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C:\01 GM Lewerissa\04 Website en social media\Digitale toegankelijkheid\Post op website vanaf 6 november 2024\"/>
    </mc:Choice>
  </mc:AlternateContent>
  <xr:revisionPtr revIDLastSave="0" documentId="8_{27C7C9C4-7E93-40AE-9792-1210B4797094}" xr6:coauthVersionLast="47" xr6:coauthVersionMax="47" xr10:uidLastSave="{00000000-0000-0000-0000-000000000000}"/>
  <workbookProtection workbookAlgorithmName="SHA-512" workbookHashValue="uGzNU557odz2e1kCCRHLGD/P3ZDJ4AJ7b2NwWqgRD/4zZ0vl7FZFIVdpfGlGCo9oqM1NmlDYWgoihj2d3ETmqA==" workbookSaltValue="3YSwnUB9Q2ewjqX1KMAG1w==" workbookSpinCount="100000" lockStructure="1"/>
  <bookViews>
    <workbookView xWindow="-110" yWindow="-110" windowWidth="25820" windowHeight="13900" tabRatio="780" activeTab="2" xr2:uid="{B48004E5-3425-44E8-8DE8-5B23DA34477A}"/>
  </bookViews>
  <sheets>
    <sheet name="Versiebeheer" sheetId="4" r:id="rId1"/>
    <sheet name="Invulinstructie" sheetId="6" r:id="rId2"/>
    <sheet name="Rekenhulp ambulant budget" sheetId="13" r:id="rId3"/>
    <sheet name="Lijsten" sheetId="2" state="hidden" r:id="rId4"/>
    <sheet name="Aanbieders ROK SJH IJsselland" sheetId="17" r:id="rId5"/>
    <sheet name="Tarieven" sheetId="14" r:id="rId6"/>
    <sheet name="Beroepentabel" sheetId="16" r:id="rId7"/>
    <sheet name="Testbevindingen" sheetId="5" state="hidden" r:id="rId8"/>
  </sheets>
  <definedNames>
    <definedName name="_xlnm._FilterDatabase" localSheetId="4" hidden="1">'Aanbieders ROK SJH IJsselland'!$A$3:$K$135</definedName>
    <definedName name="_xlnm._FilterDatabase" localSheetId="6" hidden="1">Beroepentabel!$A$6:$C$6</definedName>
    <definedName name="_xlnm._FilterDatabase" localSheetId="7" hidden="1">Testbevindingen!$A$2:$I$104</definedName>
    <definedName name="_Toc101773169" localSheetId="6">Beroepentabel!$A$3</definedName>
    <definedName name="_xlnm.Print_Area" localSheetId="2">'Rekenhulp ambulant budget'!$A$1:$K$40</definedName>
    <definedName name="dag">Lijsten!$H$3:$H$4</definedName>
    <definedName name="duurzaam">Lijsten!$E$3:$E$8</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3" l="1"/>
  <c r="K19" i="13"/>
  <c r="D22" i="13"/>
  <c r="L4" i="17"/>
  <c r="K4" i="17"/>
  <c r="J4" i="17"/>
  <c r="I4" i="17"/>
  <c r="H4" i="17"/>
  <c r="G4" i="17"/>
  <c r="F4" i="17"/>
  <c r="E4" i="17"/>
  <c r="D4" i="17"/>
  <c r="C4" i="17"/>
  <c r="A4" i="17"/>
  <c r="E28" i="2" l="1"/>
  <c r="B28" i="2" s="1"/>
  <c r="F28" i="2"/>
  <c r="G28" i="2"/>
  <c r="H28" i="2"/>
  <c r="I28" i="2"/>
  <c r="J28" i="2"/>
  <c r="K28" i="2"/>
  <c r="L28" i="2"/>
  <c r="F29" i="2"/>
  <c r="E29" i="2" s="1"/>
  <c r="B29" i="2" s="1"/>
  <c r="G29" i="2"/>
  <c r="H29" i="2"/>
  <c r="I29" i="2"/>
  <c r="J29" i="2"/>
  <c r="K29" i="2"/>
  <c r="L29" i="2"/>
  <c r="E30" i="2"/>
  <c r="B30" i="2" s="1"/>
  <c r="F30" i="2"/>
  <c r="G30" i="2"/>
  <c r="H30" i="2"/>
  <c r="I30" i="2"/>
  <c r="J30" i="2"/>
  <c r="K30" i="2"/>
  <c r="L30" i="2"/>
  <c r="F31" i="2"/>
  <c r="E31" i="2" s="1"/>
  <c r="B31" i="2" s="1"/>
  <c r="G31" i="2"/>
  <c r="H31" i="2"/>
  <c r="I31" i="2"/>
  <c r="J31" i="2"/>
  <c r="K31" i="2"/>
  <c r="L31" i="2"/>
  <c r="E32" i="2"/>
  <c r="B32" i="2" s="1"/>
  <c r="F32" i="2"/>
  <c r="G32" i="2"/>
  <c r="H32" i="2"/>
  <c r="I32" i="2"/>
  <c r="J32" i="2"/>
  <c r="K32" i="2"/>
  <c r="L32" i="2"/>
  <c r="E14" i="13" l="1"/>
  <c r="F13" i="14"/>
  <c r="E13" i="14"/>
  <c r="D13" i="14"/>
  <c r="B13" i="14"/>
  <c r="C13" i="14"/>
  <c r="E5" i="14" l="1"/>
  <c r="D4" i="14"/>
  <c r="F39" i="2"/>
  <c r="B5" i="14" s="1"/>
  <c r="F40" i="2"/>
  <c r="B6" i="14" s="1"/>
  <c r="F41" i="2"/>
  <c r="B7" i="14" s="1"/>
  <c r="F42" i="2"/>
  <c r="B8" i="14" s="1"/>
  <c r="F43" i="2"/>
  <c r="B9" i="14" s="1"/>
  <c r="F44" i="2"/>
  <c r="B10" i="14" s="1"/>
  <c r="F45" i="2"/>
  <c r="C4" i="14" s="1"/>
  <c r="F46" i="2"/>
  <c r="C5" i="14" s="1"/>
  <c r="F47" i="2"/>
  <c r="C6" i="14" s="1"/>
  <c r="F48" i="2"/>
  <c r="C7" i="14" s="1"/>
  <c r="F49" i="2"/>
  <c r="C8" i="14" s="1"/>
  <c r="F50" i="2"/>
  <c r="C9" i="14" s="1"/>
  <c r="F51" i="2"/>
  <c r="C10" i="14" s="1"/>
  <c r="F52" i="2"/>
  <c r="F53" i="2"/>
  <c r="D5" i="14" s="1"/>
  <c r="F54" i="2"/>
  <c r="D6" i="14" s="1"/>
  <c r="F55" i="2"/>
  <c r="D7" i="14" s="1"/>
  <c r="F56" i="2"/>
  <c r="D8" i="14" s="1"/>
  <c r="F57" i="2"/>
  <c r="D9" i="14" s="1"/>
  <c r="F58" i="2"/>
  <c r="D10" i="14" s="1"/>
  <c r="F59" i="2"/>
  <c r="E4" i="14" s="1"/>
  <c r="F60" i="2"/>
  <c r="F61" i="2"/>
  <c r="E6" i="14" s="1"/>
  <c r="F62" i="2"/>
  <c r="E7" i="14" s="1"/>
  <c r="F63" i="2"/>
  <c r="E8" i="14" s="1"/>
  <c r="F64" i="2"/>
  <c r="E9" i="14" s="1"/>
  <c r="F65" i="2"/>
  <c r="E10" i="14" s="1"/>
  <c r="F66" i="2"/>
  <c r="F4" i="14" s="1"/>
  <c r="F67" i="2"/>
  <c r="F5" i="14" s="1"/>
  <c r="F68" i="2"/>
  <c r="F6" i="14" s="1"/>
  <c r="F69" i="2"/>
  <c r="F7" i="14" s="1"/>
  <c r="F70" i="2"/>
  <c r="F8" i="14" s="1"/>
  <c r="F71" i="2"/>
  <c r="F9" i="14" s="1"/>
  <c r="F72" i="2"/>
  <c r="F10" i="14" s="1"/>
  <c r="F38" i="2"/>
  <c r="B4" i="14" s="1"/>
  <c r="C3" i="2" l="1"/>
  <c r="C4" i="2"/>
  <c r="C5" i="2"/>
  <c r="C6" i="2"/>
  <c r="C7" i="2"/>
  <c r="H8" i="13"/>
  <c r="K11" i="13" l="1"/>
  <c r="K13" i="13" s="1"/>
  <c r="H12" i="13"/>
  <c r="H10" i="13"/>
  <c r="K16" i="13" l="1"/>
  <c r="D27" i="13"/>
  <c r="E28" i="13" s="1"/>
  <c r="H9" i="13"/>
  <c r="D35" i="13"/>
  <c r="H24" i="13"/>
  <c r="H19" i="13"/>
  <c r="K18" i="13"/>
  <c r="H18" i="13"/>
  <c r="K17" i="13"/>
  <c r="H17" i="13"/>
  <c r="K14" i="13"/>
  <c r="C17" i="13"/>
  <c r="K12" i="13"/>
  <c r="H11" i="13"/>
  <c r="K10" i="13"/>
  <c r="E6" i="13"/>
  <c r="D2" i="13"/>
  <c r="A1" i="13"/>
  <c r="J12" i="2" l="1"/>
  <c r="L6" i="2"/>
  <c r="M6" i="2" s="1"/>
  <c r="E67" i="2"/>
  <c r="E68" i="2"/>
  <c r="E69" i="2"/>
  <c r="E70" i="2"/>
  <c r="E71" i="2"/>
  <c r="E72" i="2"/>
  <c r="E66" i="2"/>
  <c r="E60" i="2"/>
  <c r="E61" i="2"/>
  <c r="E62" i="2"/>
  <c r="E63" i="2"/>
  <c r="E64" i="2"/>
  <c r="E65" i="2"/>
  <c r="E59" i="2"/>
  <c r="E53" i="2"/>
  <c r="E54" i="2"/>
  <c r="E55" i="2"/>
  <c r="E56" i="2"/>
  <c r="E57" i="2"/>
  <c r="E58" i="2"/>
  <c r="E52" i="2"/>
  <c r="E46" i="2"/>
  <c r="E47" i="2"/>
  <c r="E48" i="2"/>
  <c r="E49" i="2"/>
  <c r="E50" i="2"/>
  <c r="E51" i="2"/>
  <c r="E45" i="2"/>
  <c r="E39" i="2"/>
  <c r="E40" i="2"/>
  <c r="E41" i="2"/>
  <c r="E42" i="2"/>
  <c r="E43" i="2"/>
  <c r="E44" i="2"/>
  <c r="E38" i="2"/>
  <c r="E30" i="13" l="1"/>
  <c r="E34" i="13"/>
  <c r="E29" i="13"/>
  <c r="E33" i="13"/>
  <c r="E32" i="13"/>
  <c r="E31" i="13"/>
  <c r="D36" i="13" l="1"/>
  <c r="D23" i="13" s="1"/>
  <c r="A46" i="4"/>
  <c r="A45" i="4"/>
  <c r="K20" i="13" l="1"/>
  <c r="K21" i="13"/>
  <c r="K22" i="13" s="1"/>
  <c r="T19" i="2"/>
  <c r="R18" i="2"/>
  <c r="R19" i="2" s="1"/>
  <c r="Q23" i="2"/>
  <c r="Q18" i="2"/>
  <c r="Q19" i="2" s="1"/>
  <c r="Q17" i="2"/>
  <c r="P23" i="2"/>
  <c r="P22" i="2"/>
  <c r="P18" i="2"/>
  <c r="P19" i="2" s="1"/>
  <c r="P17" i="2"/>
  <c r="O23" i="2"/>
  <c r="O22" i="2"/>
  <c r="O21" i="2"/>
  <c r="O19" i="2"/>
  <c r="O18" i="2"/>
  <c r="O17" i="2"/>
  <c r="N20" i="2"/>
  <c r="N23" i="2" s="1"/>
  <c r="L22" i="2"/>
  <c r="L21" i="2"/>
  <c r="M23" i="2"/>
  <c r="M22" i="2"/>
  <c r="M21" i="2"/>
  <c r="M20" i="2"/>
  <c r="N21" i="2" l="1"/>
  <c r="N22" i="2"/>
  <c r="V4" i="2"/>
  <c r="J13" i="2"/>
  <c r="L9" i="2"/>
  <c r="L7" i="2"/>
  <c r="L8" i="2"/>
  <c r="V3" i="2" l="1"/>
  <c r="V5" i="2" s="1"/>
  <c r="K23" i="13" s="1" a="1"/>
  <c r="K2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<sst xmlns="http://schemas.openxmlformats.org/spreadsheetml/2006/main" count="1079" uniqueCount="599">
  <si>
    <t>Versiebeheer</t>
  </si>
  <si>
    <t>Rekenhulp ambulant budget</t>
  </si>
  <si>
    <t>Aangepast in versie 1.1 ten opzichte van versie 1.0</t>
  </si>
  <si>
    <t>Keuze van eenheden toegevoegd bij vragen over omvang (Q)</t>
  </si>
  <si>
    <t>Overzicht met de standaardbudgetten toegevoegd</t>
  </si>
  <si>
    <t>Datumstempel en versienummer toegevoegd aan de resultaattabel</t>
  </si>
  <si>
    <t>Bestand lokaal beschikbaar gemaakt i.p.v. online versie met meerdere tabbladen</t>
  </si>
  <si>
    <t>Vraag toegevoegd: cliëntnummer / kenmerk</t>
  </si>
  <si>
    <t>Tarieven individuele jeugdhulp op basis van 5 tariefklassen / percelen</t>
  </si>
  <si>
    <t>Vraag toegevoegd: correctie tarief naar aanleiding van verwachte afwijkende functiemix</t>
  </si>
  <si>
    <t>Invulinstructie toegevoegd als 2e tabblad</t>
  </si>
  <si>
    <t>Aangepast in versie 1.2 ten opzichte van versie 1.1</t>
  </si>
  <si>
    <t>Tarieven groepsaanbod aangepast n.a.v. indexatie BO besluit 01-02-2023</t>
  </si>
  <si>
    <t>Gemiddeld uurtarief ambulante jeugdhulp aangepast n.a.v. indexatie BO besluit 01-02-2023</t>
  </si>
  <si>
    <t>Tarievenoverzicht verplaatst van Invulinstructie naar apart tabblad Tarievenoverzicht</t>
  </si>
  <si>
    <t>Aangepast in versie 1.3 ten opzichte van versie 1.2</t>
  </si>
  <si>
    <t>Uurtarieven aangepast zodat de juiste nieuwe gemiddelde tarieven worden gebruikt bij de berekeningen</t>
  </si>
  <si>
    <t>Aangepast in versie 1.4 ten opzichte van versie 1.3</t>
  </si>
  <si>
    <t>Tabblad Aanbiederslijst toegevoegd om vraag 11 Tariefklasse aanbieder (perceel 1 t/m 5) op te zoeken (via Filter in cel A3)</t>
  </si>
  <si>
    <t>Berekenen afwijkend uurtarief toegevoegd met procentueel aandeel van tariefgroepen (functiemix; vraag 18 t/m 27)</t>
  </si>
  <si>
    <t>Uren beschikking ambulante jeugdhulp in K23 wordt nu correct berekent als er een afwijkend uurtarief wordt gebruikt</t>
  </si>
  <si>
    <t>Aangepast in versie 1.5 ten opzichte van versie 1.4</t>
  </si>
  <si>
    <t>Tarieven op tabblad Tarievenoverzicht aangepast na index 2024</t>
  </si>
  <si>
    <t>Aangepast in versie 1.6 ten opzichte van versie 1.5</t>
  </si>
  <si>
    <t>Tekstuele wijzigingen voor omzetting van 2023 naar 2024.</t>
  </si>
  <si>
    <t>Het model waarschuwt vanaf 1 december dat de tarieven moeten worden aangepast.</t>
  </si>
  <si>
    <t>Vragen en verbetervoorstellen kun je mailen naar inkoop@rsj-ijsselland.nl o.v.v. Rekenhulp ambulant budget</t>
  </si>
  <si>
    <t>Invulinstructie Rekenhulp ambulant budget</t>
  </si>
  <si>
    <t>Algemeen</t>
  </si>
  <si>
    <t>Doel</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</si>
  <si>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</si>
  <si>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Wat</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</si>
  <si>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</si>
  <si>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Wie</t>
  </si>
  <si>
    <t>Aanbieder of gemeente</t>
  </si>
  <si>
    <t>Wanneer gebruiken van de rekenhulp</t>
  </si>
  <si>
    <t>Voorafgaand aan het overleg tussen aanbieder en gemeente of acceptatie door aanbieder</t>
  </si>
  <si>
    <t>Vervolg na gebruik van de rekenhulp</t>
  </si>
  <si>
    <t xml:space="preserve">Overleg tussen aanbieder en gemeente of acceptatie door aanbieder om tot een JW315 of JW301 bericht te komen. </t>
  </si>
  <si>
    <t>Hoe - technisch</t>
  </si>
  <si>
    <t>Na downloaden van lege versie deze 'Opslaan als' in Excel voor het invullen en bewaren van de ingevulde versie voor de jeugdige</t>
  </si>
  <si>
    <t>Vraag</t>
  </si>
  <si>
    <t>Toelichting</t>
  </si>
  <si>
    <t xml:space="preserve">Verwijzing naar contractuele inkoopafspraak </t>
  </si>
  <si>
    <t>Toewijzing met groepsaanbod?</t>
  </si>
  <si>
    <t>Is groepsaanbod mogelijk binnen de toewijzing?</t>
  </si>
  <si>
    <t>Toewijzing met individuele jeugdhulp?</t>
  </si>
  <si>
    <t>Is individuele jeugdhulp mogelijk binnen de toewijzing?</t>
  </si>
  <si>
    <t>Cliëntnummer of cliëntkenmerk</t>
  </si>
  <si>
    <t>Naar eigen keuze of lokale afspraak in te vullen.</t>
  </si>
  <si>
    <t>Aanwezigheidsdagen bij het groepsaanbod</t>
  </si>
  <si>
    <t>Inschatting aantal dagen per eenheid.</t>
  </si>
  <si>
    <t>Gemiddeld aantal aanwezigheidsuren per dag groepsaanbod</t>
  </si>
  <si>
    <t>Inschatting aantal uren per dag.</t>
  </si>
  <si>
    <t>Inschatting benodigde duur.</t>
  </si>
  <si>
    <t>Intensiteit groepsaanbod (dropdown)</t>
  </si>
  <si>
    <t>Inkoopdocument paragraaf 8.5.3 en RTP paragraaf 2.3.2.</t>
  </si>
  <si>
    <t xml:space="preserve">Schatting declarabele cliëntgebonden tijd ambulant individueel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</si>
  <si>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</si>
  <si>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</si>
  <si>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Tariefklasse aanbieder (perceel 1 t/m 5)</t>
  </si>
  <si>
    <t xml:space="preserve">Vul hier de tariefklasse in waar de betreffende aanbieder voor is gecontracteerd. </t>
  </si>
  <si>
    <t>https://www.rsj-ijsselland.nl/contractmanagement/gecontracteerde-zorgaanbieders</t>
  </si>
  <si>
    <t>Gemiddeld uurtarief ambulante jeugdhulp</t>
  </si>
  <si>
    <t xml:space="preserve"> </t>
  </si>
  <si>
    <t>Afwijkend uurtarief o.b.v. verwachte functiemix (€)</t>
  </si>
  <si>
    <t>Vul hier een afwijkend uurtarief in als op voorhand duidelijk is dat de inzet een andere gemiddeld uurtarief zal vragen. Dit kan lager en hoger zijn. De feitelijke inzet van de medewerkers bij de aanbieders zal worden gedeclareerd.</t>
  </si>
  <si>
    <t>Aandeel tariefgroep 1 t/m 7</t>
  </si>
  <si>
    <t>Totaal percentages tariefgroep 1 t/m 7</t>
  </si>
  <si>
    <t xml:space="preserve">Controleveld om te zien of vraag 19 t/m 26 op 100% uitkomt. </t>
  </si>
  <si>
    <t xml:space="preserve">Afwijkend uurtarief </t>
  </si>
  <si>
    <t xml:space="preserve">Dit uurtarief wordt berekend aan de hand van de ingevulde percentages bij vraag 19 t/m 25 en gekopieerd naar vraag 13. </t>
  </si>
  <si>
    <t>Herstel</t>
  </si>
  <si>
    <t>Alle grijze velden invullen!</t>
  </si>
  <si>
    <t>(optie)</t>
  </si>
  <si>
    <t>In te vullen gegevens</t>
  </si>
  <si>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</si>
  <si>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eenheden</t>
  </si>
  <si>
    <t>Ambulant groepsaanbod</t>
  </si>
  <si>
    <t>Uren groepsaanbod hele beschikking</t>
  </si>
  <si>
    <r>
      <t>Aanwezigheids</t>
    </r>
    <r>
      <rPr>
        <i/>
        <u/>
        <sz val="10"/>
        <color theme="1"/>
        <rFont val="Calibri"/>
        <family val="2"/>
        <scheme val="minor"/>
      </rPr>
      <t>dagen</t>
    </r>
    <r>
      <rPr>
        <sz val="10"/>
        <color theme="1"/>
        <rFont val="Calibri"/>
        <family val="2"/>
        <scheme val="minor"/>
      </rPr>
      <t xml:space="preserve"> bij het groepsaanbod</t>
    </r>
  </si>
  <si>
    <t>week</t>
  </si>
  <si>
    <t>Intensiteit groepsaanbod</t>
  </si>
  <si>
    <r>
      <t>Gemiddeld aantal aanwezigheids</t>
    </r>
    <r>
      <rPr>
        <i/>
        <u/>
        <sz val="10"/>
        <color theme="1"/>
        <rFont val="Calibri"/>
        <family val="2"/>
      </rPr>
      <t>uren per dag</t>
    </r>
    <r>
      <rPr>
        <sz val="10"/>
        <color theme="1"/>
        <rFont val="Calibri"/>
        <family val="2"/>
      </rPr>
      <t xml:space="preserve"> groepsaanbod</t>
    </r>
  </si>
  <si>
    <t>uur per dag</t>
  </si>
  <si>
    <t>Uurtarief groepsaanbod</t>
  </si>
  <si>
    <t>Duur toewijzing groepsaanbod</t>
  </si>
  <si>
    <t>weken</t>
  </si>
  <si>
    <t>50411 Groepsaanbod licht</t>
  </si>
  <si>
    <t>Ambulant individueel</t>
  </si>
  <si>
    <t>uren per</t>
  </si>
  <si>
    <t>Duur toewijzing ambulant</t>
  </si>
  <si>
    <t>maanden</t>
  </si>
  <si>
    <t>Uurtarief ambulante jeugdhulp</t>
  </si>
  <si>
    <t>2. Systeemaanbieder (SA)</t>
  </si>
  <si>
    <t>Afwijkend uurtarief o.b.v. verwachte functiemix (zie ook vraag 17 t/m 26)</t>
  </si>
  <si>
    <t>Berekenen afwijkend uurtarief</t>
  </si>
  <si>
    <t>Percentages</t>
  </si>
  <si>
    <t>Uurtarief</t>
  </si>
  <si>
    <t>Standaardbudgetten</t>
  </si>
  <si>
    <t>in te vullen</t>
  </si>
  <si>
    <t>Tariefklasse aanbieder (perceel 1 t/m 5) vanuit vraag 10</t>
  </si>
  <si>
    <t>1​</t>
  </si>
  <si>
    <t>optioneel</t>
  </si>
  <si>
    <t>Aandeel tariefgroep 1</t>
  </si>
  <si>
    <t>2​</t>
  </si>
  <si>
    <t>ingevuld</t>
  </si>
  <si>
    <t>Aandeel tariefgroep 2</t>
  </si>
  <si>
    <t>3​</t>
  </si>
  <si>
    <t>niet invulbaar</t>
  </si>
  <si>
    <t>Aandeel tariefgroep 3</t>
  </si>
  <si>
    <t>4​</t>
  </si>
  <si>
    <t>onjuiste invoer</t>
  </si>
  <si>
    <t>Aandeel tariefgroep 4</t>
  </si>
  <si>
    <t>5​</t>
  </si>
  <si>
    <t>waarschuwing</t>
  </si>
  <si>
    <t>Aandeel tariefgroep 5</t>
  </si>
  <si>
    <t>Aandeel tariefgroep 6</t>
  </si>
  <si>
    <t>Aandeel tariefgroep 7</t>
  </si>
  <si>
    <t>1. Specialistische jeugdhulpaanbieder (SJA)</t>
  </si>
  <si>
    <t>Aanbieder</t>
  </si>
  <si>
    <t>Naam contractmanager</t>
  </si>
  <si>
    <t>Perceel 1: Ambulante jeugdhulp individueel specialistische jeugdhulpaanbieder (SJA)</t>
  </si>
  <si>
    <t>Perceel 2: Ambulante jeugdhulp individueel systeemaanbieder (SA)</t>
  </si>
  <si>
    <t>Perceel 3: Ambulante jeugdhulp individueel GGZ 1 aanbieder</t>
  </si>
  <si>
    <t>Perceel 4: Ambulante jeugdhulp individueel aanbieder GGZ 2 met verblijf</t>
  </si>
  <si>
    <t>Perceel 5: Ambulante jeugdhulp individueel aanbieder GGZ 3 met academische functie</t>
  </si>
  <si>
    <t>Perceel 6: Ambulante jeugdhulp groepsaanbod</t>
  </si>
  <si>
    <t>Perceel 7: Voorzieningfinanciering MST</t>
  </si>
  <si>
    <t>Perceel 7: Voorzieningfinanciering ZIT</t>
  </si>
  <si>
    <t>Perceel 9: Ernstige Dyslexie</t>
  </si>
  <si>
    <t>Perceel 8: Wonen en verblijf</t>
  </si>
  <si>
    <t>Accare</t>
  </si>
  <si>
    <t>Yvonne van 't Goor</t>
  </si>
  <si>
    <t/>
  </si>
  <si>
    <t>Rob van de Zande</t>
  </si>
  <si>
    <t>Allerzorg</t>
  </si>
  <si>
    <t>Ambiq</t>
  </si>
  <si>
    <t>Rita Harmelink</t>
  </si>
  <si>
    <t>Ambulante Begeleiding Het Spectrum</t>
  </si>
  <si>
    <t>at.groep Zorg</t>
  </si>
  <si>
    <t>Autimaat</t>
  </si>
  <si>
    <t>Baalderborg Groep</t>
  </si>
  <si>
    <t>Basic Trust</t>
  </si>
  <si>
    <t>Behandelcentrum Zorgplein</t>
  </si>
  <si>
    <t>Bosman GGZ</t>
  </si>
  <si>
    <t>Braams &amp; Partners</t>
  </si>
  <si>
    <t>Bunait onderzoek en diagnostiek</t>
  </si>
  <si>
    <t>Bureau Gezinszorg</t>
  </si>
  <si>
    <t>CasesToCare</t>
  </si>
  <si>
    <t>Centraal Nederland</t>
  </si>
  <si>
    <t>Cosis</t>
  </si>
  <si>
    <t>De Kameel</t>
  </si>
  <si>
    <t>De Maargies Hoeve</t>
  </si>
  <si>
    <t>DreamCloud</t>
  </si>
  <si>
    <t>Drs S.J. Mous Kinder- en Jeugdpsychotherapeut</t>
  </si>
  <si>
    <t>ECLG expertisecentrum leren &amp; gedrag</t>
  </si>
  <si>
    <t>Educatie Plus</t>
  </si>
  <si>
    <t>Empower Zwolle</t>
  </si>
  <si>
    <t>Frion</t>
  </si>
  <si>
    <t>GelukkigHB</t>
  </si>
  <si>
    <t>HalteZ</t>
  </si>
  <si>
    <t>Horizon Begeleiding</t>
  </si>
  <si>
    <t>InKontakt</t>
  </si>
  <si>
    <t>Intraverte</t>
  </si>
  <si>
    <t>IQBegrijp</t>
  </si>
  <si>
    <t>Jarabee</t>
  </si>
  <si>
    <t>JongVooruit</t>
  </si>
  <si>
    <t>JP van den Bent</t>
  </si>
  <si>
    <t>Kindertherapeuticum Zeist</t>
  </si>
  <si>
    <t>Kwaliteitsrijke Zorg</t>
  </si>
  <si>
    <t xml:space="preserve">Lelie Zorggroep </t>
  </si>
  <si>
    <t>Marie-Anne Bastianen</t>
  </si>
  <si>
    <t>Mentaal Beter Cure</t>
  </si>
  <si>
    <t>Moeder&amp;Kind huis Wende</t>
  </si>
  <si>
    <t>MoleMann Mental Health</t>
  </si>
  <si>
    <t>Nicoline Hoekstra, Praktijk voor kinder- en jeugdpsychotherapie</t>
  </si>
  <si>
    <t>Nieuw Gezin</t>
  </si>
  <si>
    <t>Onderwijs Zorg Centrum Cascade</t>
  </si>
  <si>
    <t>Passie voor Jeugd en Gezin</t>
  </si>
  <si>
    <t>Pento</t>
  </si>
  <si>
    <t>PerspektieV</t>
  </si>
  <si>
    <t>Philadelphia Zorg</t>
  </si>
  <si>
    <t>Pluryn</t>
  </si>
  <si>
    <t>Plus Boerderij</t>
  </si>
  <si>
    <t>Praktijk Carucci</t>
  </si>
  <si>
    <t>Praktijk de Eik</t>
  </si>
  <si>
    <t>Psychologenpraktijk Ebbers</t>
  </si>
  <si>
    <t>Psychologenpraktijk Van der Vinne</t>
  </si>
  <si>
    <t>Psychologische Dienstverlening IJsselgroep</t>
  </si>
  <si>
    <t>Reggedok</t>
  </si>
  <si>
    <t>RJ Mensenwerk</t>
  </si>
  <si>
    <t>Scauting Coaching &amp; Detachering</t>
  </si>
  <si>
    <t>Siriz</t>
  </si>
  <si>
    <t>Smeets kinderpsychologie</t>
  </si>
  <si>
    <t>Su International Zorg</t>
  </si>
  <si>
    <t>Tactus Verslavingszorg</t>
  </si>
  <si>
    <t>Timon</t>
  </si>
  <si>
    <t>Trevin</t>
  </si>
  <si>
    <t>Triade Vitree</t>
  </si>
  <si>
    <t xml:space="preserve">Trias Jeugdhulp </t>
  </si>
  <si>
    <t>Weijenberg Mediation, kind en gezinsbegeleiding</t>
  </si>
  <si>
    <t>Yarin Jeugdhulp</t>
  </si>
  <si>
    <t>Yes We Can Clinics</t>
  </si>
  <si>
    <t>Yorneo</t>
  </si>
  <si>
    <t>Zorg Adullam</t>
  </si>
  <si>
    <t>Zorgboederij Rond-Umme</t>
  </si>
  <si>
    <t>Zorgboerderij Beumershoek</t>
  </si>
  <si>
    <t>Zorgboerderij Molenzicht Kidzz</t>
  </si>
  <si>
    <t>Zorgcoöperatie Klaver4You</t>
  </si>
  <si>
    <t>Zorggroep de Stellingwerven</t>
  </si>
  <si>
    <t>ZorgTendens</t>
  </si>
  <si>
    <t>3. Aanbieder GGZ 1</t>
  </si>
  <si>
    <t>4. Aanbieder GGZ 2 met verblijf</t>
  </si>
  <si>
    <t>5. Aanbieder GGZ 3 met academische functie</t>
  </si>
  <si>
    <t>Tariefgroep 1</t>
  </si>
  <si>
    <t>Tariefgroep 2</t>
  </si>
  <si>
    <t>Tariefgroep 3</t>
  </si>
  <si>
    <t>Tariefgroep 4</t>
  </si>
  <si>
    <t>Tariefgroep 5</t>
  </si>
  <si>
    <t>Tariefgroep 6</t>
  </si>
  <si>
    <t>Tariefgroep 7</t>
  </si>
  <si>
    <t>Actiehouder</t>
  </si>
  <si>
    <t xml:space="preserve">Nr. </t>
  </si>
  <si>
    <t>Melder</t>
  </si>
  <si>
    <t xml:space="preserve">Cel </t>
  </si>
  <si>
    <t>Voorstel</t>
  </si>
  <si>
    <t>Status</t>
  </si>
  <si>
    <t>Gosse</t>
  </si>
  <si>
    <t>Macro werkt niet op nr. 6 onder eenheden, nr. 9 en nr. 12. En de andere dropdown menus worden ook niet gedeleted</t>
  </si>
  <si>
    <t xml:space="preserve">E6, D21 en D24 (ook checken bij E21! </t>
  </si>
  <si>
    <t xml:space="preserve">Functie verwijderen en handmatig leeg maken of nieuwe versie gebruiken </t>
  </si>
  <si>
    <t>1.1</t>
  </si>
  <si>
    <t>RvdZ</t>
  </si>
  <si>
    <t>Gereed</t>
  </si>
  <si>
    <t>Is dit kleurenblind proof?</t>
  </si>
  <si>
    <t>de gekleurde cellen</t>
  </si>
  <si>
    <t>In een volgende versie kleurenblind proof maken</t>
  </si>
  <si>
    <t>on hold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</si>
  <si>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</si>
  <si>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Alle cellen onder E en F of alleen E15 en 16</t>
  </si>
  <si>
    <t>Deze cellen een apart kleurtje geven en dit opnemen in de legenda. Herstellen.</t>
  </si>
  <si>
    <t>Kunnen / willen we een max toevoegen aan 'Gewenst rekentarief o.b.v. verwachte disciplinemix (€)' om eventuele foutjes te voorkomen?</t>
  </si>
  <si>
    <t>D24</t>
  </si>
  <si>
    <t xml:space="preserve">Geen maximum omdat overleg tussen aanbieder en toegang altijd plaats moet vinden. </t>
  </si>
  <si>
    <t>afvoeren</t>
  </si>
  <si>
    <t>Duur toewijzing groepsaanbod en ambulant combineren tot 1 vraag?</t>
  </si>
  <si>
    <t>6 en 9</t>
  </si>
  <si>
    <t xml:space="preserve">Apart houden voor de berekening en toevoegen aan de invulinstructie dat de toewijzing maar 1 duur heeft. </t>
  </si>
  <si>
    <t>Renske</t>
  </si>
  <si>
    <t xml:space="preserve">D19 is grijs, grijs = invullen maar deze cel hoeft niet ingevuld te worden. </t>
  </si>
  <si>
    <t>D19</t>
  </si>
  <si>
    <t>D14 en D16 geel maken</t>
  </si>
  <si>
    <t>duurzaam geeft: D21 wat wil je in voor een half jaar? 0,5 geef een foutmelding, wanneer anders dan 1 jaar geeft rood, niet wenselijk. Korter mag, enkel langer niet. max 1 jaar, korter geeft foutmelding. Niet wenselijk echter een foutmelding is niet wenselijk.</t>
  </si>
  <si>
    <t>D21</t>
  </si>
  <si>
    <t xml:space="preserve">Testen als beveiliging er weer op staat. </t>
  </si>
  <si>
    <t xml:space="preserve">Budgetten vallen deels weg wanneer regel 8 tm 30 in beeld staan =  de regels die ingevuld dienen te worden.  Mogelijk kan de indeling iets aangepast worden zodat de budgetten goed zichtbaar zijn gezamenlijk met het antwoord ( stappen aan het einde) </t>
  </si>
  <si>
    <t>Vormgeving verbeteren in volgende versie</t>
  </si>
  <si>
    <t>ME/MtB</t>
  </si>
  <si>
    <t>het lichte tarief van 70 euro per uur lijkt verdwenen?</t>
  </si>
  <si>
    <t xml:space="preserve">Klopt, omdat dit is vervangen door het gemiddelde tarief per perceel, met de mogelijkheid om naar beneden en boven aan te passen. </t>
  </si>
  <si>
    <t>graag afwegingskader voor groepszwaarte</t>
  </si>
  <si>
    <t>D18</t>
  </si>
  <si>
    <t>Zie RTP en invulinstructie</t>
  </si>
  <si>
    <t>regel 12: wanneer van toepassing?</t>
  </si>
  <si>
    <t>Zie invulinstructie</t>
  </si>
  <si>
    <t>geen clientnaam ivm privacy</t>
  </si>
  <si>
    <t>D11</t>
  </si>
  <si>
    <t>Dat wordt niet gevraagd. Was gevoelig ivm online versie.</t>
  </si>
  <si>
    <t>Saskia</t>
  </si>
  <si>
    <t>Als je maanden invult en inzet per week rekent hij geen juist totaal uit</t>
  </si>
  <si>
    <t>D15,16 20, 21</t>
  </si>
  <si>
    <t>Uitzoeken en repareren: reconstructie test door Saskia</t>
  </si>
  <si>
    <t>Uitleg van betekenis groepsaanbod licht, middel etc.</t>
  </si>
  <si>
    <t>Bij wissen van formulier blijft duur toewijzing ambulant staan</t>
  </si>
  <si>
    <t>D21 E21</t>
  </si>
  <si>
    <t>Advies standaaardbudget nr. en bedrag toevoegen onderaan de tabel rechtsonder</t>
  </si>
  <si>
    <t>Volgende versie</t>
  </si>
  <si>
    <t>Nieuwe versie 2025</t>
  </si>
  <si>
    <t>Kevin</t>
  </si>
  <si>
    <t>Rob</t>
  </si>
  <si>
    <t>Beroepentabel toevoegen?</t>
  </si>
  <si>
    <t>Versie</t>
  </si>
  <si>
    <t>Automatisch uitzetten bij jaarovergang</t>
  </si>
  <si>
    <t>Nalopen lijst met openstaande wensen</t>
  </si>
  <si>
    <t>geldig tot</t>
  </si>
  <si>
    <t>rekentarief</t>
  </si>
  <si>
    <t>intensiteit</t>
  </si>
  <si>
    <t>dag</t>
  </si>
  <si>
    <t>tijd</t>
  </si>
  <si>
    <t>groep</t>
  </si>
  <si>
    <t>Duurzaamja</t>
  </si>
  <si>
    <t>Herstelja</t>
  </si>
  <si>
    <t>groepeen</t>
  </si>
  <si>
    <t>perceel</t>
  </si>
  <si>
    <t>Berekening Ambulant budget totaal K27</t>
  </si>
  <si>
    <t>Rekenhulp standaardbudget 1</t>
  </si>
  <si>
    <t>dagen</t>
  </si>
  <si>
    <t>minuten per</t>
  </si>
  <si>
    <t>jaar</t>
  </si>
  <si>
    <t>Perceel 1</t>
  </si>
  <si>
    <t>50412 Groepsaanbod middel</t>
  </si>
  <si>
    <t>Rekenhulp standaardbudget 2</t>
  </si>
  <si>
    <t>dagdelen</t>
  </si>
  <si>
    <t>uur per week</t>
  </si>
  <si>
    <t>Perceel 2</t>
  </si>
  <si>
    <t>50413 Groepsaanbod middelzwaar</t>
  </si>
  <si>
    <t>Rekenhulp standaardbudget 3</t>
  </si>
  <si>
    <t>periodes van vier weken</t>
  </si>
  <si>
    <t>vier weken</t>
  </si>
  <si>
    <t>uur per vier weken</t>
  </si>
  <si>
    <t>Perceel 3</t>
  </si>
  <si>
    <t>50414 Groepsaanbod zwaar</t>
  </si>
  <si>
    <t>Rekenhulp standaardbudget 4</t>
  </si>
  <si>
    <t>maand</t>
  </si>
  <si>
    <t>uur per maand</t>
  </si>
  <si>
    <t>Perceel 4</t>
  </si>
  <si>
    <t>Rekenhulp standaardbudget 5</t>
  </si>
  <si>
    <t>kwartalen</t>
  </si>
  <si>
    <t>kwartaal</t>
  </si>
  <si>
    <t>uur per kwartaal</t>
  </si>
  <si>
    <t>Perceel 5</t>
  </si>
  <si>
    <t>Rekenhulp standaardbudget 6</t>
  </si>
  <si>
    <t>halfjaren</t>
  </si>
  <si>
    <t>halfjaar</t>
  </si>
  <si>
    <t>uur per halfjaar</t>
  </si>
  <si>
    <t>Rekenhulp standaardbudget 7</t>
  </si>
  <si>
    <t>uur per jaar</t>
  </si>
  <si>
    <t>Rekenhulp standaardbudget 8</t>
  </si>
  <si>
    <t>Rekenhulp standaardbudget 9</t>
  </si>
  <si>
    <t>Rekenhulp standaardbudget 10</t>
  </si>
  <si>
    <t>eenheid van beschikking</t>
  </si>
  <si>
    <t>beschikking</t>
  </si>
  <si>
    <t>eenheid van hulpinzet</t>
  </si>
  <si>
    <t>totaal beschikking</t>
  </si>
  <si>
    <t>WP</t>
  </si>
  <si>
    <t>Plaats op website heroverwegen</t>
  </si>
  <si>
    <t>1.7</t>
  </si>
  <si>
    <t>Wat (bevinding / specificatie)</t>
  </si>
  <si>
    <t>Aangepast in versie 1.7 ten opzichte van versie 1.6</t>
  </si>
  <si>
    <t>Onderscheid duurzaam en herstel verwijderd conform wijzigingsprocedure per 1 januari 2025</t>
  </si>
  <si>
    <t>Ad 12</t>
  </si>
  <si>
    <t>Duurzaam en herstel verwijderen</t>
  </si>
  <si>
    <t>Standaardbudget 10 en 25k toevoegen</t>
  </si>
  <si>
    <t>I32, I36</t>
  </si>
  <si>
    <t>Vraagnr. of Tabblad</t>
  </si>
  <si>
    <t xml:space="preserve">Versiebeheer </t>
  </si>
  <si>
    <t>K23</t>
  </si>
  <si>
    <t>niet uitvoeren</t>
  </si>
  <si>
    <t>Perceeltarief ambulant automatisch invullen na selectie van de aanbieder</t>
  </si>
  <si>
    <t>Aanbiederslijst</t>
  </si>
  <si>
    <t>14 t/m 20</t>
  </si>
  <si>
    <t xml:space="preserve">Vul hier de verwachte functiemix in door per tariefgroep een percentage in te vullen. Het totaal bij vraag 21 moet 100% zijn. Deze berekeningswijze is facultatief </t>
  </si>
  <si>
    <t>Toe te wijzen standaard ambulant budget</t>
  </si>
  <si>
    <t>Uitkomst rekenhulp ambulant budget totaal</t>
  </si>
  <si>
    <t>Bedrag groepsaanbod</t>
  </si>
  <si>
    <t>Bedrag individuele jeugdhulp</t>
  </si>
  <si>
    <t>Afwijkend uurtarief (Wordt berekend en gekopieerd naar vraag 12)</t>
  </si>
  <si>
    <t>Bij leegmaken 14 t/m 20 dan moet 12 weer leeg worden</t>
  </si>
  <si>
    <t>D23</t>
  </si>
  <si>
    <t>Tekst Herstel verwijderen uit titel resultaattabel</t>
  </si>
  <si>
    <t>HK8</t>
  </si>
  <si>
    <t>Tarieven per minuut omrekenen naar uurtarief en gemiddelde per perceel</t>
  </si>
  <si>
    <t>Tarieven 2025 per productcode aanleveren na indexatie</t>
  </si>
  <si>
    <t>Standaardbudget € 10.000 en € 25.000 toegevoegd</t>
  </si>
  <si>
    <t>Afwijkend uurtarief pas berekenen bij 100% en gewogen maken</t>
  </si>
  <si>
    <t>Totaal percentages tariefgroep 1 t/m 7 (moet 100% vormen)</t>
  </si>
  <si>
    <t>In tabblad Lijsten kolom F (vanaf 38) aanpassen naar nieuwe tarieven</t>
  </si>
  <si>
    <t>Alles op ROOD zetten wanneer 2025 verstreken is. (Ook in 2024-versie)</t>
  </si>
  <si>
    <t>Agno</t>
  </si>
  <si>
    <t>Asgard, Orthopedagogische en Psychologische Praktijk</t>
  </si>
  <si>
    <t>Berkel-B</t>
  </si>
  <si>
    <t>Beter Thuis Wonen Thuiszorg</t>
  </si>
  <si>
    <t xml:space="preserve">Brick Hulpverlening </t>
  </si>
  <si>
    <t>Carinova Thuiszorg</t>
  </si>
  <si>
    <t>Chr. Praktijk de Parel / Orthopedagoog Stadshagen</t>
  </si>
  <si>
    <t>Cognito Praktijk voor Psychotherapie en Gezinsbegeleiding</t>
  </si>
  <si>
    <t>Cuidate Jeugd</t>
  </si>
  <si>
    <t>De Ruijtershoeve, praktijk voor psychosociale hulpverlening</t>
  </si>
  <si>
    <t>De Zorgzaak</t>
  </si>
  <si>
    <t>DostKuijper Praktijk voor Jeugdproblematiek</t>
  </si>
  <si>
    <t xml:space="preserve">Driestroom </t>
  </si>
  <si>
    <t>Educare Kind en Jeugd</t>
  </si>
  <si>
    <t>Eleos, christelijke ggz</t>
  </si>
  <si>
    <t>EXPLORA Instituut, Praktijk voor Psychologie en Orthopedagogiek</t>
  </si>
  <si>
    <t>EYA - praktijk voor jeugd en gezin</t>
  </si>
  <si>
    <t>Grip op gedrag van individu en groep</t>
  </si>
  <si>
    <t>ICARE</t>
  </si>
  <si>
    <t>Jeugd ggz Dimence Groep</t>
  </si>
  <si>
    <t>Karakter</t>
  </si>
  <si>
    <t>KBC-Dyslexie &amp; partners</t>
  </si>
  <si>
    <t>Leger des Heils Welzijns- en Gezondheidszorg (Noordoost)</t>
  </si>
  <si>
    <t>Manege Voorst</t>
  </si>
  <si>
    <t>MentalScope | Breintje Beer Jeugd</t>
  </si>
  <si>
    <t>Nl-Psy B.v.</t>
  </si>
  <si>
    <t>Omega Groep</t>
  </si>
  <si>
    <t>Opdidakt</t>
  </si>
  <si>
    <t>Pactum</t>
  </si>
  <si>
    <t>Papillon - De Maten</t>
  </si>
  <si>
    <t>Praktijk De Poel</t>
  </si>
  <si>
    <t>Psychologenpraktijk 'Charoëla'</t>
  </si>
  <si>
    <t>Psychologenpraktijk De Vaart</t>
  </si>
  <si>
    <t>Psychologie Praktijk B.J. Brinkman</t>
  </si>
  <si>
    <t>Psychotherapie Praktijk Dalfsen (Ingeborg Zweers-Meester, praktijk voor de psychotherapie)</t>
  </si>
  <si>
    <t>Puur Begeleiding</t>
  </si>
  <si>
    <t>Regionaal Instituut voor Dyslexie (RID)</t>
  </si>
  <si>
    <t>Regionaal Instituut voor Ontwikkelingsproblemen (RIOzorg)</t>
  </si>
  <si>
    <t>s Heeren Loo Zorggroep</t>
  </si>
  <si>
    <t>Soarch Ynset / SY zorgt</t>
  </si>
  <si>
    <t>STERK voor ouder en Kind</t>
  </si>
  <si>
    <t>Therapeutisch Centrum Flevoland</t>
  </si>
  <si>
    <t>Timpaan Onderwijs</t>
  </si>
  <si>
    <t>William Schrikker Gezinsvormen</t>
  </si>
  <si>
    <t>Zero &amp; Sano</t>
  </si>
  <si>
    <t>ZO!-zorgoplossingen</t>
  </si>
  <si>
    <t>Zorgboerderij De Ruimte</t>
  </si>
  <si>
    <t>ZoWijs</t>
  </si>
  <si>
    <t>Zozijn Zorg</t>
  </si>
  <si>
    <t>Aantal</t>
  </si>
  <si>
    <t>Volgende versie?</t>
  </si>
  <si>
    <t>uur</t>
  </si>
  <si>
    <t>minuut</t>
  </si>
  <si>
    <t xml:space="preserve">Op basis van vraag 10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</si>
  <si>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*Vraag 11: gemiddeld uurtarief per tariefklasse</t>
  </si>
  <si>
    <t>Gemiddeld uurtarief**</t>
  </si>
  <si>
    <t>*Geïndexeerd met het gemiddelde indexpercentage 2025 per perceel</t>
  </si>
  <si>
    <t>**Afgerond op gehele bedragen voor de rekenhulp ambulant/</t>
  </si>
  <si>
    <t>Indexatie per perceel 2025</t>
  </si>
  <si>
    <t>Van tariefgroep naar gemiddelde</t>
  </si>
  <si>
    <t>Gemiddeld tarief op basis van de FTE-verdeling per perceel bij de inschrijving*</t>
  </si>
  <si>
    <t>Tarief 2025 per perceel en tariefgroep</t>
  </si>
  <si>
    <t>50415 Groepsaanbod extra zwaar</t>
  </si>
  <si>
    <t>Tarieven</t>
  </si>
  <si>
    <t>Nee</t>
  </si>
  <si>
    <t>Volgt vanuit communicatie</t>
  </si>
  <si>
    <t>Aanbieders specialistische Jeugdhulp regio IJsselland</t>
  </si>
  <si>
    <t>Groepsaanbod extra zwaar en intensief toegevoegd</t>
  </si>
  <si>
    <t>Tarieven verhoogd n.a.v. indexatie per 1 januari 2025</t>
  </si>
  <si>
    <t>50416 Groepsaanbod intensief</t>
  </si>
  <si>
    <t>In Lijsten vreemde Omschrijving in E38 t/m 72</t>
  </si>
  <si>
    <t>Wat is de functie van regel 28 t/m 32 in Lijsten?</t>
  </si>
  <si>
    <t xml:space="preserve">1.7 </t>
  </si>
  <si>
    <t>Update overzicht gecontracteerde aanbieders per 1 januari 2025</t>
  </si>
  <si>
    <t>Beroepentabel uit inkoopdocument toegevoegd</t>
  </si>
  <si>
    <t>Excelbeveiliging aangepast, zodat op 1 januari 2026 de ingevulde rekenhulpen zichtbaar blijven</t>
  </si>
  <si>
    <t>CBZ (Coöperatie Boer en Zorg)</t>
  </si>
  <si>
    <t>De Parabool</t>
  </si>
  <si>
    <t>Driestar Educatief</t>
  </si>
  <si>
    <t>Esther Nijboer Kinder- Jeugdtherapie Salland</t>
  </si>
  <si>
    <t>Familysupporters</t>
  </si>
  <si>
    <t xml:space="preserve">Saluda Zorg </t>
  </si>
  <si>
    <t>Tariefgroep (TG) en indicatie opleidingsniveau</t>
  </si>
  <si>
    <t>Functiebenaming ambulant hulpverlener</t>
  </si>
  <si>
    <t>Maximale schaal</t>
  </si>
  <si>
    <t>TG1</t>
  </si>
  <si>
    <t>+- MBO</t>
  </si>
  <si>
    <t>(Persoonlijk) Begeleider gehandicaptenzorg</t>
  </si>
  <si>
    <t>FWG 35-40</t>
  </si>
  <si>
    <t>Schaal 6</t>
  </si>
  <si>
    <t>Ambulant medewerker</t>
  </si>
  <si>
    <t>Ervaringsdeskundige mbo</t>
  </si>
  <si>
    <t>Relevant mbo-diploma</t>
  </si>
  <si>
    <t>Zorgbegeleider</t>
  </si>
  <si>
    <t>Kraambegeleider</t>
  </si>
  <si>
    <t>Begeleider mbo</t>
  </si>
  <si>
    <t>Vervoersbegeleider</t>
  </si>
  <si>
    <t>Helpende</t>
  </si>
  <si>
    <t>TG2</t>
  </si>
  <si>
    <t>+- HBO</t>
  </si>
  <si>
    <t>(Persoonlijk) Ambulant begeleider</t>
  </si>
  <si>
    <t>FWG 40-45</t>
  </si>
  <si>
    <t>Schaal 7-8</t>
  </si>
  <si>
    <t>Ambulant hulpverlener of behandelaar</t>
  </si>
  <si>
    <t>Ervaringsdeskundige ggz HBO</t>
  </si>
  <si>
    <t>Verpleegkundige B</t>
  </si>
  <si>
    <t>Psychodiagnostisch medewerker</t>
  </si>
  <si>
    <t>Jeugdzorgwerker D</t>
  </si>
  <si>
    <t xml:space="preserve">Medewerker Werving, Selectie en Bemiddeling Pleegzorg </t>
  </si>
  <si>
    <t>Jobcoach</t>
  </si>
  <si>
    <t>Gezinscoach</t>
  </si>
  <si>
    <t>Pedagogisch medewerker</t>
  </si>
  <si>
    <t>Thuisbegeleider</t>
  </si>
  <si>
    <t>Woonconsulent</t>
  </si>
  <si>
    <t>Sociaal Pedagogisch Werker 1</t>
  </si>
  <si>
    <t>Sociaal Pedagogisch Werker 2</t>
  </si>
  <si>
    <t>Verpleegkundige</t>
  </si>
  <si>
    <t>(Specialistisch) begeleider thuis</t>
  </si>
  <si>
    <t>Zorginhoudelijk coördinerend begeleider</t>
  </si>
  <si>
    <t>Agoog Kinder- &amp; jeugdpsychiatrie</t>
  </si>
  <si>
    <t>Agoog verstandelijk gehandicapten</t>
  </si>
  <si>
    <t>TG3</t>
  </si>
  <si>
    <t>+- HBO+</t>
  </si>
  <si>
    <t>Consultatief Psychiatrisch Verpleegkundige</t>
  </si>
  <si>
    <t>FWG 50-55</t>
  </si>
  <si>
    <t>Schaal 9-10</t>
  </si>
  <si>
    <t>Psychiatrisch verpleegkundige</t>
  </si>
  <si>
    <t>Senior (psychiatrisch) verpleegkundige</t>
  </si>
  <si>
    <t>Forensisch Psychiatrisch Verpleegkundige</t>
  </si>
  <si>
    <t>Diëtist</t>
  </si>
  <si>
    <t>Ergotherapeut</t>
  </si>
  <si>
    <t>(Kinder)Fysiotherapeut</t>
  </si>
  <si>
    <t>Gedragstherapeutisch medewerker</t>
  </si>
  <si>
    <t>Junior psycholoog</t>
  </si>
  <si>
    <t>Kinder &amp; Jeugdtherapeut</t>
  </si>
  <si>
    <t>RGT-therapeut</t>
  </si>
  <si>
    <t>VIOS</t>
  </si>
  <si>
    <t>SPV i.o.</t>
  </si>
  <si>
    <t>Gezinshulpverlener</t>
  </si>
  <si>
    <t>Ambulant gezinswerker</t>
  </si>
  <si>
    <t>Specialistisch ouderbegeleider</t>
  </si>
  <si>
    <t>Gezinsbehandelaar</t>
  </si>
  <si>
    <t>Jeugdhulpverlener</t>
  </si>
  <si>
    <t>Psychomotorisch therapeut</t>
  </si>
  <si>
    <t>Speltherapeut</t>
  </si>
  <si>
    <t>Systeemtherapeutisch hulpverlener (NVRG)</t>
  </si>
  <si>
    <t>Systeembehandelaar autisme</t>
  </si>
  <si>
    <t>Ggz-agoog</t>
  </si>
  <si>
    <t>Ggz-vaktherapeut</t>
  </si>
  <si>
    <t>Gz-vaktherapeut</t>
  </si>
  <si>
    <t>HBO-pedagoog</t>
  </si>
  <si>
    <t>Jeugdzorgwerker A (perceel 1), B en C</t>
  </si>
  <si>
    <t>Ambulant hulpverlener A</t>
  </si>
  <si>
    <t>Logopedist</t>
  </si>
  <si>
    <t>Maatschappelijk werkende</t>
  </si>
  <si>
    <t>Psychodiagnosticus/psycholoog</t>
  </si>
  <si>
    <t>Sociaal Pedagogisch Hulpverlener</t>
  </si>
  <si>
    <t xml:space="preserve">Therapeut </t>
  </si>
  <si>
    <t>Vaktherapeut (creatief)</t>
  </si>
  <si>
    <t>Vaktherapeut (psychomotorisch)</t>
  </si>
  <si>
    <t>Vaktherapeut (spel)</t>
  </si>
  <si>
    <t xml:space="preserve">Verpleegkundige </t>
  </si>
  <si>
    <t>Verpleegkundige (art.3)</t>
  </si>
  <si>
    <t>Verpleegkundige A</t>
  </si>
  <si>
    <t xml:space="preserve">Gedragsdeskundige junior </t>
  </si>
  <si>
    <t xml:space="preserve">VPT coördinator </t>
  </si>
  <si>
    <t>Sociaal Pedagogisch Werker 3</t>
  </si>
  <si>
    <t>Sociaal psychiatrisch verpleegkundige (SPV)*</t>
  </si>
  <si>
    <t>Intensieve ambulante gezinsbehandelaar (IPG)</t>
  </si>
  <si>
    <t>(Assistent) regisserend wijkbegeleider</t>
  </si>
  <si>
    <t>Kinderverpleegkundige</t>
  </si>
  <si>
    <t>TG4</t>
  </si>
  <si>
    <t>+- WO</t>
  </si>
  <si>
    <t xml:space="preserve">Gedragswetenschapper </t>
  </si>
  <si>
    <t>FWG 60</t>
  </si>
  <si>
    <t>Schaal 11</t>
  </si>
  <si>
    <t>Jeugdzorgwerker A (perceel 2)</t>
  </si>
  <si>
    <t>Gedragswetenschapper B</t>
  </si>
  <si>
    <t>(Basis) orthopedagoog</t>
  </si>
  <si>
    <t>Pedagoog SKJ</t>
  </si>
  <si>
    <t>Systeemtherapeut (NVRG)</t>
  </si>
  <si>
    <t>Psycholoog (PIOG)</t>
  </si>
  <si>
    <t>Psycholoog (geen verdere specialisatie)</t>
  </si>
  <si>
    <t>Physician assistant</t>
  </si>
  <si>
    <t>Sociaal Psychiatrisch Verpleegkundige (SPV)*</t>
  </si>
  <si>
    <t>Verpleegkundig specialist (BIG)</t>
  </si>
  <si>
    <t>Verpleegkundig specialist GGZ</t>
  </si>
  <si>
    <t>TG5</t>
  </si>
  <si>
    <t>+- WO+</t>
  </si>
  <si>
    <t>Arts (Agio/Agnio), basisarts</t>
  </si>
  <si>
    <t>FWG 65</t>
  </si>
  <si>
    <t>Schaal 12</t>
  </si>
  <si>
    <t>Arts GGD</t>
  </si>
  <si>
    <t>Arts maatschappij en gezondheid</t>
  </si>
  <si>
    <t>GZ-psycholoog</t>
  </si>
  <si>
    <t>Psysician Assistant</t>
  </si>
  <si>
    <t>Orthopedagoog-Generalist</t>
  </si>
  <si>
    <t>Gedragswetenschapper A</t>
  </si>
  <si>
    <t>Gz-psycholoog i.o. tot specialist</t>
  </si>
  <si>
    <t>Kinder- en jeugdpsycholoog</t>
  </si>
  <si>
    <t>Verpleegkundig specialist ggz (regiebehandelaar)</t>
  </si>
  <si>
    <t>Vertrouwensarts</t>
  </si>
  <si>
    <t>GZ psycholoog</t>
  </si>
  <si>
    <t>TG6</t>
  </si>
  <si>
    <t>+- WO++</t>
  </si>
  <si>
    <t>Arts verslavingszorg</t>
  </si>
  <si>
    <t>FWG 70-75</t>
  </si>
  <si>
    <t>Arts verstandelijk gehandicapten</t>
  </si>
  <si>
    <t>Huisarts</t>
  </si>
  <si>
    <t>Klinisch neuropsycholoog</t>
  </si>
  <si>
    <t>Klinisch psycholoog</t>
  </si>
  <si>
    <t>Psychotherapeut</t>
  </si>
  <si>
    <t>Psychotherapeut/opleiding GZ-psycholoog</t>
  </si>
  <si>
    <t>TG7</t>
  </si>
  <si>
    <t>+- AMS</t>
  </si>
  <si>
    <t xml:space="preserve">(Kinder)Psychiater </t>
  </si>
  <si>
    <t>FWG 80</t>
  </si>
  <si>
    <t>AMS</t>
  </si>
  <si>
    <t>Kinderarts</t>
  </si>
  <si>
    <t xml:space="preserve">Medisch specialist </t>
  </si>
  <si>
    <t>Neuroloog</t>
  </si>
  <si>
    <t>Psychiater</t>
  </si>
  <si>
    <t>* De SPV-er staat in TG3 en TG4 omdat opdrachtnemers beide beloningen hanteren
** De tariefgroep is afhankelijk van het kwaliteitsregister van de beroepsvereniging voor relatie- en gezinstherapeuten (systeemtherapeuten) en systeemtherapeutisch werkers (NVRG)</t>
  </si>
  <si>
    <t xml:space="preserve">Bijlage XII - Voorzieningen Ambulante jeugdhulp </t>
  </si>
  <si>
    <t>Beroepentabel</t>
  </si>
  <si>
    <t xml:space="preserve">Tariefgroepen ambulant individueel; zie de functiegerichte bekostiging in 8.3.1 en de beroepentabel in 8.5.1 </t>
  </si>
  <si>
    <t>Maartje</t>
  </si>
  <si>
    <t>Tarief groepsaanbod Extra zwaar en Intensief wordt niet getoond</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</si>
  <si>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zwaar, extra zwaar en intensief.
Groepsaanbod is opgebouwd uit 6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</si>
  <si>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Versie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</si>
</sst>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000000"/>
    <numFmt numFmtId="169" formatCode="_-&quot;€&quot;\ * #,##0.00_-;_-&quot;€&quot;\ * #,##0.00\-;_-&quot;€&quot;\ * &quot;-&quot;??_-;_-@_-"/>
    <numFmt numFmtId="170" formatCode="#,##0.00&quot; &quot;;&quot; -&quot;#,##0.00&quot; &quot;;&quot; -&quot;#&quot; &quot;;@&quot; &quot;"/>
    <numFmt numFmtId="171" formatCode="[$-413]General"/>
    <numFmt numFmtId="172" formatCode="&quot; € &quot;#,##0.00&quot; &quot;;&quot; € -&quot;#,##0.00&quot; &quot;;&quot; € -&quot;#&quot; &quot;;@&quot; &quot;"/>
    <numFmt numFmtId="173" formatCode="#,##0_ ;\(#,##0\);"/>
    <numFmt numFmtId="174" formatCode="_-* #,##0.00_-;_-* #,##0.00\-;_-* &quot;-&quot;??_-;_-@_-"/>
    <numFmt numFmtId="175" formatCode="[$€-413]&quot; &quot;#,##0.00;[Red][$€-413]&quot; &quot;#,##0.00&quot;-&quot;"/>
    <numFmt numFmtId="176" formatCode="_-&quot; &quot;\ * #,##0.00_-;\-&quot; &quot;\ * #,##0.00_-;_-&quot; &quot;\ * &quot;-&quot;??_-;_-@_-"/>
  </numFmts>
  <fonts count="87"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
      <b/>
      <sz val="14"/>
      <color rgb="FFFF0066"/>
      <name val="Calibri"/>
      <family val="2"/>
    </font>
    <font>
      <sz val="10"/>
      <color rgb="FF000000"/>
      <name val="Arial"/>
      <family val="2"/>
    </font>
    <font>
      <b/>
      <sz val="10"/>
      <color rgb="FF000000"/>
      <name val="Arial"/>
      <family val="2"/>
    </font>
    <font>
      <sz val="10"/>
      <color rgb="FFFF0066"/>
      <name val="Arial"/>
      <family val="2"/>
    </font>
  </fonts>
  <fills count="53">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6D9F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0931">
    <xf numFmtId="0" fontId="0" fillId="0" borderId="0"/>
    <xf numFmtId="0" fontId="22"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17" applyNumberFormat="0" applyAlignment="0" applyProtection="0"/>
    <xf numFmtId="0" fontId="50" fillId="15" borderId="18" applyNumberFormat="0" applyAlignment="0" applyProtection="0"/>
    <xf numFmtId="0" fontId="51" fillId="15" borderId="17" applyNumberFormat="0" applyAlignment="0" applyProtection="0"/>
    <xf numFmtId="0" fontId="52" fillId="0" borderId="19" applyNumberFormat="0" applyFill="0" applyAlignment="0" applyProtection="0"/>
    <xf numFmtId="0" fontId="53" fillId="16" borderId="20"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2" applyNumberFormat="0" applyFill="0" applyAlignment="0" applyProtection="0"/>
    <xf numFmtId="0" fontId="57"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57" fillId="41" borderId="0" applyNumberFormat="0" applyBorder="0" applyAlignment="0" applyProtection="0"/>
    <xf numFmtId="0" fontId="59" fillId="0" borderId="0"/>
    <xf numFmtId="44" fontId="59" fillId="0" borderId="0" applyFont="0" applyFill="0" applyBorder="0" applyAlignment="0" applyProtection="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18" borderId="0" applyNumberFormat="0" applyBorder="0" applyAlignment="0" applyProtection="0"/>
    <xf numFmtId="0" fontId="39" fillId="43"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4" borderId="0" applyNumberFormat="0" applyBorder="0" applyAlignment="0" applyProtection="0"/>
    <xf numFmtId="0" fontId="61" fillId="45" borderId="0" applyNumberFormat="0" applyBorder="0" applyAlignment="0" applyProtection="0"/>
    <xf numFmtId="0" fontId="39" fillId="38" borderId="0" applyNumberFormat="0" applyBorder="0" applyAlignment="0" applyProtection="0"/>
    <xf numFmtId="0" fontId="34" fillId="15" borderId="17" applyNumberFormat="0" applyAlignment="0" applyProtection="0"/>
    <xf numFmtId="3" fontId="62" fillId="46" borderId="17">
      <alignment horizontal="right" vertical="center" wrapText="1"/>
      <protection hidden="1"/>
    </xf>
    <xf numFmtId="43" fontId="58" fillId="0" borderId="0" applyFont="0" applyFill="0" applyBorder="0" applyAlignment="0" applyProtection="0"/>
    <xf numFmtId="41" fontId="58" fillId="0" borderId="0" applyFont="0" applyFill="0" applyBorder="0" applyAlignment="0" applyProtection="0"/>
    <xf numFmtId="0" fontId="36" fillId="16" borderId="20" applyNumberFormat="0" applyAlignment="0" applyProtection="0"/>
    <xf numFmtId="168" fontId="63" fillId="47" borderId="0">
      <alignment horizontal="center" wrapText="1"/>
    </xf>
    <xf numFmtId="44" fontId="58" fillId="0" borderId="0" applyFont="0" applyFill="0" applyBorder="0" applyAlignment="0" applyProtection="0"/>
    <xf numFmtId="42" fontId="58" fillId="0" borderId="0" applyFont="0" applyFill="0" applyBorder="0" applyAlignment="0" applyProtection="0"/>
    <xf numFmtId="169" fontId="58" fillId="0" borderId="0" applyFont="0" applyFill="0" applyBorder="0" applyAlignment="0" applyProtection="0"/>
    <xf numFmtId="170" fontId="64" fillId="0" borderId="0"/>
    <xf numFmtId="171" fontId="65" fillId="0" borderId="0"/>
    <xf numFmtId="171" fontId="64" fillId="0" borderId="0"/>
    <xf numFmtId="172" fontId="64" fillId="0" borderId="0"/>
    <xf numFmtId="0" fontId="35" fillId="0" borderId="19" applyNumberFormat="0" applyFill="0" applyAlignment="0" applyProtection="0"/>
    <xf numFmtId="0" fontId="30" fillId="11" borderId="0" applyNumberFormat="0" applyBorder="0" applyAlignment="0" applyProtection="0"/>
    <xf numFmtId="0" fontId="66" fillId="0" borderId="0">
      <alignment horizontal="center"/>
    </xf>
    <xf numFmtId="0" fontId="27" fillId="0" borderId="14" applyNumberFormat="0" applyFill="0" applyAlignment="0" applyProtection="0"/>
    <xf numFmtId="0" fontId="29" fillId="0" borderId="16" applyNumberFormat="0" applyFill="0" applyAlignment="0" applyProtection="0"/>
    <xf numFmtId="0" fontId="66" fillId="0" borderId="0">
      <alignment horizontal="center" textRotation="90"/>
    </xf>
    <xf numFmtId="0" fontId="67" fillId="42" borderId="0">
      <alignment horizontal="right" wrapText="1"/>
      <protection hidden="1"/>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0" fillId="0" borderId="0" applyNumberFormat="0" applyFill="0" applyBorder="0" applyAlignment="0" applyProtection="0"/>
    <xf numFmtId="0" fontId="71" fillId="0" borderId="0" applyNumberFormat="0" applyFill="0" applyBorder="0" applyAlignment="0" applyProtection="0"/>
    <xf numFmtId="0" fontId="32" fillId="14" borderId="17" applyNumberFormat="0" applyAlignment="0" applyProtection="0"/>
    <xf numFmtId="173" fontId="72" fillId="48" borderId="23" applyProtection="0">
      <protection locked="0"/>
    </xf>
    <xf numFmtId="43" fontId="26" fillId="0" borderId="0" applyFont="0" applyFill="0" applyBorder="0" applyAlignment="0" applyProtection="0"/>
    <xf numFmtId="43" fontId="26" fillId="0" borderId="0" applyFont="0" applyFill="0" applyBorder="0" applyAlignment="0" applyProtection="0"/>
    <xf numFmtId="174" fontId="58" fillId="0" borderId="0" applyFont="0" applyFill="0" applyBorder="0" applyAlignment="0" applyProtection="0"/>
    <xf numFmtId="174" fontId="73"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74" fillId="47" borderId="1">
      <alignment horizontal="center" wrapText="1"/>
    </xf>
    <xf numFmtId="0" fontId="58" fillId="38" borderId="1">
      <alignment horizontal="center" vertical="center" wrapText="1"/>
    </xf>
    <xf numFmtId="0" fontId="75" fillId="13" borderId="0" applyNumberFormat="0" applyBorder="0" applyAlignment="0" applyProtection="0"/>
    <xf numFmtId="0" fontId="58" fillId="0" borderId="0"/>
    <xf numFmtId="0" fontId="41" fillId="17" borderId="21" applyNumberFormat="0" applyFont="0" applyAlignment="0" applyProtection="0"/>
    <xf numFmtId="0" fontId="26" fillId="17" borderId="21" applyNumberFormat="0" applyFont="0" applyAlignment="0" applyProtection="0"/>
    <xf numFmtId="0" fontId="31" fillId="12" borderId="0" applyNumberFormat="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6" fillId="0" borderId="0"/>
    <xf numFmtId="175" fontId="76" fillId="0" borderId="0"/>
    <xf numFmtId="0" fontId="59" fillId="0" borderId="0"/>
    <xf numFmtId="0" fontId="59" fillId="0" borderId="0"/>
    <xf numFmtId="0" fontId="58" fillId="0" borderId="0"/>
    <xf numFmtId="0" fontId="59" fillId="0" borderId="0"/>
    <xf numFmtId="0" fontId="59" fillId="0" borderId="0"/>
    <xf numFmtId="0" fontId="58" fillId="0" borderId="0"/>
    <xf numFmtId="0" fontId="26" fillId="0" borderId="0"/>
    <xf numFmtId="0" fontId="26" fillId="0" borderId="0"/>
    <xf numFmtId="0" fontId="59" fillId="0" borderId="0"/>
    <xf numFmtId="0" fontId="58" fillId="0" borderId="0"/>
    <xf numFmtId="0" fontId="26" fillId="0" borderId="0"/>
    <xf numFmtId="0" fontId="77" fillId="0" borderId="0"/>
    <xf numFmtId="0" fontId="78" fillId="0" borderId="0"/>
    <xf numFmtId="0" fontId="41" fillId="0" borderId="0"/>
    <xf numFmtId="0" fontId="77" fillId="0" borderId="0"/>
    <xf numFmtId="0" fontId="58" fillId="0" borderId="0"/>
    <xf numFmtId="0" fontId="79" fillId="0" borderId="0"/>
    <xf numFmtId="0" fontId="59" fillId="0" borderId="0"/>
    <xf numFmtId="0" fontId="26" fillId="0" borderId="0"/>
    <xf numFmtId="0" fontId="41" fillId="0" borderId="0"/>
    <xf numFmtId="0" fontId="7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79" fillId="0" borderId="0"/>
    <xf numFmtId="0" fontId="73" fillId="0" borderId="0"/>
    <xf numFmtId="0" fontId="80" fillId="0" borderId="0"/>
    <xf numFmtId="0" fontId="59" fillId="0" borderId="0"/>
    <xf numFmtId="0" fontId="41" fillId="0" borderId="0"/>
    <xf numFmtId="0" fontId="41" fillId="0" borderId="0"/>
    <xf numFmtId="0" fontId="41" fillId="0" borderId="0"/>
    <xf numFmtId="0" fontId="77" fillId="0" borderId="0"/>
    <xf numFmtId="0" fontId="58" fillId="0" borderId="0"/>
    <xf numFmtId="0" fontId="26" fillId="0" borderId="0"/>
    <xf numFmtId="0" fontId="40" fillId="0" borderId="0"/>
    <xf numFmtId="0" fontId="26" fillId="0" borderId="0"/>
    <xf numFmtId="0" fontId="59" fillId="0" borderId="0"/>
    <xf numFmtId="0" fontId="41" fillId="0" borderId="0"/>
    <xf numFmtId="0" fontId="40" fillId="0" borderId="0"/>
    <xf numFmtId="3" fontId="62" fillId="46" borderId="17">
      <alignment horizontal="left" vertical="center" wrapText="1"/>
      <protection hidden="1"/>
    </xf>
    <xf numFmtId="0" fontId="42" fillId="0" borderId="0" applyNumberFormat="0" applyFill="0" applyBorder="0" applyAlignment="0" applyProtection="0"/>
    <xf numFmtId="0" fontId="3" fillId="0" borderId="22" applyNumberFormat="0" applyFill="0" applyAlignment="0" applyProtection="0"/>
    <xf numFmtId="0" fontId="33" fillId="15" borderId="18" applyNumberFormat="0" applyAlignment="0" applyProtection="0"/>
    <xf numFmtId="44" fontId="5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6" fontId="26" fillId="0" borderId="0" applyFont="0" applyFill="0" applyBorder="0" applyAlignment="0" applyProtection="0"/>
    <xf numFmtId="44" fontId="8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76" fontId="26" fillId="0" borderId="0" applyFont="0" applyFill="0" applyBorder="0" applyAlignment="0" applyProtection="0"/>
    <xf numFmtId="44" fontId="26" fillId="0" borderId="0" applyFont="0" applyFill="0" applyBorder="0" applyAlignment="0" applyProtection="0"/>
    <xf numFmtId="44" fontId="7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6"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17" borderId="21"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1" applyNumberFormat="0" applyFont="0" applyAlignment="0" applyProtection="0"/>
    <xf numFmtId="0" fontId="41" fillId="0" borderId="0"/>
    <xf numFmtId="0" fontId="47" fillId="12" borderId="0" applyNumberFormat="0" applyBorder="0" applyAlignment="0" applyProtection="0"/>
    <xf numFmtId="0" fontId="41" fillId="0" borderId="0"/>
    <xf numFmtId="0" fontId="82" fillId="0" borderId="0"/>
    <xf numFmtId="0" fontId="26" fillId="0" borderId="0"/>
    <xf numFmtId="9" fontId="26" fillId="0" borderId="0" applyFont="0" applyFill="0" applyBorder="0" applyAlignment="0" applyProtection="0"/>
    <xf numFmtId="44" fontId="26" fillId="0" borderId="0" applyFont="0" applyFill="0" applyBorder="0" applyAlignment="0" applyProtection="0"/>
    <xf numFmtId="0" fontId="26" fillId="0" borderId="0"/>
    <xf numFmtId="0" fontId="71" fillId="0" borderId="0" applyNumberFormat="0" applyFill="0" applyBorder="0" applyAlignment="0" applyProtection="0"/>
    <xf numFmtId="44" fontId="41" fillId="0" borderId="0" applyFont="0" applyFill="0" applyBorder="0" applyAlignment="0" applyProtection="0"/>
    <xf numFmtId="0" fontId="26" fillId="0" borderId="0"/>
    <xf numFmtId="0" fontId="26" fillId="0" borderId="0"/>
    <xf numFmtId="9" fontId="26" fillId="0" borderId="0" applyFont="0" applyFill="0" applyBorder="0" applyAlignment="0" applyProtection="0"/>
  </cellStyleXfs>
  <cellXfs count="213">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3" fillId="0" borderId="0" xfId="0" applyFont="1"/>
    <xf numFmtId="14" fontId="3" fillId="0" borderId="0" xfId="0" applyNumberFormat="1" applyFont="1"/>
    <xf numFmtId="0" fontId="5" fillId="0" borderId="0" xfId="0" applyFont="1" applyAlignment="1">
      <alignment horizontal="left" vertical="top"/>
    </xf>
    <xf numFmtId="0" fontId="6" fillId="0" borderId="0" xfId="0" applyFont="1"/>
    <xf numFmtId="0" fontId="7" fillId="0" borderId="0" xfId="0" applyFont="1"/>
    <xf numFmtId="0" fontId="8" fillId="0" borderId="0" xfId="0" applyFont="1" applyAlignment="1">
      <alignment horizontal="right"/>
    </xf>
    <xf numFmtId="0" fontId="6" fillId="0" borderId="1" xfId="0" applyFont="1" applyBorder="1"/>
    <xf numFmtId="167" fontId="6" fillId="0" borderId="1" xfId="0" applyNumberFormat="1" applyFont="1" applyBorder="1" applyProtection="1">
      <protection locked="0"/>
    </xf>
    <xf numFmtId="0" fontId="6" fillId="0" borderId="1" xfId="0" applyFont="1" applyBorder="1" applyAlignment="1" applyProtection="1">
      <alignment horizontal="right"/>
      <protection locked="0"/>
    </xf>
    <xf numFmtId="164" fontId="6" fillId="0" borderId="0" xfId="0" applyNumberFormat="1" applyFont="1"/>
    <xf numFmtId="165" fontId="8" fillId="0" borderId="0" xfId="0" applyNumberFormat="1" applyFont="1"/>
    <xf numFmtId="0" fontId="6" fillId="0" borderId="0" xfId="0" applyFont="1" applyAlignment="1">
      <alignment vertical="center"/>
    </xf>
    <xf numFmtId="2" fontId="0" fillId="0" borderId="0" xfId="0" applyNumberFormat="1"/>
    <xf numFmtId="0" fontId="6"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13" fillId="0" borderId="1" xfId="0" applyFont="1" applyBorder="1"/>
    <xf numFmtId="0" fontId="4" fillId="0" borderId="0" xfId="0" applyFont="1"/>
    <xf numFmtId="164" fontId="6" fillId="0" borderId="1" xfId="0" applyNumberFormat="1" applyFont="1" applyBorder="1" applyProtection="1">
      <protection hidden="1"/>
    </xf>
    <xf numFmtId="0" fontId="8" fillId="0" borderId="3" xfId="0" applyFont="1" applyBorder="1" applyAlignment="1">
      <alignment horizontal="left"/>
    </xf>
    <xf numFmtId="0" fontId="6" fillId="0" borderId="3" xfId="0" applyFont="1" applyBorder="1"/>
    <xf numFmtId="0" fontId="11" fillId="0" borderId="3" xfId="0" applyFont="1" applyBorder="1"/>
    <xf numFmtId="0" fontId="6" fillId="0" borderId="4" xfId="0" applyFont="1" applyBorder="1"/>
    <xf numFmtId="1" fontId="0" fillId="0" borderId="0" xfId="0" applyNumberFormat="1"/>
    <xf numFmtId="2" fontId="0" fillId="0" borderId="8" xfId="0" applyNumberFormat="1" applyBorder="1"/>
    <xf numFmtId="0" fontId="6" fillId="0" borderId="0" xfId="0" applyFont="1" applyAlignment="1" applyProtection="1">
      <alignment vertical="center"/>
      <protection locked="0"/>
    </xf>
    <xf numFmtId="0" fontId="8" fillId="0" borderId="0" xfId="0" applyFont="1" applyAlignment="1">
      <alignment horizontal="center"/>
    </xf>
    <xf numFmtId="165" fontId="6" fillId="0" borderId="0" xfId="0" applyNumberFormat="1" applyFont="1" applyAlignment="1">
      <alignment horizontal="right"/>
    </xf>
    <xf numFmtId="0" fontId="6" fillId="0" borderId="1"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167" fontId="6" fillId="7" borderId="1" xfId="0" applyNumberFormat="1" applyFont="1" applyFill="1" applyBorder="1" applyProtection="1">
      <protection locked="0"/>
    </xf>
    <xf numFmtId="0" fontId="6" fillId="0" borderId="1" xfId="0" applyFont="1" applyBorder="1" applyAlignment="1" applyProtection="1">
      <alignment horizontal="right" vertical="center"/>
      <protection locked="0"/>
    </xf>
    <xf numFmtId="0" fontId="3" fillId="0" borderId="0" xfId="0" applyFont="1" applyAlignment="1">
      <alignment vertical="top" wrapText="1"/>
    </xf>
    <xf numFmtId="0" fontId="0" fillId="0" borderId="0" xfId="0" applyAlignment="1">
      <alignment vertical="top" wrapText="1"/>
    </xf>
    <xf numFmtId="0" fontId="6" fillId="8" borderId="1" xfId="0" applyFont="1" applyFill="1" applyBorder="1"/>
    <xf numFmtId="0" fontId="8" fillId="8" borderId="3" xfId="0" applyFont="1" applyFill="1" applyBorder="1" applyAlignment="1">
      <alignment horizontal="left"/>
    </xf>
    <xf numFmtId="0" fontId="8" fillId="8" borderId="3" xfId="0" applyFont="1" applyFill="1" applyBorder="1"/>
    <xf numFmtId="0" fontId="6" fillId="0" borderId="2" xfId="0" applyFont="1" applyBorder="1"/>
    <xf numFmtId="0" fontId="6" fillId="0" borderId="1" xfId="0" applyFont="1" applyBorder="1" applyProtection="1">
      <protection hidden="1"/>
    </xf>
    <xf numFmtId="165" fontId="6"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3" fillId="7" borderId="1" xfId="0" applyFont="1" applyFill="1" applyBorder="1" applyAlignment="1">
      <alignment vertical="top" wrapText="1"/>
    </xf>
    <xf numFmtId="0" fontId="8" fillId="9" borderId="2" xfId="0" applyFont="1" applyFill="1" applyBorder="1" applyAlignment="1">
      <alignment horizontal="left"/>
    </xf>
    <xf numFmtId="0" fontId="8" fillId="9" borderId="4" xfId="0" applyFont="1" applyFill="1" applyBorder="1" applyAlignment="1">
      <alignment horizontal="left"/>
    </xf>
    <xf numFmtId="0" fontId="0" fillId="0" borderId="1" xfId="0" applyBorder="1" applyAlignment="1">
      <alignment horizontal="left" vertical="top" wrapText="1"/>
    </xf>
    <xf numFmtId="0" fontId="3" fillId="7" borderId="2" xfId="0" applyFont="1" applyFill="1" applyBorder="1" applyAlignment="1">
      <alignment vertical="top"/>
    </xf>
    <xf numFmtId="0" fontId="17" fillId="7" borderId="3" xfId="0" applyFont="1" applyFill="1" applyBorder="1" applyAlignment="1">
      <alignment vertical="top" wrapText="1"/>
    </xf>
    <xf numFmtId="0" fontId="18" fillId="7" borderId="1" xfId="0" applyFont="1" applyFill="1" applyBorder="1" applyAlignment="1">
      <alignment vertical="top" wrapText="1"/>
    </xf>
    <xf numFmtId="1" fontId="6" fillId="0" borderId="1" xfId="0" applyNumberFormat="1" applyFont="1" applyBorder="1" applyProtection="1">
      <protection locked="0"/>
    </xf>
    <xf numFmtId="0" fontId="0" fillId="0" borderId="0" xfId="0" applyAlignment="1">
      <alignment vertical="top"/>
    </xf>
    <xf numFmtId="0" fontId="16" fillId="0" borderId="0" xfId="0" applyFont="1" applyAlignment="1">
      <alignment vertical="top"/>
    </xf>
    <xf numFmtId="0" fontId="0" fillId="7" borderId="10" xfId="0" applyFill="1" applyBorder="1" applyAlignment="1">
      <alignment vertical="top"/>
    </xf>
    <xf numFmtId="0" fontId="0" fillId="7" borderId="11" xfId="0" applyFill="1" applyBorder="1" applyAlignment="1">
      <alignment vertical="top"/>
    </xf>
    <xf numFmtId="0" fontId="16" fillId="0" borderId="12" xfId="0" applyFont="1" applyBorder="1" applyAlignment="1">
      <alignment vertical="top"/>
    </xf>
    <xf numFmtId="0" fontId="3" fillId="0" borderId="1" xfId="0" applyFont="1" applyBorder="1" applyAlignment="1">
      <alignment vertical="top"/>
    </xf>
    <xf numFmtId="0" fontId="0" fillId="0" borderId="13" xfId="0" applyBorder="1" applyAlignment="1">
      <alignment vertical="top"/>
    </xf>
    <xf numFmtId="0" fontId="16" fillId="0" borderId="6" xfId="0" applyFont="1" applyBorder="1" applyAlignment="1">
      <alignment vertical="top"/>
    </xf>
    <xf numFmtId="0" fontId="0" fillId="0" borderId="7" xfId="0" applyBorder="1" applyAlignment="1">
      <alignment vertical="top"/>
    </xf>
    <xf numFmtId="0" fontId="18" fillId="7" borderId="3" xfId="0" applyFont="1" applyFill="1" applyBorder="1" applyAlignment="1">
      <alignment vertical="top" wrapText="1"/>
    </xf>
    <xf numFmtId="0" fontId="0" fillId="0" borderId="9" xfId="0" applyBorder="1" applyAlignment="1">
      <alignment vertical="top" wrapText="1"/>
    </xf>
    <xf numFmtId="0" fontId="19" fillId="0" borderId="1" xfId="0" applyFont="1"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9" fontId="0" fillId="0" borderId="1" xfId="0" applyNumberFormat="1" applyBorder="1" applyAlignment="1">
      <alignment vertical="top" wrapText="1"/>
    </xf>
    <xf numFmtId="164" fontId="0" fillId="0" borderId="1" xfId="0" applyNumberFormat="1" applyBorder="1" applyAlignment="1">
      <alignment vertical="top" wrapText="1"/>
    </xf>
    <xf numFmtId="0" fontId="3" fillId="7" borderId="1" xfId="0" applyFont="1" applyFill="1" applyBorder="1" applyAlignment="1">
      <alignment horizontal="right" vertical="top" wrapText="1"/>
    </xf>
    <xf numFmtId="9" fontId="3" fillId="7" borderId="1" xfId="0" applyNumberFormat="1" applyFont="1" applyFill="1" applyBorder="1" applyAlignment="1">
      <alignment horizontal="right" vertical="top" wrapText="1"/>
    </xf>
    <xf numFmtId="164" fontId="3" fillId="7" borderId="1" xfId="0" applyNumberFormat="1" applyFont="1" applyFill="1" applyBorder="1" applyAlignment="1">
      <alignment vertical="top" wrapText="1"/>
    </xf>
    <xf numFmtId="0" fontId="22" fillId="0" borderId="1" xfId="1" applyBorder="1" applyAlignment="1">
      <alignment vertical="top" wrapText="1"/>
    </xf>
    <xf numFmtId="0" fontId="23" fillId="0" borderId="1" xfId="0" applyFont="1" applyBorder="1"/>
    <xf numFmtId="0" fontId="9"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8" fillId="49" borderId="4" xfId="0" applyFont="1" applyFill="1" applyBorder="1"/>
    <xf numFmtId="0" fontId="8" fillId="49" borderId="1" xfId="0" applyFont="1" applyFill="1" applyBorder="1"/>
    <xf numFmtId="9" fontId="0" fillId="0" borderId="0" xfId="0" applyNumberFormat="1"/>
    <xf numFmtId="0" fontId="6" fillId="0" borderId="1" xfId="0" applyFont="1" applyBorder="1" applyAlignment="1" applyProtection="1">
      <alignment horizontal="right" vertical="center"/>
      <protection hidden="1"/>
    </xf>
    <xf numFmtId="9" fontId="6" fillId="50" borderId="1" xfId="0" applyNumberFormat="1" applyFont="1" applyFill="1" applyBorder="1" applyProtection="1">
      <protection locked="0"/>
    </xf>
    <xf numFmtId="0" fontId="56" fillId="9" borderId="1" xfId="503" applyFont="1" applyFill="1" applyBorder="1" applyAlignment="1">
      <alignment horizontal="left" wrapText="1"/>
    </xf>
    <xf numFmtId="0" fontId="84" fillId="0" borderId="1" xfId="503" applyFont="1" applyBorder="1" applyAlignment="1">
      <alignment vertical="top" wrapText="1"/>
    </xf>
    <xf numFmtId="9" fontId="6" fillId="0" borderId="1" xfId="40930" applyFont="1" applyBorder="1" applyProtection="1"/>
    <xf numFmtId="164" fontId="6" fillId="0" borderId="1" xfId="0" applyNumberFormat="1" applyFont="1" applyBorder="1" applyAlignment="1">
      <alignment horizontal="right"/>
    </xf>
    <xf numFmtId="0" fontId="8" fillId="10" borderId="4" xfId="0" applyFont="1" applyFill="1" applyBorder="1"/>
    <xf numFmtId="164" fontId="8" fillId="10" borderId="1" xfId="0" applyNumberFormat="1" applyFont="1" applyFill="1" applyBorder="1"/>
    <xf numFmtId="164" fontId="14" fillId="7" borderId="1" xfId="0" applyNumberFormat="1" applyFont="1" applyFill="1" applyBorder="1" applyAlignment="1">
      <alignment horizontal="right"/>
    </xf>
    <xf numFmtId="0" fontId="0" fillId="0" borderId="0" xfId="0" applyAlignment="1">
      <alignment wrapText="1"/>
    </xf>
    <xf numFmtId="0" fontId="8" fillId="0" borderId="4" xfId="0" applyFont="1" applyBorder="1"/>
    <xf numFmtId="0" fontId="0" fillId="0" borderId="1" xfId="0" applyBorder="1" applyAlignment="1">
      <alignment horizontal="right" vertical="top" wrapText="1"/>
    </xf>
    <xf numFmtId="8" fontId="19" fillId="0" borderId="1" xfId="0" applyNumberFormat="1" applyFont="1" applyBorder="1" applyAlignment="1">
      <alignment horizontal="right"/>
    </xf>
    <xf numFmtId="0" fontId="83" fillId="0" borderId="0" xfId="0" applyFont="1"/>
    <xf numFmtId="0" fontId="13" fillId="0" borderId="0" xfId="0" applyFont="1"/>
    <xf numFmtId="0" fontId="64" fillId="0" borderId="0" xfId="0" applyFont="1"/>
    <xf numFmtId="0" fontId="84" fillId="0" borderId="0" xfId="0" applyFont="1"/>
    <xf numFmtId="0" fontId="3" fillId="7" borderId="1" xfId="0" applyFont="1" applyFill="1" applyBorder="1" applyAlignment="1">
      <alignment vertical="top"/>
    </xf>
    <xf numFmtId="0" fontId="5" fillId="0" borderId="24" xfId="0" applyFont="1" applyBorder="1" applyAlignment="1">
      <alignment vertical="center"/>
    </xf>
    <xf numFmtId="0" fontId="6" fillId="0" borderId="25" xfId="0" applyFont="1" applyBorder="1"/>
    <xf numFmtId="0" fontId="0" fillId="0" borderId="25" xfId="0" applyBorder="1"/>
    <xf numFmtId="0" fontId="5" fillId="0" borderId="25" xfId="0" applyFont="1" applyBorder="1" applyAlignment="1">
      <alignment vertical="center"/>
    </xf>
    <xf numFmtId="0" fontId="0" fillId="0" borderId="26" xfId="0" applyBorder="1"/>
    <xf numFmtId="0" fontId="0" fillId="0" borderId="27" xfId="0" applyBorder="1"/>
    <xf numFmtId="0" fontId="0" fillId="0" borderId="28" xfId="0" applyBorder="1"/>
    <xf numFmtId="167" fontId="6" fillId="0" borderId="30" xfId="0" applyNumberFormat="1" applyFont="1" applyBorder="1"/>
    <xf numFmtId="0" fontId="6" fillId="0" borderId="30" xfId="0" applyFont="1" applyBorder="1"/>
    <xf numFmtId="1" fontId="6" fillId="0" borderId="30" xfId="0" applyNumberFormat="1" applyFont="1" applyBorder="1"/>
    <xf numFmtId="3" fontId="6" fillId="0" borderId="30" xfId="0" applyNumberFormat="1" applyFont="1" applyBorder="1"/>
    <xf numFmtId="164" fontId="6" fillId="0" borderId="30" xfId="0" applyNumberFormat="1" applyFont="1" applyBorder="1"/>
    <xf numFmtId="165" fontId="8" fillId="9" borderId="30" xfId="0" applyNumberFormat="1" applyFont="1" applyFill="1" applyBorder="1" applyAlignment="1">
      <alignment horizontal="right" vertical="center"/>
    </xf>
    <xf numFmtId="165" fontId="8" fillId="51" borderId="30" xfId="0" applyNumberFormat="1" applyFont="1" applyFill="1" applyBorder="1"/>
    <xf numFmtId="0" fontId="6" fillId="0" borderId="27" xfId="0" applyFont="1" applyBorder="1"/>
    <xf numFmtId="0" fontId="6" fillId="3" borderId="30" xfId="0" applyFont="1" applyFill="1" applyBorder="1" applyAlignment="1">
      <alignment horizontal="center"/>
    </xf>
    <xf numFmtId="0" fontId="6" fillId="6" borderId="30" xfId="0" applyFont="1" applyFill="1" applyBorder="1" applyAlignment="1">
      <alignment horizontal="center"/>
    </xf>
    <xf numFmtId="0" fontId="6" fillId="2" borderId="30" xfId="0" applyFont="1" applyFill="1" applyBorder="1" applyAlignment="1">
      <alignment horizontal="center"/>
    </xf>
    <xf numFmtId="0" fontId="6" fillId="0" borderId="30" xfId="0" applyFont="1" applyBorder="1" applyAlignment="1">
      <alignment horizontal="center"/>
    </xf>
    <xf numFmtId="0" fontId="6" fillId="4" borderId="30" xfId="0" applyFont="1" applyFill="1" applyBorder="1" applyAlignment="1">
      <alignment horizontal="center"/>
    </xf>
    <xf numFmtId="0" fontId="6" fillId="5" borderId="30" xfId="0" applyFont="1" applyFill="1" applyBorder="1" applyAlignment="1">
      <alignment horizontal="center"/>
    </xf>
    <xf numFmtId="0" fontId="0" fillId="0" borderId="32" xfId="0" applyBorder="1"/>
    <xf numFmtId="0" fontId="0" fillId="0" borderId="33" xfId="0" applyBorder="1"/>
    <xf numFmtId="0" fontId="0" fillId="0" borderId="34" xfId="0" applyBorder="1"/>
    <xf numFmtId="0" fontId="8" fillId="51" borderId="2" xfId="0" applyFont="1" applyFill="1" applyBorder="1" applyAlignment="1">
      <alignment horizontal="left"/>
    </xf>
    <xf numFmtId="0" fontId="8" fillId="51" borderId="4" xfId="0" applyFont="1" applyFill="1" applyBorder="1" applyAlignment="1">
      <alignment horizontal="left"/>
    </xf>
    <xf numFmtId="3" fontId="6" fillId="0" borderId="31" xfId="0" applyNumberFormat="1" applyFont="1" applyBorder="1" applyAlignment="1">
      <alignment horizontal="right"/>
    </xf>
    <xf numFmtId="165" fontId="8" fillId="9" borderId="35" xfId="0" applyNumberFormat="1" applyFont="1" applyFill="1" applyBorder="1"/>
    <xf numFmtId="164" fontId="6" fillId="0" borderId="13" xfId="0" applyNumberFormat="1" applyFont="1" applyBorder="1" applyAlignment="1">
      <alignment horizontal="left"/>
    </xf>
    <xf numFmtId="0" fontId="0" fillId="0" borderId="7" xfId="0" applyBorder="1"/>
    <xf numFmtId="0" fontId="6" fillId="0" borderId="33" xfId="0" applyFont="1" applyBorder="1"/>
    <xf numFmtId="0" fontId="0" fillId="8" borderId="0" xfId="0" applyFill="1"/>
    <xf numFmtId="0" fontId="3" fillId="7" borderId="1" xfId="0" applyFont="1" applyFill="1" applyBorder="1" applyAlignment="1">
      <alignment horizontal="left" vertical="top" wrapText="1"/>
    </xf>
    <xf numFmtId="0" fontId="0" fillId="0" borderId="9" xfId="0" applyBorder="1" applyAlignment="1">
      <alignment horizontal="left" vertical="top" wrapText="1"/>
    </xf>
    <xf numFmtId="0" fontId="3" fillId="7" borderId="1" xfId="0" applyFont="1" applyFill="1" applyBorder="1" applyAlignment="1">
      <alignment horizontal="left" vertical="top"/>
    </xf>
    <xf numFmtId="165" fontId="6" fillId="9" borderId="31" xfId="0" applyNumberFormat="1" applyFont="1" applyFill="1" applyBorder="1" applyAlignment="1">
      <alignment horizontal="right" vertical="center"/>
    </xf>
    <xf numFmtId="0" fontId="58" fillId="0" borderId="1" xfId="503" applyFont="1" applyBorder="1" applyAlignment="1">
      <alignment vertical="top" wrapText="1"/>
    </xf>
    <xf numFmtId="164" fontId="0" fillId="0" borderId="9" xfId="0" applyNumberFormat="1" applyBorder="1" applyAlignment="1">
      <alignment vertical="top" wrapText="1"/>
    </xf>
    <xf numFmtId="0" fontId="3" fillId="0" borderId="1" xfId="0" applyFont="1" applyBorder="1"/>
    <xf numFmtId="0" fontId="3" fillId="0" borderId="5" xfId="0" applyFont="1" applyBorder="1" applyAlignment="1">
      <alignment horizontal="right" vertical="top"/>
    </xf>
    <xf numFmtId="9" fontId="0" fillId="0" borderId="9" xfId="0" applyNumberFormat="1" applyBorder="1" applyAlignment="1">
      <alignment vertical="top" wrapText="1"/>
    </xf>
    <xf numFmtId="9" fontId="0" fillId="0" borderId="36" xfId="0" applyNumberFormat="1" applyBorder="1" applyAlignment="1">
      <alignment vertical="top" wrapText="1"/>
    </xf>
    <xf numFmtId="164" fontId="0" fillId="0" borderId="37" xfId="0" applyNumberFormat="1" applyBorder="1" applyAlignment="1">
      <alignment vertical="top" wrapText="1"/>
    </xf>
    <xf numFmtId="164" fontId="0" fillId="0" borderId="38" xfId="0" applyNumberFormat="1" applyBorder="1" applyAlignment="1">
      <alignment vertical="top" wrapText="1"/>
    </xf>
    <xf numFmtId="9" fontId="0" fillId="0" borderId="39" xfId="0" applyNumberFormat="1" applyBorder="1" applyAlignment="1">
      <alignment vertical="top" wrapText="1"/>
    </xf>
    <xf numFmtId="164" fontId="0" fillId="0" borderId="30" xfId="0" applyNumberFormat="1" applyBorder="1" applyAlignment="1">
      <alignment vertical="top" wrapText="1"/>
    </xf>
    <xf numFmtId="9" fontId="0" fillId="0" borderId="40" xfId="0" applyNumberFormat="1" applyBorder="1" applyAlignment="1">
      <alignment vertical="top" wrapText="1"/>
    </xf>
    <xf numFmtId="164" fontId="0" fillId="0" borderId="41" xfId="0" applyNumberFormat="1" applyBorder="1" applyAlignment="1">
      <alignment vertical="top" wrapText="1"/>
    </xf>
    <xf numFmtId="164" fontId="0" fillId="0" borderId="42" xfId="0" applyNumberFormat="1" applyBorder="1" applyAlignment="1">
      <alignment vertical="top" wrapText="1"/>
    </xf>
    <xf numFmtId="164" fontId="0" fillId="0" borderId="43" xfId="0" applyNumberFormat="1" applyBorder="1" applyAlignment="1">
      <alignment vertical="top" wrapText="1"/>
    </xf>
    <xf numFmtId="8" fontId="19" fillId="7" borderId="1" xfId="0" applyNumberFormat="1" applyFont="1" applyFill="1" applyBorder="1" applyAlignment="1">
      <alignment horizontal="right"/>
    </xf>
    <xf numFmtId="9" fontId="3" fillId="7" borderId="1" xfId="0" applyNumberFormat="1" applyFont="1" applyFill="1" applyBorder="1" applyAlignment="1">
      <alignment vertical="top" wrapText="1"/>
    </xf>
    <xf numFmtId="10" fontId="19" fillId="0" borderId="0" xfId="0" applyNumberFormat="1" applyFont="1" applyAlignment="1">
      <alignment vertical="center"/>
    </xf>
    <xf numFmtId="44" fontId="58" fillId="0" borderId="44" xfId="0" applyNumberFormat="1" applyFont="1" applyBorder="1"/>
    <xf numFmtId="44" fontId="58" fillId="0" borderId="45" xfId="0" applyNumberFormat="1" applyFont="1" applyBorder="1"/>
    <xf numFmtId="44" fontId="58" fillId="0" borderId="0" xfId="0" applyNumberFormat="1" applyFont="1"/>
    <xf numFmtId="0" fontId="0" fillId="51" borderId="0" xfId="0" applyFill="1"/>
    <xf numFmtId="0" fontId="0" fillId="8" borderId="25" xfId="0" applyFill="1" applyBorder="1"/>
    <xf numFmtId="0" fontId="0" fillId="8" borderId="33" xfId="0" applyFill="1" applyBorder="1"/>
    <xf numFmtId="0" fontId="83" fillId="0" borderId="0" xfId="0" applyFont="1" applyAlignment="1">
      <alignment vertical="center"/>
    </xf>
    <xf numFmtId="166" fontId="85" fillId="0" borderId="0" xfId="0" applyNumberFormat="1" applyFont="1" applyAlignment="1">
      <alignment horizontal="left" vertical="top"/>
    </xf>
    <xf numFmtId="0" fontId="56" fillId="9" borderId="1" xfId="503" applyFont="1" applyFill="1" applyBorder="1" applyAlignment="1">
      <alignment horizontal="center" vertical="center" textRotation="90" wrapText="1"/>
    </xf>
    <xf numFmtId="0" fontId="56" fillId="9" borderId="1" xfId="503" applyFont="1" applyFill="1" applyBorder="1" applyAlignment="1">
      <alignment horizontal="center" vertical="top"/>
    </xf>
    <xf numFmtId="0" fontId="56" fillId="9" borderId="1" xfId="503" applyFont="1" applyFill="1" applyBorder="1" applyAlignment="1">
      <alignment horizontal="center" vertical="center"/>
    </xf>
    <xf numFmtId="0" fontId="2" fillId="0" borderId="1" xfId="503" applyFont="1" applyBorder="1" applyAlignment="1">
      <alignment vertical="top" wrapText="1"/>
    </xf>
    <xf numFmtId="164" fontId="2" fillId="0" borderId="1" xfId="503" applyNumberFormat="1" applyFont="1" applyBorder="1" applyAlignment="1">
      <alignment vertical="top"/>
    </xf>
    <xf numFmtId="0" fontId="2" fillId="0" borderId="1" xfId="503" applyFont="1" applyBorder="1" applyAlignment="1">
      <alignment horizontal="center" vertical="top" wrapText="1"/>
    </xf>
    <xf numFmtId="0" fontId="2" fillId="0" borderId="0" xfId="503" applyFont="1" applyAlignment="1">
      <alignment vertical="top"/>
    </xf>
    <xf numFmtId="0" fontId="85" fillId="52" borderId="47" xfId="0" applyFont="1" applyFill="1" applyBorder="1" applyAlignment="1">
      <alignment vertical="center" wrapText="1"/>
    </xf>
    <xf numFmtId="0" fontId="85" fillId="52" borderId="47" xfId="0" applyFont="1" applyFill="1" applyBorder="1" applyAlignment="1">
      <alignment horizontal="center" vertical="center" wrapText="1"/>
    </xf>
    <xf numFmtId="0" fontId="84" fillId="0" borderId="49" xfId="0" applyFont="1" applyBorder="1" applyAlignment="1">
      <alignment horizontal="center" vertical="center"/>
    </xf>
    <xf numFmtId="0" fontId="0" fillId="0" borderId="49" xfId="0" applyBorder="1" applyAlignment="1">
      <alignment vertical="center"/>
    </xf>
    <xf numFmtId="0" fontId="0" fillId="0" borderId="48" xfId="0" applyBorder="1" applyAlignment="1">
      <alignment vertical="center"/>
    </xf>
    <xf numFmtId="0" fontId="84" fillId="0" borderId="34" xfId="0" applyFont="1" applyBorder="1" applyAlignment="1">
      <alignment vertical="center"/>
    </xf>
    <xf numFmtId="0" fontId="8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vertical="center" wrapText="1"/>
    </xf>
    <xf numFmtId="0" fontId="0" fillId="0" borderId="34" xfId="0" applyBorder="1" applyAlignment="1">
      <alignment vertical="center" wrapText="1"/>
    </xf>
    <xf numFmtId="0" fontId="85" fillId="52" borderId="46" xfId="0" applyFont="1" applyFill="1" applyBorder="1" applyAlignment="1">
      <alignment vertical="center" wrapText="1"/>
    </xf>
    <xf numFmtId="0" fontId="84" fillId="0" borderId="1" xfId="0" applyFont="1" applyBorder="1" applyAlignment="1">
      <alignment vertical="center" wrapText="1"/>
    </xf>
    <xf numFmtId="0" fontId="86" fillId="0" borderId="0" xfId="0" applyFont="1" applyAlignment="1">
      <alignment vertical="center"/>
    </xf>
    <xf numFmtId="0" fontId="1" fillId="0" borderId="0" xfId="0" applyFont="1" applyAlignment="1">
      <alignment horizontal="left" vertical="center" indent="2"/>
    </xf>
    <xf numFmtId="0" fontId="56" fillId="0" borderId="0" xfId="0" applyFont="1" applyAlignment="1">
      <alignment vertical="center"/>
    </xf>
    <xf numFmtId="0" fontId="1" fillId="0" borderId="0" xfId="0" applyFont="1" applyAlignment="1">
      <alignment vertical="center"/>
    </xf>
    <xf numFmtId="0" fontId="0" fillId="0" borderId="0" xfId="0" applyFill="1"/>
    <xf numFmtId="0" fontId="0" fillId="10" borderId="0" xfId="0" applyFill="1"/>
    <xf numFmtId="0" fontId="39" fillId="0" borderId="0" xfId="0" applyFont="1" applyBorder="1"/>
    <xf numFmtId="166" fontId="0" fillId="0" borderId="0" xfId="0" applyNumberFormat="1" applyFill="1" applyAlignment="1">
      <alignment horizontal="left"/>
    </xf>
    <xf numFmtId="0" fontId="8" fillId="0" borderId="2" xfId="0" applyFont="1" applyBorder="1" applyAlignment="1">
      <alignment horizontal="center"/>
    </xf>
    <xf numFmtId="0" fontId="8" fillId="0" borderId="3" xfId="0" applyFont="1"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0" fontId="12" fillId="0" borderId="29" xfId="0" applyFont="1" applyBorder="1" applyAlignment="1">
      <alignment horizontal="center"/>
    </xf>
    <xf numFmtId="14" fontId="15" fillId="0" borderId="0" xfId="0" applyNumberFormat="1" applyFont="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4" xfId="0" applyFont="1" applyFill="1" applyBorder="1" applyAlignment="1">
      <alignment horizontal="center"/>
    </xf>
    <xf numFmtId="0" fontId="8" fillId="8" borderId="29" xfId="0" applyFont="1" applyFill="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29" xfId="0" applyFont="1" applyBorder="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right" vertical="center"/>
    </xf>
    <xf numFmtId="0" fontId="84" fillId="0" borderId="50" xfId="0" applyFont="1" applyBorder="1" applyAlignment="1">
      <alignment horizontal="center" vertical="center"/>
    </xf>
    <xf numFmtId="0" fontId="84" fillId="0" borderId="49" xfId="0" applyFont="1" applyBorder="1" applyAlignment="1">
      <alignment horizontal="center" vertical="center"/>
    </xf>
    <xf numFmtId="0" fontId="84" fillId="0" borderId="48" xfId="0" applyFont="1" applyBorder="1" applyAlignment="1">
      <alignment horizontal="center" vertical="center"/>
    </xf>
  </cellXfs>
  <cellStyles count="40931">
    <cellStyle name="20% - Accent1 2" xfId="319" xr:uid="{41BE8BC8-5E75-4EFA-81C8-FAB5377F35D2}"/>
    <cellStyle name="20% - Accent1 3" xfId="15450" xr:uid="{14BB16D3-639C-484A-8CF5-A50F0BAA3531}"/>
    <cellStyle name="20% - Accent1 3 2" xfId="35819" xr:uid="{45EE55C7-8FB2-4930-AA09-D40AADC95DB5}"/>
    <cellStyle name="20% - Accent1 4" xfId="25635" xr:uid="{E1161131-E3BC-41F9-9E21-2139FBB83AFD}"/>
    <cellStyle name="20% - Accent1 5" xfId="20" xr:uid="{D0D6FAD9-1610-4034-87BA-7774B33B0E0E}"/>
    <cellStyle name="20% - Accent2 2" xfId="320" xr:uid="{54AA1B1F-9FBF-4C3C-A464-BE2D914CC41D}"/>
    <cellStyle name="20% - Accent2 3" xfId="15452" xr:uid="{C1ED1345-6854-412D-A76B-031E6C38BBAC}"/>
    <cellStyle name="20% - Accent2 3 2" xfId="35821" xr:uid="{68B6BD05-6DEB-44AE-96C2-4A9664BB074A}"/>
    <cellStyle name="20% - Accent2 4" xfId="25637" xr:uid="{2A794017-A198-4F30-973F-67FF9A1A5426}"/>
    <cellStyle name="20% - Accent2 5" xfId="24" xr:uid="{0E9291B0-561E-482C-9F2B-18132C3E6177}"/>
    <cellStyle name="20% - Accent3 2" xfId="321" xr:uid="{07ABE2FB-4854-4E4D-BCE8-A953A3F74DEE}"/>
    <cellStyle name="20% - Accent3 3" xfId="15454" xr:uid="{DD45C133-373A-4F06-8D67-6C4CEF710AC2}"/>
    <cellStyle name="20% - Accent3 3 2" xfId="35823" xr:uid="{BABCB9EC-0B30-44AE-9076-191070BDEC14}"/>
    <cellStyle name="20% - Accent3 4" xfId="25639" xr:uid="{C4038EFF-0E73-4B4F-8009-993C966CAB11}"/>
    <cellStyle name="20% - Accent3 5" xfId="28" xr:uid="{2C30FF7E-E322-434A-9279-EDA146BDA7EC}"/>
    <cellStyle name="20% - Accent4 2" xfId="322" xr:uid="{C22C1E5D-C153-4BCF-BE2A-27684272D887}"/>
    <cellStyle name="20% - Accent4 3" xfId="15456" xr:uid="{2EE155D3-404C-4928-A441-62FA14F8C734}"/>
    <cellStyle name="20% - Accent4 3 2" xfId="35825" xr:uid="{EF471FBE-4A1A-474F-85EE-9E0C8C632855}"/>
    <cellStyle name="20% - Accent4 4" xfId="25641" xr:uid="{C6CF4DC3-4910-490D-AEC5-F4BC5D87DA32}"/>
    <cellStyle name="20% - Accent4 5" xfId="32" xr:uid="{3A03E860-2350-48EB-A075-8F48F2371F0A}"/>
    <cellStyle name="20% - Accent5 2" xfId="323" xr:uid="{C234D9DC-8BD2-45C1-844D-910570A4F326}"/>
    <cellStyle name="20% - Accent5 3" xfId="15458" xr:uid="{A63C671D-4660-43CE-8981-82637D70032F}"/>
    <cellStyle name="20% - Accent5 3 2" xfId="35827" xr:uid="{B1B403F1-4696-4EFB-A71A-CC9DBFE38953}"/>
    <cellStyle name="20% - Accent5 4" xfId="25643" xr:uid="{E4CED64C-DAE3-4887-ADF5-8EF2CDA1AB52}"/>
    <cellStyle name="20% - Accent5 5" xfId="36" xr:uid="{2FCB4352-C5DC-47B2-BA16-F4C7BDD5A067}"/>
    <cellStyle name="20% - Accent6 2" xfId="324" xr:uid="{376CF75A-683A-4967-AB9A-A442AFBA7150}"/>
    <cellStyle name="20% - Accent6 3" xfId="15460" xr:uid="{2085F768-DB6B-468B-AE23-AE4AE3BDEE53}"/>
    <cellStyle name="20% - Accent6 3 2" xfId="35829" xr:uid="{32F5854C-4761-4877-B47C-1C0378C77C16}"/>
    <cellStyle name="20% - Accent6 4" xfId="25645" xr:uid="{0ED3EFCD-79A9-451C-9FB1-E48A1C630D2E}"/>
    <cellStyle name="20% - Accent6 5" xfId="40" xr:uid="{587B74EC-B9DC-4822-8082-ECE2C7C1DAB3}"/>
    <cellStyle name="40% - Accent1 2" xfId="325" xr:uid="{932989CF-623F-45D3-AF31-DDD8644C4022}"/>
    <cellStyle name="40% - Accent1 3" xfId="15451" xr:uid="{74975647-F27A-4B51-80D7-FB5590CB28FE}"/>
    <cellStyle name="40% - Accent1 3 2" xfId="35820" xr:uid="{98AC8E76-049D-45AD-9F9E-370DE38071AD}"/>
    <cellStyle name="40% - Accent1 4" xfId="25636" xr:uid="{2291579C-C316-44FF-81AD-2CD7FEDF5FDD}"/>
    <cellStyle name="40% - Accent1 5" xfId="21" xr:uid="{53F6860A-19D3-4A09-A1B1-66CC98B029AA}"/>
    <cellStyle name="40% - Accent2 2" xfId="326" xr:uid="{B314C556-119D-4B1F-B09B-CD5F3718FEEC}"/>
    <cellStyle name="40% - Accent2 3" xfId="15453" xr:uid="{1A8055BC-6E09-4B90-B3D4-BCA57B8B7536}"/>
    <cellStyle name="40% - Accent2 3 2" xfId="35822" xr:uid="{0EBB446F-1928-4482-8AC8-9FC3B42AD2AF}"/>
    <cellStyle name="40% - Accent2 4" xfId="25638" xr:uid="{6625C2E9-0E42-451C-9C29-12997147C466}"/>
    <cellStyle name="40% - Accent2 5" xfId="25" xr:uid="{75A49E80-2C1F-4A29-A16E-37DB4934277C}"/>
    <cellStyle name="40% - Accent3 2" xfId="327" xr:uid="{501CDFB6-B618-40AC-953D-91BB493EFCCE}"/>
    <cellStyle name="40% - Accent3 3" xfId="15455" xr:uid="{8308C5AA-F022-4A5E-BD75-39C1F38BF7BB}"/>
    <cellStyle name="40% - Accent3 3 2" xfId="35824" xr:uid="{EA05952F-89EA-44BC-A101-20B98A8FEC7D}"/>
    <cellStyle name="40% - Accent3 4" xfId="25640" xr:uid="{C21A119E-3AC0-4E95-AC12-0721BEFB0A18}"/>
    <cellStyle name="40% - Accent3 5" xfId="29" xr:uid="{A7D222FF-1CAF-439E-BEAA-96D2C7528C22}"/>
    <cellStyle name="40% - Accent4 2" xfId="328" xr:uid="{DBE3CB5C-6452-42C8-ACF3-27ECB7BF3045}"/>
    <cellStyle name="40% - Accent4 3" xfId="15457" xr:uid="{0BCCA64F-A7D4-44F9-99A3-DC584C44D139}"/>
    <cellStyle name="40% - Accent4 3 2" xfId="35826" xr:uid="{073F79F2-71B1-485D-A427-4BB4C330E857}"/>
    <cellStyle name="40% - Accent4 4" xfId="25642" xr:uid="{6893815A-E877-482C-82A3-B4C58985B308}"/>
    <cellStyle name="40% - Accent4 5" xfId="33" xr:uid="{CEF0496E-26D8-42D9-A1E7-F41B9EFCDBFF}"/>
    <cellStyle name="40% - Accent5 2" xfId="329" xr:uid="{ABECE8EE-A079-4C7B-8DE9-FCC682FC0384}"/>
    <cellStyle name="40% - Accent5 3" xfId="15459" xr:uid="{20C17A54-68E7-456A-B373-88799EE423F9}"/>
    <cellStyle name="40% - Accent5 3 2" xfId="35828" xr:uid="{8F1AA934-07EF-4287-B547-32EC59AB9C85}"/>
    <cellStyle name="40% - Accent5 4" xfId="25644" xr:uid="{1DC9145F-EBAC-4156-BD15-26E963FAFD6D}"/>
    <cellStyle name="40% - Accent5 5" xfId="37" xr:uid="{5AA1844B-445B-45C4-ADB3-2F9D6929AA03}"/>
    <cellStyle name="40% - Accent6 2" xfId="330" xr:uid="{D3BC2FEA-7DE8-4746-B274-246BEAA3578A}"/>
    <cellStyle name="40% - Accent6 3" xfId="15461" xr:uid="{B57EB50D-0031-4232-BD5F-CB30F7CF85C0}"/>
    <cellStyle name="40% - Accent6 3 2" xfId="35830" xr:uid="{EE591902-D61B-4E3A-8B28-9017A9B6220F}"/>
    <cellStyle name="40% - Accent6 4" xfId="25646"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6"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2" xfId="387" xr:uid="{AB1B4A12-D00F-48AE-A239-71D9F133D754}"/>
    <cellStyle name="Notitie 2" xfId="388" xr:uid="{29575EEB-D8A8-448F-9D8D-1FD92DE1A4F0}"/>
    <cellStyle name="Notitie 2 2" xfId="389" xr:uid="{212C1B2E-7363-4455-9B1D-B94C7FF47CE1}"/>
    <cellStyle name="Notitie 2 3" xfId="875" xr:uid="{8E1066AB-F18F-406F-8859-E394A2EAE9CF}"/>
    <cellStyle name="Notitie 2 3 2" xfId="1725" xr:uid="{F404F9E5-4A3C-41FE-A3EB-FD2D64E84AC7}"/>
    <cellStyle name="Notitie 2 3 2 2" xfId="4270" xr:uid="{FD16AA74-D8DC-4EDD-A066-AC5AEEA26210}"/>
    <cellStyle name="Notitie 2 3 2 2 2" xfId="5276" xr:uid="{07A12D2D-E6A9-451C-8EA9-99DB57CFD8EA}"/>
    <cellStyle name="Notitie 2 3 2 2 2 2" xfId="15466" xr:uid="{B1212FB4-99E1-43F4-B7B8-1A64FF99D81E}"/>
    <cellStyle name="Notitie 2 3 2 2 2 2 2" xfId="35835" xr:uid="{2ACA2EC5-03A9-44DC-9273-C9AC261C1406}"/>
    <cellStyle name="Notitie 2 3 2 2 2 3" xfId="25651" xr:uid="{F902B2FB-F5ED-4987-BF41-E8BE3925A358}"/>
    <cellStyle name="Notitie 2 3 2 2 3" xfId="14448" xr:uid="{B0B2A5DE-B525-4DD5-8022-613A612F8539}"/>
    <cellStyle name="Notitie 2 3 2 2 3 2" xfId="34817" xr:uid="{5999A4ED-D5E2-4DDE-B683-7D17E602B680}"/>
    <cellStyle name="Notitie 2 3 2 2 4" xfId="24633" xr:uid="{0A4AED8F-C46B-4391-9E2F-60B9EAE30783}"/>
    <cellStyle name="Notitie 2 3 2 3" xfId="5275" xr:uid="{AC19CBEA-26FE-4EB6-A28D-7BEC34B37DEA}"/>
    <cellStyle name="Notitie 2 3 2 3 2" xfId="15465" xr:uid="{5B0CB6C2-736A-432A-9967-56F5F4CD26D8}"/>
    <cellStyle name="Notitie 2 3 2 3 2 2" xfId="35834" xr:uid="{B01E780E-06D4-4DDF-A5FA-178A5551987B}"/>
    <cellStyle name="Notitie 2 3 2 3 3" xfId="25650" xr:uid="{8253253F-8872-4FB9-B60E-4B6D6035EB4F}"/>
    <cellStyle name="Notitie 2 3 2 4" xfId="11905" xr:uid="{1335ED41-E448-4F91-B4C1-E6707F68A3F6}"/>
    <cellStyle name="Notitie 2 3 2 4 2" xfId="32274" xr:uid="{5DEC86D9-D048-4F0E-8CA8-764DED725DFB}"/>
    <cellStyle name="Notitie 2 3 2 5" xfId="22090" xr:uid="{07782B04-9C4F-4137-8F2E-A68F0380377C}"/>
    <cellStyle name="Notitie 2 3 3" xfId="2572" xr:uid="{AE24BBA5-197B-4E41-A28E-C75EC403862E}"/>
    <cellStyle name="Notitie 2 3 3 2" xfId="5117" xr:uid="{7DCF6A38-3C90-4782-8D11-B33D93FA3235}"/>
    <cellStyle name="Notitie 2 3 3 2 2" xfId="5278" xr:uid="{D0E089CC-4C0B-4D7A-85DD-21DFE147DF81}"/>
    <cellStyle name="Notitie 2 3 3 2 2 2" xfId="15468" xr:uid="{FE80A7F9-55A1-4CEE-A0AD-764D3F465EA7}"/>
    <cellStyle name="Notitie 2 3 3 2 2 2 2" xfId="35837" xr:uid="{2E714DAD-18BB-404B-805C-2679C78B181A}"/>
    <cellStyle name="Notitie 2 3 3 2 2 3" xfId="25653" xr:uid="{3FE157A3-03DD-45A7-AED6-2EB79CC583FD}"/>
    <cellStyle name="Notitie 2 3 3 2 3" xfId="15295" xr:uid="{8DD6DEDC-C3EE-4D49-BD41-29007E976608}"/>
    <cellStyle name="Notitie 2 3 3 2 3 2" xfId="35664" xr:uid="{3964E3E8-79D1-41F5-A12B-C1EFF995BA77}"/>
    <cellStyle name="Notitie 2 3 3 2 4" xfId="25480" xr:uid="{70E404F2-8DE5-4D99-8464-25CBB329C217}"/>
    <cellStyle name="Notitie 2 3 3 3" xfId="5277" xr:uid="{D053A2D1-BA6A-4CC1-A30E-85C0B8402FD0}"/>
    <cellStyle name="Notitie 2 3 3 3 2" xfId="15467" xr:uid="{F051F6F4-4274-43D9-A27E-40353CF29031}"/>
    <cellStyle name="Notitie 2 3 3 3 2 2" xfId="35836" xr:uid="{E110E0A9-1BCF-4700-84D2-A18447F36D82}"/>
    <cellStyle name="Notitie 2 3 3 3 3" xfId="25652" xr:uid="{7E31E7BC-333A-44E8-AA6C-F3AF71DC73BD}"/>
    <cellStyle name="Notitie 2 3 3 4" xfId="12752" xr:uid="{59355562-ED9D-4CC3-B9E8-EABB541B2A7C}"/>
    <cellStyle name="Notitie 2 3 3 4 2" xfId="33121" xr:uid="{9FCFFE6D-D101-4951-8E7D-25F737E12FBA}"/>
    <cellStyle name="Notitie 2 3 3 5" xfId="22937" xr:uid="{CD16B883-048D-49E8-BCD6-6BBD9C4F746B}"/>
    <cellStyle name="Notitie 2 3 4" xfId="3422" xr:uid="{501EB722-0973-4F69-913D-E5DBB6846FE4}"/>
    <cellStyle name="Notitie 2 3 4 2" xfId="5279" xr:uid="{FBA3BBE0-63F1-4F48-B097-2F2282ECB29F}"/>
    <cellStyle name="Notitie 2 3 4 2 2" xfId="15469" xr:uid="{505374B8-ED84-4714-8719-B4C949935D14}"/>
    <cellStyle name="Notitie 2 3 4 2 2 2" xfId="35838" xr:uid="{AFBF82A4-2CE8-4B38-BC9B-51118DFD60B1}"/>
    <cellStyle name="Notitie 2 3 4 2 3" xfId="25654" xr:uid="{5CFC648F-F226-4D83-A5B7-EDD5AF4A23E0}"/>
    <cellStyle name="Notitie 2 3 4 3" xfId="13600" xr:uid="{3728B345-5F99-474C-B5AF-30C0A2398417}"/>
    <cellStyle name="Notitie 2 3 4 3 2" xfId="33969" xr:uid="{AD177DD4-149F-40DA-9D4F-9411C88F9F56}"/>
    <cellStyle name="Notitie 2 3 4 4" xfId="23785" xr:uid="{E71327B2-FF1F-4875-B429-693295C3770B}"/>
    <cellStyle name="Notitie 2 3 5" xfId="5274" xr:uid="{0EA07D51-BAF1-4F94-BDB4-EB95A8DB348C}"/>
    <cellStyle name="Notitie 2 3 5 2" xfId="15464" xr:uid="{62ED6801-8686-44FE-A57D-BDDF4CDC45DC}"/>
    <cellStyle name="Notitie 2 3 5 2 2" xfId="35833" xr:uid="{C56D8457-52A7-4187-BE16-6B5B2A0F742D}"/>
    <cellStyle name="Notitie 2 3 5 3" xfId="25649" xr:uid="{45B53A68-6836-44E3-9864-0BB0289CB6F9}"/>
    <cellStyle name="Notitie 2 3 6" xfId="11057" xr:uid="{F0D9BBE2-84B6-43EE-9512-1987A6F604FE}"/>
    <cellStyle name="Notitie 2 3 6 2" xfId="31426" xr:uid="{7B76638B-C294-49F4-BF8B-727CD877F687}"/>
    <cellStyle name="Notitie 2 3 7" xfId="21242" xr:uid="{6A16B4A8-31F9-406A-8D5D-8D768009064D}"/>
    <cellStyle name="Notitie 2 4" xfId="1301" xr:uid="{38710219-B0F1-46D2-9BE8-FD884F19277A}"/>
    <cellStyle name="Notitie 2 4 2" xfId="3846" xr:uid="{42A0D47C-5571-4B4A-B917-06F4F02976DC}"/>
    <cellStyle name="Notitie 2 4 2 2" xfId="5281" xr:uid="{E4562679-26DA-458B-BD47-DEB0FE4F7C45}"/>
    <cellStyle name="Notitie 2 4 2 2 2" xfId="15471" xr:uid="{E8460A1E-C823-4A6A-8FBA-224FF6D5525A}"/>
    <cellStyle name="Notitie 2 4 2 2 2 2" xfId="35840" xr:uid="{ECE030E8-B0B7-4810-8510-7AE44667A937}"/>
    <cellStyle name="Notitie 2 4 2 2 3" xfId="25656" xr:uid="{4E79DE98-8D9B-434E-BF28-B5299419A2A3}"/>
    <cellStyle name="Notitie 2 4 2 3" xfId="14024" xr:uid="{F2E047C1-319F-4181-9B2A-20EFEA154EA9}"/>
    <cellStyle name="Notitie 2 4 2 3 2" xfId="34393" xr:uid="{E11714F5-3ADA-4BEE-8A4E-DA720E4A924D}"/>
    <cellStyle name="Notitie 2 4 2 4" xfId="24209" xr:uid="{C7207101-CCD5-4160-BFCD-73F87D58AB4C}"/>
    <cellStyle name="Notitie 2 4 3" xfId="5280" xr:uid="{059AF638-1BFD-4424-B3B6-A201EAA04B9B}"/>
    <cellStyle name="Notitie 2 4 3 2" xfId="15470" xr:uid="{1F5242E2-0B8D-4B7F-8290-B5AB26FDA36F}"/>
    <cellStyle name="Notitie 2 4 3 2 2" xfId="35839" xr:uid="{C2807959-234A-4877-B117-12600007F150}"/>
    <cellStyle name="Notitie 2 4 3 3" xfId="25655" xr:uid="{B7A734C6-F9F0-4680-BCDA-42CF93E2730F}"/>
    <cellStyle name="Notitie 2 4 4" xfId="11481" xr:uid="{D5C8C47B-C095-4F94-B6BD-E3AF30E105F6}"/>
    <cellStyle name="Notitie 2 4 4 2" xfId="31850" xr:uid="{1E445DDD-3C3A-43EF-9AA2-96E57C2D8BDF}"/>
    <cellStyle name="Notitie 2 4 5" xfId="21666" xr:uid="{65D46391-1F79-4CB1-A645-EC89943BA094}"/>
    <cellStyle name="Notitie 2 5" xfId="2148" xr:uid="{3ACD0CF4-17B0-4CB5-90C5-FA13307E1887}"/>
    <cellStyle name="Notitie 2 5 2" xfId="4693" xr:uid="{DF98E62B-F3F5-4688-BAF7-B9460CF27BEF}"/>
    <cellStyle name="Notitie 2 5 2 2" xfId="5283" xr:uid="{C46BA9DC-0C51-4FC4-81E3-A54B0EF5C7DC}"/>
    <cellStyle name="Notitie 2 5 2 2 2" xfId="15473" xr:uid="{61025367-620E-4A3C-BFBA-317948F30B64}"/>
    <cellStyle name="Notitie 2 5 2 2 2 2" xfId="35842" xr:uid="{CE10636E-249D-4411-A2B6-5CCB290E7D69}"/>
    <cellStyle name="Notitie 2 5 2 2 3" xfId="25658" xr:uid="{DA9948CA-FC96-466B-A460-E409A0758B92}"/>
    <cellStyle name="Notitie 2 5 2 3" xfId="14871" xr:uid="{D7D441AF-BCFA-40AF-8CEB-6FB7C5725748}"/>
    <cellStyle name="Notitie 2 5 2 3 2" xfId="35240" xr:uid="{573A57A8-DCED-496D-B2E6-2B9EAA858703}"/>
    <cellStyle name="Notitie 2 5 2 4" xfId="25056" xr:uid="{9575BA45-6FF4-41DA-8094-8595A23231DA}"/>
    <cellStyle name="Notitie 2 5 3" xfId="5282" xr:uid="{C86E10DD-4FD7-43D3-A637-8F371A8DA06B}"/>
    <cellStyle name="Notitie 2 5 3 2" xfId="15472" xr:uid="{A8FE21EC-5498-421E-A022-555EE558D813}"/>
    <cellStyle name="Notitie 2 5 3 2 2" xfId="35841" xr:uid="{A9F6CDE6-77B2-4A42-851D-2B60D7040174}"/>
    <cellStyle name="Notitie 2 5 3 3" xfId="25657" xr:uid="{70EB89FA-696F-46B3-BC60-030644EB0BBD}"/>
    <cellStyle name="Notitie 2 5 4" xfId="12328" xr:uid="{ACA09EA4-B6A7-4F7E-8AA2-6B0E3F7B04C8}"/>
    <cellStyle name="Notitie 2 5 4 2" xfId="32697" xr:uid="{7B55E025-705F-421A-8B4D-587EF4960649}"/>
    <cellStyle name="Notitie 2 5 5" xfId="22513" xr:uid="{26FCF703-0E5E-4DD2-88E2-669D8B8F0457}"/>
    <cellStyle name="Notitie 2 6" xfId="2998" xr:uid="{D75EECA5-CEC1-4731-BE5E-BEABC1679708}"/>
    <cellStyle name="Notitie 2 6 2" xfId="5284" xr:uid="{4429822F-3A49-42A8-AB63-F283B3652149}"/>
    <cellStyle name="Notitie 2 6 2 2" xfId="15474" xr:uid="{EE37C7C3-2259-4C2B-8DC2-9B91A60FA913}"/>
    <cellStyle name="Notitie 2 6 2 2 2" xfId="35843" xr:uid="{28297685-9DEC-454D-B11F-87FBC1685E21}"/>
    <cellStyle name="Notitie 2 6 2 3" xfId="25659" xr:uid="{9E7AD6CA-AB40-45D8-9BC1-21CCEEF533D1}"/>
    <cellStyle name="Notitie 2 6 3" xfId="13176" xr:uid="{AEFA5BDE-2CAA-41FD-8514-D1F4839E1095}"/>
    <cellStyle name="Notitie 2 6 3 2" xfId="33545" xr:uid="{33457FCA-4648-41C1-9863-CC55AFC0CA0D}"/>
    <cellStyle name="Notitie 2 6 4" xfId="23361" xr:uid="{B7F3D122-1760-45D4-B245-185B9306EE7E}"/>
    <cellStyle name="Notitie 2 7" xfId="5273" xr:uid="{F4F3EFDD-E727-46EF-B82B-B0A37C682BBA}"/>
    <cellStyle name="Notitie 2 7 2" xfId="15463" xr:uid="{4430CBE4-642E-4C88-A519-1CB59E92B435}"/>
    <cellStyle name="Notitie 2 7 2 2" xfId="35832" xr:uid="{68717115-9997-4F7B-9F3C-6185326D8C64}"/>
    <cellStyle name="Notitie 2 7 3" xfId="25648" xr:uid="{A725BB7A-8EC8-476D-A68B-1BAAAF7A26A1}"/>
    <cellStyle name="Notitie 2 8" xfId="10633" xr:uid="{48A8267F-981C-4DD9-B400-5C1CAC7ABFE6}"/>
    <cellStyle name="Notitie 2 8 2" xfId="31002" xr:uid="{D2285AC5-29FB-496A-8F9C-47CBA20F00EF}"/>
    <cellStyle name="Notitie 2 9" xfId="20818" xr:uid="{5F1A2707-63D1-44C5-938C-E415E4F5B983}"/>
    <cellStyle name="Notitie 3" xfId="10364" xr:uid="{B7438691-817D-4719-865F-493341DA2537}"/>
    <cellStyle name="Notitie 3 2" xfId="20548" xr:uid="{9612A403-27DF-40EE-BB25-CF500AA954BD}"/>
    <cellStyle name="Notitie 3 2 2" xfId="40917" xr:uid="{BC53BEC3-FC04-4875-B13D-8BBEF93DDFE4}"/>
    <cellStyle name="Notitie 3 3" xfId="30733" xr:uid="{B770A83A-DF69-4443-A991-0DD543F88E5D}"/>
    <cellStyle name="Ongeldig 2" xfId="390" xr:uid="{7B568E38-D406-4220-BC3A-346B6EFE59BF}"/>
    <cellStyle name="Ongeldig 3" xfId="40919" xr:uid="{792DD54C-AF04-4B6B-BB36-6CE603478A01}"/>
    <cellStyle name="Ongeldig 4" xfId="9" xr:uid="{23DD00E2-7147-44B6-98F7-F27EF4D2D3B2}"/>
    <cellStyle name="Percent" xfId="40930" xr:uid="{70E9BF8B-327E-4B1E-BBA1-F3DFB6374394}"/>
    <cellStyle name="Procent 2" xfId="391" xr:uid="{25AC29BE-76B9-4D7F-88E4-9E6200A9EAEB}"/>
    <cellStyle name="Procent 2 2" xfId="392" xr:uid="{E12A51AA-3881-4885-A434-1391154FB2A6}"/>
    <cellStyle name="Procent 3" xfId="40923" xr:uid="{0932C872-45F1-4396-AB1A-4B1C9A960719}"/>
    <cellStyle name="Result" xfId="393" xr:uid="{76779C90-2661-4B9F-8C13-208E6EB68745}"/>
    <cellStyle name="Result2" xfId="394" xr:uid="{CAA8235C-56C1-4ECB-BA06-3F7F2D7858AE}"/>
    <cellStyle name="Standaard" xfId="0" builtinId="0"/>
    <cellStyle name="Standaard 10" xfId="395" xr:uid="{4D6C0D87-70AF-43BF-B94E-A72D2E0711E8}"/>
    <cellStyle name="Standaard 11" xfId="396" xr:uid="{9FD3EB39-5D4A-4525-BEEC-CDB81B794E87}"/>
    <cellStyle name="Standaard 12" xfId="318" xr:uid="{E3D81BA2-EA25-4BFC-AFB8-0E35D551310E}"/>
    <cellStyle name="Standaard 12 2" xfId="874" xr:uid="{1312F1E8-3745-48FD-BF56-A39AC0359615}"/>
    <cellStyle name="Standaard 12 2 2" xfId="1724" xr:uid="{8850BE5F-A2B8-45DB-AB23-85F717859057}"/>
    <cellStyle name="Standaard 12 2 2 2" xfId="4269" xr:uid="{7C4AEC7F-6B51-4102-9194-F9C416DFB761}"/>
    <cellStyle name="Standaard 12 2 2 2 2" xfId="5288" xr:uid="{8853C0D5-290F-423F-A62D-B5B1F894E2CA}"/>
    <cellStyle name="Standaard 12 2 2 2 2 2" xfId="15478" xr:uid="{5E542DAC-68C9-45B5-B58E-CB9AB99517A1}"/>
    <cellStyle name="Standaard 12 2 2 2 2 2 2" xfId="35847" xr:uid="{378DD77A-E978-4264-9728-94FD7163EFC4}"/>
    <cellStyle name="Standaard 12 2 2 2 2 3" xfId="25663" xr:uid="{CFEAD640-4910-4552-94FE-E43A25888C90}"/>
    <cellStyle name="Standaard 12 2 2 2 3" xfId="14447" xr:uid="{114F7F31-0F5E-4E87-8957-EB50028DCADC}"/>
    <cellStyle name="Standaard 12 2 2 2 3 2" xfId="34816" xr:uid="{FF0BADAD-66C8-4243-8A94-22FE858D9576}"/>
    <cellStyle name="Standaard 12 2 2 2 4" xfId="24632" xr:uid="{C26589E4-8166-4909-AAF8-8D34B098F42B}"/>
    <cellStyle name="Standaard 12 2 2 3" xfId="5287" xr:uid="{B2E320CC-5783-4F7A-9005-CE684E4EAD42}"/>
    <cellStyle name="Standaard 12 2 2 3 2" xfId="15477" xr:uid="{F660A51E-C5CB-4788-A2FE-F83A3EE1E814}"/>
    <cellStyle name="Standaard 12 2 2 3 2 2" xfId="35846" xr:uid="{15FCFF87-CD26-4EF5-827F-ED71D3294E15}"/>
    <cellStyle name="Standaard 12 2 2 3 3" xfId="25662" xr:uid="{36461B34-9D6B-438E-92F8-EA1A366D7FAF}"/>
    <cellStyle name="Standaard 12 2 2 4" xfId="11904" xr:uid="{FA8467CB-5F82-4B06-B8CA-F4C18BDA4525}"/>
    <cellStyle name="Standaard 12 2 2 4 2" xfId="32273" xr:uid="{F5566207-7102-40B9-BCD7-EF22B3A9A516}"/>
    <cellStyle name="Standaard 12 2 2 5" xfId="22089" xr:uid="{E8700F00-2C4A-4FD1-9B5E-1E8FB2715A52}"/>
    <cellStyle name="Standaard 12 2 3" xfId="2571" xr:uid="{6BB32BA0-7716-4E1C-A361-9529CA447791}"/>
    <cellStyle name="Standaard 12 2 3 2" xfId="5116" xr:uid="{05F27458-38DF-4C18-9DAD-1050A98011E8}"/>
    <cellStyle name="Standaard 12 2 3 2 2" xfId="5290" xr:uid="{9253E498-D484-40BC-88EB-592DEE0383D6}"/>
    <cellStyle name="Standaard 12 2 3 2 2 2" xfId="15480" xr:uid="{77D62BA7-6C86-40E2-9646-EEE5D2ADB6E2}"/>
    <cellStyle name="Standaard 12 2 3 2 2 2 2" xfId="35849" xr:uid="{994F762F-78E0-4509-A4D7-2CD72DCE7AF4}"/>
    <cellStyle name="Standaard 12 2 3 2 2 3" xfId="25665" xr:uid="{50FD8E3D-B280-4BF6-8293-DAA1D64088D9}"/>
    <cellStyle name="Standaard 12 2 3 2 3" xfId="15294" xr:uid="{097F0A66-2272-4FE2-8E0C-35D9EEAD62C2}"/>
    <cellStyle name="Standaard 12 2 3 2 3 2" xfId="35663" xr:uid="{E02788D9-9887-4E37-8571-890A3DCDA75E}"/>
    <cellStyle name="Standaard 12 2 3 2 4" xfId="25479" xr:uid="{C63EA44E-AFFD-40C3-8BCD-6CD9F4F34FCE}"/>
    <cellStyle name="Standaard 12 2 3 3" xfId="5289" xr:uid="{C4B8D3C9-7313-4956-9DC6-82E14B665187}"/>
    <cellStyle name="Standaard 12 2 3 3 2" xfId="15479" xr:uid="{6632804E-E22D-476D-8454-5F8F600FF04E}"/>
    <cellStyle name="Standaard 12 2 3 3 2 2" xfId="35848" xr:uid="{C1447E72-009D-4EDB-AF5D-C206EFAA7B63}"/>
    <cellStyle name="Standaard 12 2 3 3 3" xfId="25664" xr:uid="{4D13A3CE-9591-4FB4-BECE-73759DFC7AAD}"/>
    <cellStyle name="Standaard 12 2 3 4" xfId="12751" xr:uid="{98618D72-5B1C-4686-84A5-F693B2B18083}"/>
    <cellStyle name="Standaard 12 2 3 4 2" xfId="33120" xr:uid="{BD037C62-B9A5-4685-BF9D-0126A976F203}"/>
    <cellStyle name="Standaard 12 2 3 5" xfId="22936" xr:uid="{E56BBED2-E908-4A84-9CB9-70D0D4FE195B}"/>
    <cellStyle name="Standaard 12 2 4" xfId="3421" xr:uid="{476CC804-E2EF-4496-9CE1-B61EC7973F98}"/>
    <cellStyle name="Standaard 12 2 4 2" xfId="5291" xr:uid="{F69146D4-E0C5-4E68-BC50-3A0F4A5B9E91}"/>
    <cellStyle name="Standaard 12 2 4 2 2" xfId="15481" xr:uid="{CA1405A4-F452-4FAA-9113-70509A681DAA}"/>
    <cellStyle name="Standaard 12 2 4 2 2 2" xfId="35850" xr:uid="{8BCEFF11-B9E0-4EB5-AC71-ABAD1111FACA}"/>
    <cellStyle name="Standaard 12 2 4 2 3" xfId="25666" xr:uid="{7CD7AEA8-9DC5-40AE-ADE0-7EA96CA20755}"/>
    <cellStyle name="Standaard 12 2 4 3" xfId="13599" xr:uid="{27F045D2-332E-42BC-8574-12E39CCB0982}"/>
    <cellStyle name="Standaard 12 2 4 3 2" xfId="33968" xr:uid="{467F8CB3-0CF7-4146-B056-05808F455BA8}"/>
    <cellStyle name="Standaard 12 2 4 4" xfId="23784" xr:uid="{E0CA8778-0D8C-4897-BBB5-62A8E8F099AE}"/>
    <cellStyle name="Standaard 12 2 5" xfId="5286" xr:uid="{E5298373-DA49-420B-872D-C78C9F2D049B}"/>
    <cellStyle name="Standaard 12 2 5 2" xfId="15476" xr:uid="{694F6192-6632-438C-A0A1-2575D64C104D}"/>
    <cellStyle name="Standaard 12 2 5 2 2" xfId="35845" xr:uid="{5FDCE267-DC14-4927-82A1-7CD625148487}"/>
    <cellStyle name="Standaard 12 2 5 3" xfId="25661" xr:uid="{5A96A12D-BD16-4596-8CB4-44FD2C423723}"/>
    <cellStyle name="Standaard 12 2 6" xfId="11056" xr:uid="{7763510A-31A0-4003-9D58-34225380D56A}"/>
    <cellStyle name="Standaard 12 2 6 2" xfId="31425" xr:uid="{3C90C0EA-DBC8-473C-99BB-C8138D75E723}"/>
    <cellStyle name="Standaard 12 2 7" xfId="21241" xr:uid="{92CEF6FC-5FC7-43E8-8BCB-B1A745494F83}"/>
    <cellStyle name="Standaard 12 3" xfId="1300" xr:uid="{33BB5DB4-B095-4315-9B1C-21DCA0160176}"/>
    <cellStyle name="Standaard 12 3 2" xfId="3845" xr:uid="{9B1CFE9D-8F53-4621-BBBB-3424D032F936}"/>
    <cellStyle name="Standaard 12 3 2 2" xfId="5293" xr:uid="{0E756AC3-FEAD-4271-A025-A948979C86BA}"/>
    <cellStyle name="Standaard 12 3 2 2 2" xfId="15483" xr:uid="{D8AEDF06-7B32-49D9-B269-D58FB3867C8C}"/>
    <cellStyle name="Standaard 12 3 2 2 2 2" xfId="35852" xr:uid="{373D62F6-FF2B-4ADE-9752-438E791ECB6E}"/>
    <cellStyle name="Standaard 12 3 2 2 3" xfId="25668" xr:uid="{CAEB0849-011A-4FB2-8B37-1CBCC1F52240}"/>
    <cellStyle name="Standaard 12 3 2 3" xfId="14023" xr:uid="{B5E084D6-F7D6-4FC5-8C65-9E61F9161896}"/>
    <cellStyle name="Standaard 12 3 2 3 2" xfId="34392" xr:uid="{3BF4487E-B792-4FC9-B086-BBAFBCC27978}"/>
    <cellStyle name="Standaard 12 3 2 4" xfId="24208" xr:uid="{C128FF6D-058B-4FF7-AF6E-50704A55F5D9}"/>
    <cellStyle name="Standaard 12 3 3" xfId="5292" xr:uid="{6856FE26-842B-4872-AB06-302564EBF150}"/>
    <cellStyle name="Standaard 12 3 3 2" xfId="15482" xr:uid="{CAC0D226-30F3-4A44-8059-04B07AE796C7}"/>
    <cellStyle name="Standaard 12 3 3 2 2" xfId="35851" xr:uid="{BC49ED7B-0E7A-449C-A315-F53CBF7F9777}"/>
    <cellStyle name="Standaard 12 3 3 3" xfId="25667" xr:uid="{2D3AC3FB-AE3D-4707-AF78-33BB304E0C4B}"/>
    <cellStyle name="Standaard 12 3 4" xfId="11480" xr:uid="{9B01C77C-5CF4-4C09-89CF-B6FEC0A91B60}"/>
    <cellStyle name="Standaard 12 3 4 2" xfId="31849" xr:uid="{E93D9AD6-68D4-49EE-A2DA-27A21DE99001}"/>
    <cellStyle name="Standaard 12 3 5" xfId="21665" xr:uid="{1766CDC9-B60F-4381-BA85-793EC56BBDCA}"/>
    <cellStyle name="Standaard 12 4" xfId="2147" xr:uid="{B697FB8B-4ED3-48CD-8562-4D43BCE88794}"/>
    <cellStyle name="Standaard 12 4 2" xfId="4692" xr:uid="{5F664E90-7817-4C93-9BAE-FE53AABFF425}"/>
    <cellStyle name="Standaard 12 4 2 2" xfId="5295" xr:uid="{F45F74FC-C12D-4357-9D1D-AF32F4B4C898}"/>
    <cellStyle name="Standaard 12 4 2 2 2" xfId="15485" xr:uid="{B61321A4-29AA-4CBE-9C4C-210AD27C9F92}"/>
    <cellStyle name="Standaard 12 4 2 2 2 2" xfId="35854" xr:uid="{59B82A04-D666-4703-BFF3-3A896D46E205}"/>
    <cellStyle name="Standaard 12 4 2 2 3" xfId="25670" xr:uid="{F010C8DB-4127-4D57-B881-5E5ABBB9115C}"/>
    <cellStyle name="Standaard 12 4 2 3" xfId="14870" xr:uid="{FDB3B813-A4A2-4387-B987-F518AFF64B04}"/>
    <cellStyle name="Standaard 12 4 2 3 2" xfId="35239" xr:uid="{50583547-A40A-4382-8F68-60A6161393DA}"/>
    <cellStyle name="Standaard 12 4 2 4" xfId="25055" xr:uid="{8D01CA97-D0EA-47C7-A795-110E43991F40}"/>
    <cellStyle name="Standaard 12 4 3" xfId="5294" xr:uid="{20D30173-E835-4755-8D70-9BD6A1821B07}"/>
    <cellStyle name="Standaard 12 4 3 2" xfId="15484" xr:uid="{5E7EB5A6-06EC-4AFD-83F4-F625AD23A99B}"/>
    <cellStyle name="Standaard 12 4 3 2 2" xfId="35853" xr:uid="{D741FAA0-AE3C-458B-BCBE-C94ABDAB1405}"/>
    <cellStyle name="Standaard 12 4 3 3" xfId="25669" xr:uid="{E247EBB8-74B5-40E7-B1E1-46B88BFF23FC}"/>
    <cellStyle name="Standaard 12 4 4" xfId="12327" xr:uid="{2E9D25A4-7A3C-4F6F-980D-B02B2CED005D}"/>
    <cellStyle name="Standaard 12 4 4 2" xfId="32696" xr:uid="{0B434348-B350-41D9-9566-BF3A1FEDBD03}"/>
    <cellStyle name="Standaard 12 4 5" xfId="22512" xr:uid="{596DBBB8-AC8F-408E-9BA2-900A5AC34B9C}"/>
    <cellStyle name="Standaard 12 5" xfId="2997" xr:uid="{AAB9AF5F-D68A-418C-9567-01460221D63E}"/>
    <cellStyle name="Standaard 12 5 2" xfId="5296" xr:uid="{E51670BA-F032-4D57-B123-C2C54D41DD2C}"/>
    <cellStyle name="Standaard 12 5 2 2" xfId="15486" xr:uid="{549994A4-CAFD-4B4E-8917-8F919BABF93A}"/>
    <cellStyle name="Standaard 12 5 2 2 2" xfId="35855" xr:uid="{928C02D9-DAB7-41D4-8442-B8AD8BC90BEF}"/>
    <cellStyle name="Standaard 12 5 2 3" xfId="25671" xr:uid="{B2D007C8-0682-43C1-BA1C-827171AF179D}"/>
    <cellStyle name="Standaard 12 5 3" xfId="13175" xr:uid="{582BDD6C-857B-4EA7-B2FB-B042B0099508}"/>
    <cellStyle name="Standaard 12 5 3 2" xfId="33544" xr:uid="{D70020A3-2688-46A1-B5C6-7C69198F3F9C}"/>
    <cellStyle name="Standaard 12 5 4" xfId="23360" xr:uid="{EEDE2327-EDCA-431A-9453-1787AB769B7D}"/>
    <cellStyle name="Standaard 12 6" xfId="5285" xr:uid="{031C7D94-3CC4-47D2-B8A6-A1EF275F92A2}"/>
    <cellStyle name="Standaard 12 6 2" xfId="15475" xr:uid="{1C7354ED-872B-4D1C-9CEB-2A2AA7EE85AE}"/>
    <cellStyle name="Standaard 12 6 2 2" xfId="35844" xr:uid="{00A6C19B-4AF1-4031-8597-D23A6A8D2256}"/>
    <cellStyle name="Standaard 12 6 3" xfId="25660" xr:uid="{F77FB857-85DB-4F7A-897C-A0A057D36C91}"/>
    <cellStyle name="Standaard 12 7" xfId="10632" xr:uid="{D8775152-C818-41DC-8371-CC692E122142}"/>
    <cellStyle name="Standaard 12 7 2" xfId="31001" xr:uid="{468F9B6D-E8CC-44AD-8EFC-EF6EF51AF069}"/>
    <cellStyle name="Standaard 12 8" xfId="20817" xr:uid="{0A0FA707-2A73-43C6-9E7A-8BD1756CEE7F}"/>
    <cellStyle name="Standaard 13" xfId="605" xr:uid="{6EF13729-591F-46DC-A692-67280AB7C792}"/>
    <cellStyle name="Standaard 14" xfId="604" xr:uid="{542EB920-6954-4A58-81BA-694594780A93}"/>
    <cellStyle name="Standaard 14 2" xfId="1456" xr:uid="{51F8F8A0-DB6A-4F3A-ADA4-7DED20EF5351}"/>
    <cellStyle name="Standaard 14 2 2" xfId="4001" xr:uid="{4960811D-F68D-43A7-97C9-0BCF166F5CED}"/>
    <cellStyle name="Standaard 14 2 2 2" xfId="5299" xr:uid="{68AA1A63-10B7-411E-89E8-F268BE4DAEEA}"/>
    <cellStyle name="Standaard 14 2 2 2 2" xfId="15489" xr:uid="{BD6B374B-66FD-4E55-B310-E682B32AF24D}"/>
    <cellStyle name="Standaard 14 2 2 2 2 2" xfId="35858" xr:uid="{90FAA8E3-EDC7-4603-B59B-F756EDEFFD61}"/>
    <cellStyle name="Standaard 14 2 2 2 3" xfId="25674" xr:uid="{D9CDFB30-23AA-4E80-94DD-2D81AC6F1739}"/>
    <cellStyle name="Standaard 14 2 2 3" xfId="14179" xr:uid="{EAAD2C93-0E65-4D2C-BDC9-2B065A13D3EF}"/>
    <cellStyle name="Standaard 14 2 2 3 2" xfId="34548" xr:uid="{512DAC80-AFEC-467E-8FC3-E6E1F8CA0331}"/>
    <cellStyle name="Standaard 14 2 2 4" xfId="24364" xr:uid="{CD3BB488-5A5E-49CF-89A3-54C4B60D85EE}"/>
    <cellStyle name="Standaard 14 2 3" xfId="5298" xr:uid="{749DB391-210E-47F1-BBF3-A54FA03BA04B}"/>
    <cellStyle name="Standaard 14 2 3 2" xfId="15488" xr:uid="{20B30B23-19E4-4AAD-88DD-C85C6800186B}"/>
    <cellStyle name="Standaard 14 2 3 2 2" xfId="35857" xr:uid="{9F640778-7E0F-4239-A1AD-559DB4E111E1}"/>
    <cellStyle name="Standaard 14 2 3 3" xfId="25673" xr:uid="{22C8C5AB-F16E-4BBF-8432-24B88BD61DE3}"/>
    <cellStyle name="Standaard 14 2 4" xfId="11636" xr:uid="{FFB29256-F9F8-4FB7-B59A-D4DE077A9556}"/>
    <cellStyle name="Standaard 14 2 4 2" xfId="32005" xr:uid="{370CF4F7-0B3A-4527-8972-C86E61977DA8}"/>
    <cellStyle name="Standaard 14 2 5" xfId="21821" xr:uid="{CE74D8F0-71E5-4C9B-B959-89252C813FDC}"/>
    <cellStyle name="Standaard 14 3" xfId="2303" xr:uid="{7CC3E4DB-EF12-4792-A8C4-718DB90DCA62}"/>
    <cellStyle name="Standaard 14 3 2" xfId="4848" xr:uid="{90DBA110-8C0C-4B8C-BC29-9B95498A04E5}"/>
    <cellStyle name="Standaard 14 3 2 2" xfId="5301" xr:uid="{6E638A1E-FE44-4D56-996A-CE226390FC56}"/>
    <cellStyle name="Standaard 14 3 2 2 2" xfId="15491" xr:uid="{1AF237CC-9460-4F3B-A8BE-9BB32B722023}"/>
    <cellStyle name="Standaard 14 3 2 2 2 2" xfId="35860" xr:uid="{32531877-C425-4352-AB07-C2390A8D78AC}"/>
    <cellStyle name="Standaard 14 3 2 2 3" xfId="25676" xr:uid="{EAE9CBC2-F519-4C54-8F6F-A3FCD4DE9144}"/>
    <cellStyle name="Standaard 14 3 2 3" xfId="15026" xr:uid="{6063B8C2-F09D-4B27-80F1-0CE084C8A482}"/>
    <cellStyle name="Standaard 14 3 2 3 2" xfId="35395" xr:uid="{032369C7-83FC-4238-A5E1-1A3CCF52A229}"/>
    <cellStyle name="Standaard 14 3 2 4" xfId="25211" xr:uid="{DDCE3BD5-C9B2-457B-8855-029012F0297E}"/>
    <cellStyle name="Standaard 14 3 3" xfId="5300" xr:uid="{C88C4C06-6A2C-473E-A6B8-60B056B68783}"/>
    <cellStyle name="Standaard 14 3 3 2" xfId="15490" xr:uid="{0B5035FF-11F3-4EAB-8EA4-59D654A71764}"/>
    <cellStyle name="Standaard 14 3 3 2 2" xfId="35859" xr:uid="{F8684516-99BF-4916-913D-9CC65F7EB394}"/>
    <cellStyle name="Standaard 14 3 3 3" xfId="25675" xr:uid="{BE305459-877B-43F4-8D77-1DC5CA72FAD1}"/>
    <cellStyle name="Standaard 14 3 4" xfId="12483" xr:uid="{257774DE-CC23-484E-BED0-9828DF3610E0}"/>
    <cellStyle name="Standaard 14 3 4 2" xfId="32852" xr:uid="{B91DCAC3-6FDB-420C-91AF-FE6C7F135904}"/>
    <cellStyle name="Standaard 14 3 5" xfId="22668" xr:uid="{B548D565-6082-42D7-9BDD-BC5F6D5B00C6}"/>
    <cellStyle name="Standaard 14 4" xfId="3153" xr:uid="{74AF114C-559F-4AD4-80A1-B580353D28BF}"/>
    <cellStyle name="Standaard 14 4 2" xfId="5302" xr:uid="{331C4FBA-91BF-4847-8AE9-CFF2F8DCB9A2}"/>
    <cellStyle name="Standaard 14 4 2 2" xfId="15492" xr:uid="{4AF90AD0-62CD-4D8F-B731-6644C77D44D4}"/>
    <cellStyle name="Standaard 14 4 2 2 2" xfId="35861" xr:uid="{5844882A-AA2B-4165-BDE5-049182DC9F61}"/>
    <cellStyle name="Standaard 14 4 2 3" xfId="25677" xr:uid="{4E49C9B5-9484-4320-BC5D-5F557D5C201A}"/>
    <cellStyle name="Standaard 14 4 3" xfId="13331" xr:uid="{B952DD8B-D0BF-4680-AB10-2A05C4A68CEF}"/>
    <cellStyle name="Standaard 14 4 3 2" xfId="33700" xr:uid="{44308D04-B4D2-45E2-A52B-60EA6F6F21C1}"/>
    <cellStyle name="Standaard 14 4 4" xfId="23516" xr:uid="{59A01BA5-8B7D-4C65-9F5C-F4312EF8789B}"/>
    <cellStyle name="Standaard 14 5" xfId="5297" xr:uid="{23B0A6CB-DBB8-40A0-9AD8-94E694995522}"/>
    <cellStyle name="Standaard 14 5 2" xfId="15487" xr:uid="{460D0CE2-66E5-4F9C-8A51-889017995489}"/>
    <cellStyle name="Standaard 14 5 2 2" xfId="35856" xr:uid="{F73C18A5-D80E-4EEE-BEC5-A35ACED8D31D}"/>
    <cellStyle name="Standaard 14 5 3" xfId="25672" xr:uid="{0C3EBA7D-8BD9-4199-893B-CCDB38028CDD}"/>
    <cellStyle name="Standaard 14 6" xfId="10788" xr:uid="{CA8BC97D-D7D5-4BE4-893E-94614779EBED}"/>
    <cellStyle name="Standaard 14 6 2" xfId="31157" xr:uid="{1822865B-4072-44EC-916C-EA801905058B}"/>
    <cellStyle name="Standaard 14 7" xfId="20973" xr:uid="{93D5C138-E96A-4AB5-8CAD-0F9594DD1D5F}"/>
    <cellStyle name="Standaard 15" xfId="1031" xr:uid="{5EFFDCCC-A11D-4A77-BBCA-5F46D22733B9}"/>
    <cellStyle name="Standaard 16" xfId="1030" xr:uid="{6E1BA688-C440-478D-92F5-20311CC9378D}"/>
    <cellStyle name="Standaard 16 2" xfId="3577" xr:uid="{D1B4850B-CDC1-4663-8E5E-3FC07D1D386A}"/>
    <cellStyle name="Standaard 16 2 2" xfId="5304" xr:uid="{C1F83405-AFAC-4CD8-BCA6-F9F3D5C04DD9}"/>
    <cellStyle name="Standaard 16 2 2 2" xfId="15494" xr:uid="{C0C1708F-4052-4B18-9486-E665A094689A}"/>
    <cellStyle name="Standaard 16 2 2 2 2" xfId="35863" xr:uid="{18B9EF4D-75CC-43CC-A4E7-8FD5BB3E2FAA}"/>
    <cellStyle name="Standaard 16 2 2 3" xfId="25679" xr:uid="{E085F8AF-0B55-4977-9F2F-E4AD5EE6E7E7}"/>
    <cellStyle name="Standaard 16 2 3" xfId="13755" xr:uid="{AFA9CFDC-A313-46FC-8328-CF1369A6FCEF}"/>
    <cellStyle name="Standaard 16 2 3 2" xfId="34124" xr:uid="{20AAB8BF-0EF9-404D-9CD1-80F475F231E1}"/>
    <cellStyle name="Standaard 16 2 4" xfId="23940" xr:uid="{5FD51E86-4633-4ADC-8875-A9EE887BECFF}"/>
    <cellStyle name="Standaard 16 3" xfId="5303" xr:uid="{99556DBA-2EE2-4F6E-90BB-31A38F8ADF21}"/>
    <cellStyle name="Standaard 16 3 2" xfId="15493" xr:uid="{73FAA016-157F-4F90-9CAB-470409F90E74}"/>
    <cellStyle name="Standaard 16 3 2 2" xfId="35862" xr:uid="{CAF5101D-B449-4B06-98BF-128454BEE565}"/>
    <cellStyle name="Standaard 16 3 3" xfId="25678" xr:uid="{7CB675D7-B111-4C9B-B7C9-2999BF2884DE}"/>
    <cellStyle name="Standaard 16 4" xfId="11212" xr:uid="{5FA38858-BEEF-4CC9-A18C-D8B06D4D2C1C}"/>
    <cellStyle name="Standaard 16 4 2" xfId="31581" xr:uid="{6FCD7A27-A813-4319-8264-E35111F45295}"/>
    <cellStyle name="Standaard 16 5" xfId="21397" xr:uid="{D21C8F82-3ADF-4A63-87A5-F4154F1AFBA8}"/>
    <cellStyle name="Standaard 17" xfId="2728" xr:uid="{2E0E081C-E02A-497E-B82C-CB35EB87912F}"/>
    <cellStyle name="Standaard 18" xfId="2727" xr:uid="{F7797226-7FDC-4A32-B4F3-90891FE6EB8C}"/>
    <cellStyle name="Standaard 18 2" xfId="5305" xr:uid="{42C7002A-4F99-4064-B3DD-1697B7C99E72}"/>
    <cellStyle name="Standaard 18 2 2" xfId="15495" xr:uid="{AFCF1F9C-A34B-47A4-9122-EC9B5E24B415}"/>
    <cellStyle name="Standaard 18 2 2 2" xfId="35864" xr:uid="{1AB2155A-2AD4-4CF0-828B-6D2A4CE72DA2}"/>
    <cellStyle name="Standaard 18 2 3" xfId="25680" xr:uid="{D600A97B-A08E-452C-B5D4-1FB2BCB6F2E7}"/>
    <cellStyle name="Standaard 18 3" xfId="12907" xr:uid="{3B27048F-321C-45FD-95CA-8357C8CDDBCE}"/>
    <cellStyle name="Standaard 18 3 2" xfId="33276" xr:uid="{A91D51CA-0D87-4CE6-8984-D7BBDED1334F}"/>
    <cellStyle name="Standaard 18 4" xfId="23092" xr:uid="{8AAD6905-7AC1-40B2-9377-F3B1FB8D2202}"/>
    <cellStyle name="Standaard 19" xfId="5306" xr:uid="{8ACC3B29-F218-4B8B-9C8C-273570D0BCDA}"/>
    <cellStyle name="Standaard 2" xfId="46" xr:uid="{685280F8-0C1D-45F8-9A3C-0D00723A87F8}"/>
    <cellStyle name="Standaard 2 10" xfId="397" xr:uid="{DDEF7831-5B7D-4585-979D-D85B50C9F76D}"/>
    <cellStyle name="Standaard 2 2" xfId="398" xr:uid="{39B4BEC0-5683-41C7-B596-DC195D49C57B}"/>
    <cellStyle name="Standaard 2 2 2" xfId="399" xr:uid="{C4295DE7-455C-4533-8471-98926A39B882}"/>
    <cellStyle name="Standaard 2 2 2 2" xfId="400" xr:uid="{9454AE17-EE87-45FF-9138-7139D19F04B9}"/>
    <cellStyle name="Standaard 2 2 2 3" xfId="401" xr:uid="{60A26962-DD1F-46A4-B295-F3DC3EB27614}"/>
    <cellStyle name="Standaard 2 2 2 3 2" xfId="40925" xr:uid="{0856CB59-10AB-4684-B794-4C317242C161}"/>
    <cellStyle name="Standaard 2 2 2 3 2 2" xfId="40929" xr:uid="{2AFBC26F-56D1-4969-8D60-26ECA103F1C4}"/>
    <cellStyle name="Standaard 2 2 2 3 2 4" xfId="40928" xr:uid="{93177E8F-E1A7-4876-A642-D0A0A508BC75}"/>
    <cellStyle name="Standaard 2 2 3" xfId="402" xr:uid="{2D0D2DD2-F50E-4056-B3D2-DDAD77A4EDD5}"/>
    <cellStyle name="Standaard 2 2 3 2" xfId="403" xr:uid="{2EEBFE6D-C474-4C84-972A-72ABBA302A21}"/>
    <cellStyle name="Standaard 2 2 4" xfId="404" xr:uid="{0AB035F6-71EF-4252-BE7E-31BEBF27FA5C}"/>
    <cellStyle name="Standaard 2 3" xfId="405" xr:uid="{6F9F62DD-364C-47E3-B9E7-1A5958266C22}"/>
    <cellStyle name="Standaard 2 3 2" xfId="406" xr:uid="{110F7F3C-2776-4AD3-A37F-B7B17552A38B}"/>
    <cellStyle name="Standaard 2 3 2 2" xfId="407" xr:uid="{703E376D-55FB-4F54-A97F-80772D18BF1E}"/>
    <cellStyle name="Standaard 2 3 3" xfId="408" xr:uid="{E4B0763B-909F-47A6-98A0-D78154FEC7EE}"/>
    <cellStyle name="Standaard 2 3 3 2" xfId="876" xr:uid="{788484D5-DDBC-41BC-BA07-6B32CAAF3FBA}"/>
    <cellStyle name="Standaard 2 3 3 2 2" xfId="1726" xr:uid="{B07692D1-659E-496E-BA7F-174826F7561C}"/>
    <cellStyle name="Standaard 2 3 3 2 2 2" xfId="4271" xr:uid="{026C93AD-8274-4C52-9CF2-D635AEFA3845}"/>
    <cellStyle name="Standaard 2 3 3 2 2 2 2" xfId="5310" xr:uid="{5C36FDC6-1926-467A-AC4C-F77802B9FC3A}"/>
    <cellStyle name="Standaard 2 3 3 2 2 2 2 2" xfId="15499" xr:uid="{BD480C98-F1FA-441D-A441-24EF9484A34D}"/>
    <cellStyle name="Standaard 2 3 3 2 2 2 2 2 2" xfId="35868" xr:uid="{B0EA8BD4-3D15-4BBD-8C28-F97F864C729B}"/>
    <cellStyle name="Standaard 2 3 3 2 2 2 2 3" xfId="25684" xr:uid="{91BB35AC-7813-4830-8834-295AFDFF774B}"/>
    <cellStyle name="Standaard 2 3 3 2 2 2 3" xfId="14449" xr:uid="{46340995-BF07-489D-BE4D-ADF981AA4DF8}"/>
    <cellStyle name="Standaard 2 3 3 2 2 2 3 2" xfId="34818" xr:uid="{C063232C-8666-4A0D-98EE-A78A44AD4B69}"/>
    <cellStyle name="Standaard 2 3 3 2 2 2 4" xfId="24634" xr:uid="{20F13611-6754-4EAB-A109-F50FB7B3F446}"/>
    <cellStyle name="Standaard 2 3 3 2 2 3" xfId="5309" xr:uid="{7DDFF489-E614-44FD-8C3A-8315A8726229}"/>
    <cellStyle name="Standaard 2 3 3 2 2 3 2" xfId="15498" xr:uid="{E0C34429-FB7E-4842-930A-070EEC6A7FE1}"/>
    <cellStyle name="Standaard 2 3 3 2 2 3 2 2" xfId="35867" xr:uid="{856965FA-A02E-4412-AF9B-ECB378E89439}"/>
    <cellStyle name="Standaard 2 3 3 2 2 3 3" xfId="25683" xr:uid="{4F1B92D1-B7EF-4EAA-9430-D8F8D9542FDD}"/>
    <cellStyle name="Standaard 2 3 3 2 2 4" xfId="11906" xr:uid="{C4C4C9FB-7FD6-46E2-86FC-19CCB143FFFD}"/>
    <cellStyle name="Standaard 2 3 3 2 2 4 2" xfId="32275" xr:uid="{30C43366-139C-411C-B826-6218004CEDC1}"/>
    <cellStyle name="Standaard 2 3 3 2 2 5" xfId="22091" xr:uid="{FF6DD46A-695C-4D99-89CC-4795BDFEA7E0}"/>
    <cellStyle name="Standaard 2 3 3 2 3" xfId="2573" xr:uid="{59F21D6A-4019-42D9-94C2-AF8B528CB09A}"/>
    <cellStyle name="Standaard 2 3 3 2 3 2" xfId="5118" xr:uid="{9494C759-E681-4068-B81C-8FC9FB2B6E13}"/>
    <cellStyle name="Standaard 2 3 3 2 3 2 2" xfId="5312" xr:uid="{3FFB5F81-7F26-4834-BCE8-8AB30B6B5303}"/>
    <cellStyle name="Standaard 2 3 3 2 3 2 2 2" xfId="15501" xr:uid="{9C2119CE-C066-4A92-BF7C-0EC03AE3BB36}"/>
    <cellStyle name="Standaard 2 3 3 2 3 2 2 2 2" xfId="35870" xr:uid="{56C51C76-289C-4A88-87A4-66FB55EE2A98}"/>
    <cellStyle name="Standaard 2 3 3 2 3 2 2 3" xfId="25686" xr:uid="{587CF011-FDC2-45FB-A0D4-EE838C1E8EB9}"/>
    <cellStyle name="Standaard 2 3 3 2 3 2 3" xfId="15296" xr:uid="{BCEAB6D3-4BE5-432B-A072-8AE442B05CFD}"/>
    <cellStyle name="Standaard 2 3 3 2 3 2 3 2" xfId="35665" xr:uid="{CF5A6134-BEFD-4646-A230-2BF9BD0DC9B0}"/>
    <cellStyle name="Standaard 2 3 3 2 3 2 4" xfId="25481" xr:uid="{03462203-10F9-4638-8BA6-4121F1677DCD}"/>
    <cellStyle name="Standaard 2 3 3 2 3 3" xfId="5311" xr:uid="{4848BD6A-6CCE-49B6-9536-91B165A87552}"/>
    <cellStyle name="Standaard 2 3 3 2 3 3 2" xfId="15500" xr:uid="{ED7C1184-5965-4CA7-A42B-E2C100616F2A}"/>
    <cellStyle name="Standaard 2 3 3 2 3 3 2 2" xfId="35869" xr:uid="{DD0EFF31-14BA-495D-8369-4CE198659D6F}"/>
    <cellStyle name="Standaard 2 3 3 2 3 3 3" xfId="25685" xr:uid="{2C5E941A-03CF-4084-A5BA-F413BCC9C2E0}"/>
    <cellStyle name="Standaard 2 3 3 2 3 4" xfId="12753" xr:uid="{B281C676-D122-49BD-8B1E-FEF92D0F6D5C}"/>
    <cellStyle name="Standaard 2 3 3 2 3 4 2" xfId="33122" xr:uid="{212DC3C4-959E-4B42-81D4-C5879BAB8FFF}"/>
    <cellStyle name="Standaard 2 3 3 2 3 5" xfId="22938" xr:uid="{D0C62802-1FEB-47E0-BAC9-960515842691}"/>
    <cellStyle name="Standaard 2 3 3 2 4" xfId="3423" xr:uid="{15108136-6E2F-4ADA-BECD-B1859BE2F94D}"/>
    <cellStyle name="Standaard 2 3 3 2 4 2" xfId="5313" xr:uid="{70C793E9-312E-44B9-9A13-477DB0E00561}"/>
    <cellStyle name="Standaard 2 3 3 2 4 2 2" xfId="15502" xr:uid="{C66A6915-EC78-4DE0-901D-76D15A6E4698}"/>
    <cellStyle name="Standaard 2 3 3 2 4 2 2 2" xfId="35871" xr:uid="{EC95C07D-0AED-4ACC-9C53-A5399F0E1B40}"/>
    <cellStyle name="Standaard 2 3 3 2 4 2 3" xfId="25687" xr:uid="{8D77D0EE-382C-4E4E-8193-2B0D9FF9CC23}"/>
    <cellStyle name="Standaard 2 3 3 2 4 3" xfId="13601" xr:uid="{50F98F2B-D349-4F7C-AEB1-8F93075CA56F}"/>
    <cellStyle name="Standaard 2 3 3 2 4 3 2" xfId="33970" xr:uid="{6BEB0370-F0EC-4626-BBF4-16D017F397C6}"/>
    <cellStyle name="Standaard 2 3 3 2 4 4" xfId="23786" xr:uid="{9E583E7C-1228-4148-A889-935AA7C41F30}"/>
    <cellStyle name="Standaard 2 3 3 2 5" xfId="5308" xr:uid="{4AC0B5F2-03C2-40A2-A82D-414822AEAE5B}"/>
    <cellStyle name="Standaard 2 3 3 2 5 2" xfId="15497" xr:uid="{190ACEA0-817F-44EB-B973-62DEB092A5EC}"/>
    <cellStyle name="Standaard 2 3 3 2 5 2 2" xfId="35866" xr:uid="{285216A6-1A99-4750-80A8-200F7B45A4C9}"/>
    <cellStyle name="Standaard 2 3 3 2 5 3" xfId="25682" xr:uid="{93735DEF-6A92-4006-9881-3F21DC813F18}"/>
    <cellStyle name="Standaard 2 3 3 2 6" xfId="11058" xr:uid="{30B4CBB9-0835-4325-8606-FA80CF81C924}"/>
    <cellStyle name="Standaard 2 3 3 2 6 2" xfId="31427" xr:uid="{B8E1E2E0-3743-493B-8002-E95D126C1515}"/>
    <cellStyle name="Standaard 2 3 3 2 7" xfId="21243" xr:uid="{5DE0693B-7A6B-46FA-A235-A22D0BED8591}"/>
    <cellStyle name="Standaard 2 3 3 3" xfId="1302" xr:uid="{A5DE2207-6BE4-4977-A688-E61BABA005B4}"/>
    <cellStyle name="Standaard 2 3 3 3 2" xfId="3847" xr:uid="{AE33A64B-4956-464B-9BF6-EDEF89E4D7F6}"/>
    <cellStyle name="Standaard 2 3 3 3 2 2" xfId="5315" xr:uid="{10E036AF-620C-49D8-A5B3-B625E5ED3AF3}"/>
    <cellStyle name="Standaard 2 3 3 3 2 2 2" xfId="15504" xr:uid="{224B76BF-6DF9-4CEB-9EB9-79AFAB720062}"/>
    <cellStyle name="Standaard 2 3 3 3 2 2 2 2" xfId="35873" xr:uid="{E8102FAC-535C-4FED-94CD-2210EC004483}"/>
    <cellStyle name="Standaard 2 3 3 3 2 2 3" xfId="25689" xr:uid="{4006925F-AFD5-4184-BFCF-E7DB0CB21B9C}"/>
    <cellStyle name="Standaard 2 3 3 3 2 3" xfId="14025" xr:uid="{830B28DC-FEA2-42CB-A3D7-6904D3E92FDD}"/>
    <cellStyle name="Standaard 2 3 3 3 2 3 2" xfId="34394" xr:uid="{02871F9C-FA30-40B6-9D80-F1C5A807698D}"/>
    <cellStyle name="Standaard 2 3 3 3 2 4" xfId="24210" xr:uid="{9D717C30-5388-4FB0-AA99-116D37560751}"/>
    <cellStyle name="Standaard 2 3 3 3 3" xfId="5314" xr:uid="{CCE38A6A-34D5-49C0-8E72-DD2F1C0859C6}"/>
    <cellStyle name="Standaard 2 3 3 3 3 2" xfId="15503" xr:uid="{59A10D8D-3210-4858-9B52-8B157EDC17BF}"/>
    <cellStyle name="Standaard 2 3 3 3 3 2 2" xfId="35872" xr:uid="{4BCDD5AF-8468-40E3-BC99-63EB7D19746C}"/>
    <cellStyle name="Standaard 2 3 3 3 3 3" xfId="25688" xr:uid="{B5A83537-3B41-4E0C-8D1B-1378702D7530}"/>
    <cellStyle name="Standaard 2 3 3 3 4" xfId="11482" xr:uid="{50DB6D62-50CE-46C9-9CF2-F52BC884D5D0}"/>
    <cellStyle name="Standaard 2 3 3 3 4 2" xfId="31851" xr:uid="{22FB8472-E0E4-430B-8247-F08FEA22B11E}"/>
    <cellStyle name="Standaard 2 3 3 3 5" xfId="21667" xr:uid="{513C323D-54B5-480E-997F-D53A66185DFC}"/>
    <cellStyle name="Standaard 2 3 3 4" xfId="2149" xr:uid="{54C027AA-0813-4E06-832D-FE0E9247F65A}"/>
    <cellStyle name="Standaard 2 3 3 4 2" xfId="4694" xr:uid="{0CD67ECB-79D1-4247-89C6-DCC39ACE4CF0}"/>
    <cellStyle name="Standaard 2 3 3 4 2 2" xfId="5317" xr:uid="{63F681B4-271B-43D0-98BC-7D79E40FAA64}"/>
    <cellStyle name="Standaard 2 3 3 4 2 2 2" xfId="15506" xr:uid="{B8310BE6-6649-445A-AA55-7CC0FC145454}"/>
    <cellStyle name="Standaard 2 3 3 4 2 2 2 2" xfId="35875" xr:uid="{10455157-E59B-46C8-8CEE-76DF45595BCB}"/>
    <cellStyle name="Standaard 2 3 3 4 2 2 3" xfId="25691" xr:uid="{447354D2-196B-4989-A885-127C982D3C72}"/>
    <cellStyle name="Standaard 2 3 3 4 2 3" xfId="14872" xr:uid="{FC78E681-67A5-4172-BC7E-4A45E14E8031}"/>
    <cellStyle name="Standaard 2 3 3 4 2 3 2" xfId="35241" xr:uid="{20AEB1E1-DD61-4610-A81F-CA8EF6B331B4}"/>
    <cellStyle name="Standaard 2 3 3 4 2 4" xfId="25057" xr:uid="{9FA34F17-5E6A-4139-B2A1-0870F2CF995C}"/>
    <cellStyle name="Standaard 2 3 3 4 3" xfId="5316" xr:uid="{0CA0D704-068C-45EB-BC17-4B247B3C0AA6}"/>
    <cellStyle name="Standaard 2 3 3 4 3 2" xfId="15505" xr:uid="{B8FF6427-4A89-4FBF-BF71-947C20D4A38C}"/>
    <cellStyle name="Standaard 2 3 3 4 3 2 2" xfId="35874" xr:uid="{0692739D-D4FD-47EB-A303-17B16F766C3E}"/>
    <cellStyle name="Standaard 2 3 3 4 3 3" xfId="25690" xr:uid="{63375B63-CE28-4295-B68A-861FAB578D3F}"/>
    <cellStyle name="Standaard 2 3 3 4 4" xfId="12329" xr:uid="{D03085E6-7024-49AB-853F-98AD3B2B6AC5}"/>
    <cellStyle name="Standaard 2 3 3 4 4 2" xfId="32698" xr:uid="{93BE6BD0-F227-4CDC-844E-DA1EF465BF47}"/>
    <cellStyle name="Standaard 2 3 3 4 5" xfId="22514" xr:uid="{47447DB5-6552-4FEA-BCCD-B444A7FBFA53}"/>
    <cellStyle name="Standaard 2 3 3 5" xfId="2999" xr:uid="{21B88DD0-C98C-4D2A-822B-599EE806F6E7}"/>
    <cellStyle name="Standaard 2 3 3 5 2" xfId="5318" xr:uid="{95EBF7F4-6BED-41D2-B0E9-26105F8F36F9}"/>
    <cellStyle name="Standaard 2 3 3 5 2 2" xfId="15507" xr:uid="{6610C443-A01F-4B31-8157-7352F4C26178}"/>
    <cellStyle name="Standaard 2 3 3 5 2 2 2" xfId="35876" xr:uid="{CB12974D-38EB-42FE-9764-6CBFBBD1A8BB}"/>
    <cellStyle name="Standaard 2 3 3 5 2 3" xfId="25692" xr:uid="{F1E3F581-9865-4EBF-AF48-A2047B698082}"/>
    <cellStyle name="Standaard 2 3 3 5 3" xfId="13177" xr:uid="{6A18A0C0-1B10-445A-B31C-56E491B8DD3E}"/>
    <cellStyle name="Standaard 2 3 3 5 3 2" xfId="33546" xr:uid="{16B4AFA1-4A61-4C88-9D58-A0A788FBA55D}"/>
    <cellStyle name="Standaard 2 3 3 5 4" xfId="23362" xr:uid="{4382492D-6122-440B-B5DB-153AAFDB86B1}"/>
    <cellStyle name="Standaard 2 3 3 6" xfId="5307" xr:uid="{3A8B39E7-8B30-45AA-8224-CC03FE7AE989}"/>
    <cellStyle name="Standaard 2 3 3 6 2" xfId="15496" xr:uid="{998317C2-570D-462C-9543-D0C901BD5461}"/>
    <cellStyle name="Standaard 2 3 3 6 2 2" xfId="35865" xr:uid="{16112543-45B5-4071-82BA-024F8B1EC706}"/>
    <cellStyle name="Standaard 2 3 3 6 3" xfId="25681" xr:uid="{85BD2FDE-641B-4702-8BD6-8675EA567257}"/>
    <cellStyle name="Standaard 2 3 3 7" xfId="10634" xr:uid="{FF2150E0-B8F3-4BD7-8027-76B66277632B}"/>
    <cellStyle name="Standaard 2 3 3 7 2" xfId="31003" xr:uid="{A8508528-DF94-4B4A-B9FD-CB31B5D1D8B1}"/>
    <cellStyle name="Standaard 2 3 3 8" xfId="20819" xr:uid="{729C7440-9F5B-4582-89A3-6C5FF21B6E11}"/>
    <cellStyle name="Standaard 2 4" xfId="409" xr:uid="{B4E73ED9-4F05-42DA-9EE6-0A2921DCFA73}"/>
    <cellStyle name="Standaard 2 4 2" xfId="410" xr:uid="{2681F455-EEC8-4653-9FE9-5FA595F68A06}"/>
    <cellStyle name="Standaard 2 4 3" xfId="411" xr:uid="{81A2473F-DB6A-4649-A060-D138DD435CE9}"/>
    <cellStyle name="Standaard 2 5" xfId="412" xr:uid="{771A4DA7-9A8E-4126-A2EE-2DF3609075F8}"/>
    <cellStyle name="Standaard 2 5 2" xfId="413" xr:uid="{CDAA0EDC-4555-4ECC-964A-C2E24563F448}"/>
    <cellStyle name="Standaard 2 6" xfId="414" xr:uid="{025EA0AC-B4AB-4248-934F-E85B895246F7}"/>
    <cellStyle name="Standaard 2 6 2" xfId="877" xr:uid="{37211B0F-727A-4BA2-8980-D760C387E002}"/>
    <cellStyle name="Standaard 2 6 2 2" xfId="1727" xr:uid="{70E5D65F-409D-47A3-B10A-983A76E18702}"/>
    <cellStyle name="Standaard 2 6 2 2 2" xfId="4272" xr:uid="{2625995A-9103-414B-B6C6-429AF4728993}"/>
    <cellStyle name="Standaard 2 6 2 2 2 2" xfId="5322" xr:uid="{CA0A0383-456C-471F-91B4-0361F34F4ACD}"/>
    <cellStyle name="Standaard 2 6 2 2 2 2 2" xfId="15511" xr:uid="{99C96D85-E1EA-4A9E-B9BE-C41417A95E4C}"/>
    <cellStyle name="Standaard 2 6 2 2 2 2 2 2" xfId="35880" xr:uid="{B9575E8B-9F5C-43D0-B815-7B9101FB32BC}"/>
    <cellStyle name="Standaard 2 6 2 2 2 2 3" xfId="25696" xr:uid="{AFBB5F73-09BA-4900-9015-7D2333211E78}"/>
    <cellStyle name="Standaard 2 6 2 2 2 3" xfId="14450" xr:uid="{F78170C3-C992-4613-9F11-2E712CB83D1A}"/>
    <cellStyle name="Standaard 2 6 2 2 2 3 2" xfId="34819" xr:uid="{C6FC197A-EE4A-40DA-A1F3-D87F9813059E}"/>
    <cellStyle name="Standaard 2 6 2 2 2 4" xfId="24635" xr:uid="{51CA6804-AA33-4E1F-945F-4BE577EBDCA1}"/>
    <cellStyle name="Standaard 2 6 2 2 3" xfId="5321" xr:uid="{C6F72790-37BC-430E-8260-D221417C8D7E}"/>
    <cellStyle name="Standaard 2 6 2 2 3 2" xfId="15510" xr:uid="{8EA967BF-9331-4FB6-BB72-047C8D8144B5}"/>
    <cellStyle name="Standaard 2 6 2 2 3 2 2" xfId="35879" xr:uid="{5379E898-D67C-4401-9EB8-76CE2422E768}"/>
    <cellStyle name="Standaard 2 6 2 2 3 3" xfId="25695" xr:uid="{5AB8431B-F90D-4893-BA61-6EC01CC58D6E}"/>
    <cellStyle name="Standaard 2 6 2 2 4" xfId="11907" xr:uid="{1541D5DB-9541-4507-81E3-116BB36AD638}"/>
    <cellStyle name="Standaard 2 6 2 2 4 2" xfId="32276" xr:uid="{C45FA187-DB79-4863-BAEB-07EFF1E01FC7}"/>
    <cellStyle name="Standaard 2 6 2 2 5" xfId="22092" xr:uid="{A6ED9838-D3BD-42E2-8182-2C852B98CEF4}"/>
    <cellStyle name="Standaard 2 6 2 3" xfId="2574" xr:uid="{7B9DCB80-CFD3-48F9-B283-9656BD7A9B1A}"/>
    <cellStyle name="Standaard 2 6 2 3 2" xfId="5119" xr:uid="{3C0459A8-1B28-4335-B180-6E721A1191B4}"/>
    <cellStyle name="Standaard 2 6 2 3 2 2" xfId="5324" xr:uid="{BFCC510F-7C04-425E-AB1D-409BCAF1B964}"/>
    <cellStyle name="Standaard 2 6 2 3 2 2 2" xfId="15513" xr:uid="{56F202E4-0F02-4C2F-A25E-F6A16D2D1194}"/>
    <cellStyle name="Standaard 2 6 2 3 2 2 2 2" xfId="35882" xr:uid="{82E07B6B-F591-4819-9C3F-3A14CEA213D9}"/>
    <cellStyle name="Standaard 2 6 2 3 2 2 3" xfId="25698" xr:uid="{B4697835-336A-4F21-BC5E-3206CCBA162E}"/>
    <cellStyle name="Standaard 2 6 2 3 2 3" xfId="15297" xr:uid="{192A39D1-8EBD-4627-AFB1-5400FFA83879}"/>
    <cellStyle name="Standaard 2 6 2 3 2 3 2" xfId="35666" xr:uid="{F1201858-21CB-456D-BC4D-1C7EC7920C55}"/>
    <cellStyle name="Standaard 2 6 2 3 2 4" xfId="25482" xr:uid="{31498700-40DB-40AA-AA66-0876970CD5C9}"/>
    <cellStyle name="Standaard 2 6 2 3 3" xfId="5323" xr:uid="{EE05D65E-97BF-48F3-BF20-9574B75CF355}"/>
    <cellStyle name="Standaard 2 6 2 3 3 2" xfId="15512" xr:uid="{DD4986B0-142F-45B5-B598-2550163BC017}"/>
    <cellStyle name="Standaard 2 6 2 3 3 2 2" xfId="35881" xr:uid="{A57DCB7B-350D-413B-BFA8-B4BCD5E6AB97}"/>
    <cellStyle name="Standaard 2 6 2 3 3 3" xfId="25697" xr:uid="{0F141CED-DC6B-40ED-A738-48D1FDE64C3C}"/>
    <cellStyle name="Standaard 2 6 2 3 4" xfId="12754" xr:uid="{0B95C8B8-CC1E-4D43-AF7C-DD944718D780}"/>
    <cellStyle name="Standaard 2 6 2 3 4 2" xfId="33123" xr:uid="{2DB78416-1A34-4733-8DC0-C0BC78CFD998}"/>
    <cellStyle name="Standaard 2 6 2 3 5" xfId="22939" xr:uid="{8CFF1F81-00AD-43F3-84CE-9E36D5EACBFF}"/>
    <cellStyle name="Standaard 2 6 2 4" xfId="3424" xr:uid="{C2B898BB-3E5F-43D9-AEA7-2A7D9D7EC376}"/>
    <cellStyle name="Standaard 2 6 2 4 2" xfId="5325" xr:uid="{A7991982-585C-48BB-AAA0-1D5E9914D822}"/>
    <cellStyle name="Standaard 2 6 2 4 2 2" xfId="15514" xr:uid="{9B9F85DA-3488-44E0-B1BB-A720D32C3F33}"/>
    <cellStyle name="Standaard 2 6 2 4 2 2 2" xfId="35883" xr:uid="{573748D6-7417-4E0C-AB75-7005D45AFFD0}"/>
    <cellStyle name="Standaard 2 6 2 4 2 3" xfId="25699" xr:uid="{DBD23D9C-0170-4BC5-87D1-58E603203848}"/>
    <cellStyle name="Standaard 2 6 2 4 3" xfId="13602" xr:uid="{CAC3758D-9659-4F57-9B26-D5E4D4CE79CF}"/>
    <cellStyle name="Standaard 2 6 2 4 3 2" xfId="33971" xr:uid="{42A424ED-A004-426A-B9F4-ABD73CDF81A6}"/>
    <cellStyle name="Standaard 2 6 2 4 4" xfId="23787" xr:uid="{B51F5C5D-3CEE-413A-8F55-0710603FE015}"/>
    <cellStyle name="Standaard 2 6 2 5" xfId="5320" xr:uid="{980FD316-311C-4081-AA1A-A5C975BD1C8C}"/>
    <cellStyle name="Standaard 2 6 2 5 2" xfId="15509" xr:uid="{2D0DDAAD-EFB5-494A-BEED-4E64E3E9D472}"/>
    <cellStyle name="Standaard 2 6 2 5 2 2" xfId="35878" xr:uid="{19A1E840-909B-426C-A37F-9A61FCF478F7}"/>
    <cellStyle name="Standaard 2 6 2 5 3" xfId="25694" xr:uid="{136E6173-89AA-4D86-9A21-660687B07584}"/>
    <cellStyle name="Standaard 2 6 2 6" xfId="11059" xr:uid="{AF683DFF-D08A-447D-9DFD-498A913C005F}"/>
    <cellStyle name="Standaard 2 6 2 6 2" xfId="31428" xr:uid="{00A96F1C-7CD3-432B-945E-B4BB1FEC5DCF}"/>
    <cellStyle name="Standaard 2 6 2 7" xfId="21244" xr:uid="{8615A992-301E-4906-B106-7F200EEDD310}"/>
    <cellStyle name="Standaard 2 6 3" xfId="1303" xr:uid="{62C6D2E8-53B1-46D1-8197-405CC54FC613}"/>
    <cellStyle name="Standaard 2 6 3 2" xfId="3848" xr:uid="{75D30553-5B10-4DB1-A799-5A18DD41C994}"/>
    <cellStyle name="Standaard 2 6 3 2 2" xfId="5327" xr:uid="{8020DCAE-2A9C-4161-8C98-0CB8033B9BAB}"/>
    <cellStyle name="Standaard 2 6 3 2 2 2" xfId="15516" xr:uid="{66EB4E25-627A-494D-A8D2-2F0A7CFF05DE}"/>
    <cellStyle name="Standaard 2 6 3 2 2 2 2" xfId="35885" xr:uid="{BE31A8AC-B4AE-4A27-B627-AAB884DBFCE6}"/>
    <cellStyle name="Standaard 2 6 3 2 2 3" xfId="25701" xr:uid="{3220A179-6AE2-4884-BA1E-527DC135CF09}"/>
    <cellStyle name="Standaard 2 6 3 2 3" xfId="14026" xr:uid="{9B0AEC93-6427-429E-A1B7-31F029102A85}"/>
    <cellStyle name="Standaard 2 6 3 2 3 2" xfId="34395" xr:uid="{48A203EB-A613-4131-869D-3B59E03735B4}"/>
    <cellStyle name="Standaard 2 6 3 2 4" xfId="24211" xr:uid="{7D87403E-7B43-4377-AE68-B042EA4B1173}"/>
    <cellStyle name="Standaard 2 6 3 3" xfId="5326" xr:uid="{6D596F75-E411-470C-B28F-5F338012227D}"/>
    <cellStyle name="Standaard 2 6 3 3 2" xfId="15515" xr:uid="{66FF777D-D6CD-4907-A1B7-F99CB4BFA520}"/>
    <cellStyle name="Standaard 2 6 3 3 2 2" xfId="35884" xr:uid="{37057655-2443-49B0-8E38-9656364527CF}"/>
    <cellStyle name="Standaard 2 6 3 3 3" xfId="25700" xr:uid="{8956FBC5-1665-4560-8E21-B65416874B25}"/>
    <cellStyle name="Standaard 2 6 3 4" xfId="11483" xr:uid="{C5C986C5-1CFE-4729-A8DF-683F1CC1784D}"/>
    <cellStyle name="Standaard 2 6 3 4 2" xfId="31852" xr:uid="{E00D8D9B-A338-4D29-9F55-819FAD9EEF3F}"/>
    <cellStyle name="Standaard 2 6 3 5" xfId="21668" xr:uid="{9CF2C60D-F1C1-4AAD-851B-CC29A0E008FE}"/>
    <cellStyle name="Standaard 2 6 4" xfId="2150" xr:uid="{6BD80F65-2E1D-4E24-9BF7-24174148F41A}"/>
    <cellStyle name="Standaard 2 6 4 2" xfId="4695" xr:uid="{4DD34265-81C5-4AC2-9EA8-782D31057DB4}"/>
    <cellStyle name="Standaard 2 6 4 2 2" xfId="5329" xr:uid="{E1EB12D6-3102-4337-9A67-A4D5859AFFA2}"/>
    <cellStyle name="Standaard 2 6 4 2 2 2" xfId="15518" xr:uid="{83176F47-1D79-4C07-89C5-BA4C8E3BE60B}"/>
    <cellStyle name="Standaard 2 6 4 2 2 2 2" xfId="35887" xr:uid="{4FBBF85C-5CC0-4915-AC51-517F10FA6B0F}"/>
    <cellStyle name="Standaard 2 6 4 2 2 3" xfId="25703" xr:uid="{4DAEFDB6-990B-47FD-8909-52D3FF377855}"/>
    <cellStyle name="Standaard 2 6 4 2 3" xfId="14873" xr:uid="{E2562886-ECBD-4FAD-958F-DF9E6576F590}"/>
    <cellStyle name="Standaard 2 6 4 2 3 2" xfId="35242" xr:uid="{90E90F64-7732-4D96-9BFC-E329B3272C09}"/>
    <cellStyle name="Standaard 2 6 4 2 4" xfId="25058" xr:uid="{C8A28B29-2988-40BB-ABDD-72FD26B6773C}"/>
    <cellStyle name="Standaard 2 6 4 3" xfId="5328" xr:uid="{BAE97F63-027A-40F5-BF02-6911063BED8E}"/>
    <cellStyle name="Standaard 2 6 4 3 2" xfId="15517" xr:uid="{7B180E85-9194-4F8C-AE0A-4D02F0040E32}"/>
    <cellStyle name="Standaard 2 6 4 3 2 2" xfId="35886" xr:uid="{07766F90-BA9D-4726-A294-86EE6C2F6E41}"/>
    <cellStyle name="Standaard 2 6 4 3 3" xfId="25702" xr:uid="{6C57EB02-26C3-43B5-BDB3-F43ECBFA51D7}"/>
    <cellStyle name="Standaard 2 6 4 4" xfId="12330" xr:uid="{A81B981E-1737-4B2E-90A3-ED893443DF23}"/>
    <cellStyle name="Standaard 2 6 4 4 2" xfId="32699" xr:uid="{A0256553-9074-4D86-9586-BD9A801FC83F}"/>
    <cellStyle name="Standaard 2 6 4 5" xfId="22515" xr:uid="{A1E05981-A6B6-4F23-ADB5-843C13B1EFA1}"/>
    <cellStyle name="Standaard 2 6 5" xfId="3000" xr:uid="{02CF7A4E-01AB-40A4-ABC2-6FAA8767D0AE}"/>
    <cellStyle name="Standaard 2 6 5 2" xfId="5330" xr:uid="{A588D7D6-8962-4169-A10A-ECE3518CB764}"/>
    <cellStyle name="Standaard 2 6 5 2 2" xfId="15519" xr:uid="{58DD000D-1024-4EDF-B34F-5A272270AE0B}"/>
    <cellStyle name="Standaard 2 6 5 2 2 2" xfId="35888" xr:uid="{AA001698-8158-4C76-ADBD-0476A3CA1AD1}"/>
    <cellStyle name="Standaard 2 6 5 2 3" xfId="25704" xr:uid="{E1B0565C-044A-4EB0-B16F-AAF7BCFD3EC7}"/>
    <cellStyle name="Standaard 2 6 5 3" xfId="13178" xr:uid="{DD7AE5D8-967A-47B0-AC03-18DD086AD9C9}"/>
    <cellStyle name="Standaard 2 6 5 3 2" xfId="33547" xr:uid="{5C869BA7-7457-4C4F-ACD2-491EFC495063}"/>
    <cellStyle name="Standaard 2 6 5 4" xfId="23363" xr:uid="{F389583C-BC90-47F6-AA72-AB91D1885B8B}"/>
    <cellStyle name="Standaard 2 6 6" xfId="5319" xr:uid="{520D1CF6-C1EE-4980-8C8D-439C414C86D3}"/>
    <cellStyle name="Standaard 2 6 6 2" xfId="15508" xr:uid="{9E3C670F-C9DA-4437-BAE0-8D410440A246}"/>
    <cellStyle name="Standaard 2 6 6 2 2" xfId="35877" xr:uid="{58895A0F-238E-4DE1-AB96-0C094512ED74}"/>
    <cellStyle name="Standaard 2 6 6 3" xfId="25693" xr:uid="{D8C03F5C-1CC8-4D78-96D4-7DF0575AE377}"/>
    <cellStyle name="Standaard 2 6 7" xfId="10635" xr:uid="{2E62891E-E5F4-4466-B412-B57B747E77C5}"/>
    <cellStyle name="Standaard 2 6 7 2" xfId="31004" xr:uid="{5D4F4040-D4CA-41AA-B79A-9F4D16604A06}"/>
    <cellStyle name="Standaard 2 6 8" xfId="20820" xr:uid="{1DD3758A-0265-40EB-A229-16F0A56D9C65}"/>
    <cellStyle name="Standaard 2 7" xfId="415" xr:uid="{0054F481-BD6B-47D2-81DC-EE294B2E602D}"/>
    <cellStyle name="Standaard 20" xfId="5272" xr:uid="{46F4BB79-1EC8-4CBF-A17D-F71A2BC01D89}"/>
    <cellStyle name="Standaard 20 2" xfId="15462" xr:uid="{BB37055D-957D-4CCC-A702-1862E8000768}"/>
    <cellStyle name="Standaard 20 2 2" xfId="35831" xr:uid="{8DC28C67-429B-4579-AE5F-DD0898925CA3}"/>
    <cellStyle name="Standaard 20 3" xfId="25647" xr:uid="{743447D5-C5D5-4A84-AA4D-C02D08E24D91}"/>
    <cellStyle name="Standaard 21" xfId="20549" xr:uid="{E06C51C3-9B81-4767-AFFF-254151C6F86C}"/>
    <cellStyle name="Standaard 21 2" xfId="40918" xr:uid="{4A5DF274-97BC-4C0D-ACB7-808D4773B4CC}"/>
    <cellStyle name="Standaard 22" xfId="43" xr:uid="{08098BA4-CB4A-4CA0-B242-BC8EC3675C3D}"/>
    <cellStyle name="Standaard 23" xfId="40920" xr:uid="{C6A3AB09-0F53-4908-BAA1-F23C411112FA}"/>
    <cellStyle name="Standaard 24" xfId="40921" xr:uid="{C6C91410-A634-44D4-A756-6C4D7100618F}"/>
    <cellStyle name="Standaard 25" xfId="40922" xr:uid="{8EE0BE16-65B4-430C-8F76-E0305B431D8D}"/>
    <cellStyle name="Standaard 26" xfId="2" xr:uid="{821518DE-ABFE-4C59-8E90-58ED3A45A4B1}"/>
    <cellStyle name="Standaard 3" xfId="45" xr:uid="{2F53A16F-C745-4AEB-AB1E-07B6BBD61E03}"/>
    <cellStyle name="Standaard 3 10" xfId="416" xr:uid="{C05B4D20-B9F7-4E56-994B-736977D14B6E}"/>
    <cellStyle name="Standaard 3 10 2" xfId="878" xr:uid="{DFDD06CB-2C5A-4E11-A59C-0D476383D539}"/>
    <cellStyle name="Standaard 3 10 2 2" xfId="1728" xr:uid="{9DFEF48A-4FA2-4C3F-A719-97C117F94476}"/>
    <cellStyle name="Standaard 3 10 2 2 2" xfId="4273" xr:uid="{4C45AB57-BEEE-4B87-86C4-8C61C2C9C770}"/>
    <cellStyle name="Standaard 3 10 2 2 2 2" xfId="5335" xr:uid="{41DBA0D4-6910-4B5C-9D01-A746B7000DE4}"/>
    <cellStyle name="Standaard 3 10 2 2 2 2 2" xfId="15524" xr:uid="{ACB793FB-299F-499E-9F9D-C66A67BA195E}"/>
    <cellStyle name="Standaard 3 10 2 2 2 2 2 2" xfId="35893" xr:uid="{119924AA-39A5-48B5-AA8E-1E24C42E016A}"/>
    <cellStyle name="Standaard 3 10 2 2 2 2 3" xfId="25709" xr:uid="{3EBA7181-E565-499D-9CA6-96D5FE9614DA}"/>
    <cellStyle name="Standaard 3 10 2 2 2 3" xfId="14451" xr:uid="{44CE717E-3CA3-4037-B800-D5AB91D6400D}"/>
    <cellStyle name="Standaard 3 10 2 2 2 3 2" xfId="34820" xr:uid="{85694989-F61C-4EFB-AF19-F19EB2D515B1}"/>
    <cellStyle name="Standaard 3 10 2 2 2 4" xfId="24636" xr:uid="{FD73C31C-06E4-45D8-A01D-4F04768768D2}"/>
    <cellStyle name="Standaard 3 10 2 2 3" xfId="5334" xr:uid="{0C14B9A9-9BB0-4758-8F62-AB67059A42E3}"/>
    <cellStyle name="Standaard 3 10 2 2 3 2" xfId="15523" xr:uid="{B5694526-BB3C-4202-88AE-1D0C3A927D24}"/>
    <cellStyle name="Standaard 3 10 2 2 3 2 2" xfId="35892" xr:uid="{EAC339A2-58CF-49FA-B0DC-77B52B055D89}"/>
    <cellStyle name="Standaard 3 10 2 2 3 3" xfId="25708" xr:uid="{E77B0003-D8C5-4E11-BE9E-CC0A10E23D54}"/>
    <cellStyle name="Standaard 3 10 2 2 4" xfId="11908" xr:uid="{4FB5635B-3FEE-4805-B8EE-7FFF0356C4B1}"/>
    <cellStyle name="Standaard 3 10 2 2 4 2" xfId="32277" xr:uid="{1AE8F44E-BFA4-4FA9-8BB7-2A74EBC0EFD2}"/>
    <cellStyle name="Standaard 3 10 2 2 5" xfId="22093" xr:uid="{0CAB5A88-16AE-43F6-9F08-3C38D3F9AC41}"/>
    <cellStyle name="Standaard 3 10 2 3" xfId="2575" xr:uid="{DEFFD7C0-30FE-4FC8-B049-EE3549EDE122}"/>
    <cellStyle name="Standaard 3 10 2 3 2" xfId="5120" xr:uid="{77D97E48-9746-49CD-9408-9709F57D9A5E}"/>
    <cellStyle name="Standaard 3 10 2 3 2 2" xfId="5337" xr:uid="{7BF5CF97-F216-4D92-871D-663DCED87BF9}"/>
    <cellStyle name="Standaard 3 10 2 3 2 2 2" xfId="15526" xr:uid="{6AB4B1FC-9748-4E99-BDC0-D362270EDF2E}"/>
    <cellStyle name="Standaard 3 10 2 3 2 2 2 2" xfId="35895" xr:uid="{89B029D8-47B2-47C6-AAA3-46FBC29B491D}"/>
    <cellStyle name="Standaard 3 10 2 3 2 2 3" xfId="25711" xr:uid="{2FE69381-AA06-4F60-B259-AF1CA0CB97D6}"/>
    <cellStyle name="Standaard 3 10 2 3 2 3" xfId="15298" xr:uid="{BA64ED5A-4F46-4942-8DFB-14173E8623D6}"/>
    <cellStyle name="Standaard 3 10 2 3 2 3 2" xfId="35667" xr:uid="{373CC0EB-6484-4EAB-AF61-396D733EBD1D}"/>
    <cellStyle name="Standaard 3 10 2 3 2 4" xfId="25483" xr:uid="{BADC48ED-A884-42DE-877E-6C8618B51F02}"/>
    <cellStyle name="Standaard 3 10 2 3 3" xfId="5336" xr:uid="{1AC9B0C5-F834-4F68-9FED-C9E0DF4401E2}"/>
    <cellStyle name="Standaard 3 10 2 3 3 2" xfId="15525" xr:uid="{246D173E-5B14-4A09-BF3F-FF94B4E0D558}"/>
    <cellStyle name="Standaard 3 10 2 3 3 2 2" xfId="35894" xr:uid="{36A24C09-7702-4E8B-A934-B8E78DB7075E}"/>
    <cellStyle name="Standaard 3 10 2 3 3 3" xfId="25710" xr:uid="{7279924E-DC66-4881-9715-94F3FCA84BF6}"/>
    <cellStyle name="Standaard 3 10 2 3 4" xfId="12755" xr:uid="{556003FB-9679-4488-8B5C-6054844D0E2A}"/>
    <cellStyle name="Standaard 3 10 2 3 4 2" xfId="33124" xr:uid="{F35C7498-6C67-49AA-9BF9-0FACA5C5C6D9}"/>
    <cellStyle name="Standaard 3 10 2 3 5" xfId="22940" xr:uid="{C6312613-3B21-4D0F-B270-1690D0BAA529}"/>
    <cellStyle name="Standaard 3 10 2 4" xfId="3425" xr:uid="{2D6570C3-15B6-42A4-B072-26175BDE8CF9}"/>
    <cellStyle name="Standaard 3 10 2 4 2" xfId="5338" xr:uid="{D074F7E3-D5E4-455C-90AC-5A2EB50351A9}"/>
    <cellStyle name="Standaard 3 10 2 4 2 2" xfId="15527" xr:uid="{F7478795-6A51-4464-A018-97921235889E}"/>
    <cellStyle name="Standaard 3 10 2 4 2 2 2" xfId="35896" xr:uid="{39461F41-4C92-4F60-85F9-95A4BA1A0DB1}"/>
    <cellStyle name="Standaard 3 10 2 4 2 3" xfId="25712" xr:uid="{D3B484E0-C54A-421C-B910-9B36D2A090FE}"/>
    <cellStyle name="Standaard 3 10 2 4 3" xfId="13603" xr:uid="{44D48CF2-E343-44A7-B6AA-12EB2CD0A1D7}"/>
    <cellStyle name="Standaard 3 10 2 4 3 2" xfId="33972" xr:uid="{695527F7-4279-4A3F-B37E-D36B22C13EDF}"/>
    <cellStyle name="Standaard 3 10 2 4 4" xfId="23788" xr:uid="{C5F5A24A-EA24-41D1-B714-4059066A4FF6}"/>
    <cellStyle name="Standaard 3 10 2 5" xfId="5333" xr:uid="{CE326393-2AA1-435F-B892-E49D61936B92}"/>
    <cellStyle name="Standaard 3 10 2 5 2" xfId="15522" xr:uid="{BD39AF0C-B3AD-435E-881B-F61412B42FB5}"/>
    <cellStyle name="Standaard 3 10 2 5 2 2" xfId="35891" xr:uid="{343FA24C-F03A-43DD-9E5B-1AC3BCD8913D}"/>
    <cellStyle name="Standaard 3 10 2 5 3" xfId="25707" xr:uid="{5D47E2AF-A0A2-4421-93A3-630695011CA8}"/>
    <cellStyle name="Standaard 3 10 2 6" xfId="11060" xr:uid="{8AB1F841-4DA5-473B-887F-F227D25E20FA}"/>
    <cellStyle name="Standaard 3 10 2 6 2" xfId="31429" xr:uid="{C2EC6F35-70F9-45EB-9277-AA9674187C25}"/>
    <cellStyle name="Standaard 3 10 2 7" xfId="21245" xr:uid="{1BD0BB2C-C5B7-484B-B7E3-FA5799F56678}"/>
    <cellStyle name="Standaard 3 10 3" xfId="1304" xr:uid="{1377C589-1F71-4322-8E49-23594D367B8D}"/>
    <cellStyle name="Standaard 3 10 3 2" xfId="3849" xr:uid="{FFC8A1DF-E66E-4027-A22C-FA87E8FBC48A}"/>
    <cellStyle name="Standaard 3 10 3 2 2" xfId="5340" xr:uid="{14EB9675-F25B-4201-AC84-E452E57CD8C1}"/>
    <cellStyle name="Standaard 3 10 3 2 2 2" xfId="15529" xr:uid="{19A33D86-A780-4F9C-9EF0-062E70698429}"/>
    <cellStyle name="Standaard 3 10 3 2 2 2 2" xfId="35898" xr:uid="{F44D0353-9634-4027-AAC8-24C242B77415}"/>
    <cellStyle name="Standaard 3 10 3 2 2 3" xfId="25714" xr:uid="{AC4B5068-9501-4967-B7C8-65C019257416}"/>
    <cellStyle name="Standaard 3 10 3 2 3" xfId="14027" xr:uid="{03FCED0D-7E01-450E-B794-6F7169747AA1}"/>
    <cellStyle name="Standaard 3 10 3 2 3 2" xfId="34396" xr:uid="{FDC0B8CA-B10A-4512-9C2B-AACBB10C9BFB}"/>
    <cellStyle name="Standaard 3 10 3 2 4" xfId="24212" xr:uid="{E79DBA9C-DA5C-4675-8D95-81B69A7902A1}"/>
    <cellStyle name="Standaard 3 10 3 3" xfId="5339" xr:uid="{DB0FB5DA-C29C-48D2-AEAF-4F7ACDEAE749}"/>
    <cellStyle name="Standaard 3 10 3 3 2" xfId="15528" xr:uid="{1BC680DE-1136-4480-83BE-6791C65B57BF}"/>
    <cellStyle name="Standaard 3 10 3 3 2 2" xfId="35897" xr:uid="{3C332DEC-466F-4733-8D08-61F9423AA602}"/>
    <cellStyle name="Standaard 3 10 3 3 3" xfId="25713" xr:uid="{3FB12E52-A620-4D3A-8A07-52A7C539BFF7}"/>
    <cellStyle name="Standaard 3 10 3 4" xfId="11484" xr:uid="{32DFE1F7-A848-44E5-9E86-4F6118313B74}"/>
    <cellStyle name="Standaard 3 10 3 4 2" xfId="31853" xr:uid="{EFD4EEA3-5E2D-4361-9C5C-6ED4696BECF7}"/>
    <cellStyle name="Standaard 3 10 3 5" xfId="21669" xr:uid="{9F01E6A9-1904-4940-BD41-68CF6472FDAC}"/>
    <cellStyle name="Standaard 3 10 4" xfId="2151" xr:uid="{625DF968-E224-40C5-A9D8-E5D153948A12}"/>
    <cellStyle name="Standaard 3 10 4 2" xfId="4696" xr:uid="{0706755B-421D-4A2B-AE9C-1350CF2EDFF3}"/>
    <cellStyle name="Standaard 3 10 4 2 2" xfId="5342" xr:uid="{9AB29E1F-AC37-418C-A322-A8473A317B27}"/>
    <cellStyle name="Standaard 3 10 4 2 2 2" xfId="15531" xr:uid="{A1128E03-3B6E-46E7-90BC-FFD64C164BF3}"/>
    <cellStyle name="Standaard 3 10 4 2 2 2 2" xfId="35900" xr:uid="{90A66663-C87A-49AF-958A-396E2C643C30}"/>
    <cellStyle name="Standaard 3 10 4 2 2 3" xfId="25716" xr:uid="{8267F54B-70A9-4561-A2A6-BFF183B19925}"/>
    <cellStyle name="Standaard 3 10 4 2 3" xfId="14874" xr:uid="{1FAA3413-D32D-4C90-BF64-2157E5F1FE92}"/>
    <cellStyle name="Standaard 3 10 4 2 3 2" xfId="35243" xr:uid="{8CB40682-A67A-4C2A-90E2-2686FAD6B735}"/>
    <cellStyle name="Standaard 3 10 4 2 4" xfId="25059" xr:uid="{3EFDA563-8063-4126-AB1D-D496C6C13B94}"/>
    <cellStyle name="Standaard 3 10 4 3" xfId="5341" xr:uid="{2BC42B26-BDFF-4C8A-B3A1-E78F30C14468}"/>
    <cellStyle name="Standaard 3 10 4 3 2" xfId="15530" xr:uid="{6F93C55C-54DB-4D0A-8FD6-279D20D4724E}"/>
    <cellStyle name="Standaard 3 10 4 3 2 2" xfId="35899" xr:uid="{BA03F287-E2A2-410C-862F-E5376E0A4273}"/>
    <cellStyle name="Standaard 3 10 4 3 3" xfId="25715" xr:uid="{DBA0C8B9-461F-4130-B2CD-9AD126A26429}"/>
    <cellStyle name="Standaard 3 10 4 4" xfId="12331" xr:uid="{675DCE18-77D7-4755-8081-678E50CD3400}"/>
    <cellStyle name="Standaard 3 10 4 4 2" xfId="32700" xr:uid="{CF7326FE-C3BC-4C11-B08F-B6B05751E0F9}"/>
    <cellStyle name="Standaard 3 10 4 5" xfId="22516" xr:uid="{77084DA5-4E6B-4061-B533-C9BE0066170E}"/>
    <cellStyle name="Standaard 3 10 5" xfId="3001" xr:uid="{1661DF03-2ACF-40AA-8BF0-0DD4A1CFCF98}"/>
    <cellStyle name="Standaard 3 10 5 2" xfId="5343" xr:uid="{DCAF0869-0792-429D-B523-B9D11379DCD3}"/>
    <cellStyle name="Standaard 3 10 5 2 2" xfId="15532" xr:uid="{21563354-6BC8-4879-80E2-0F3CCA07F2DF}"/>
    <cellStyle name="Standaard 3 10 5 2 2 2" xfId="35901" xr:uid="{616C62BA-FDFF-423C-BC8E-617D60C41C93}"/>
    <cellStyle name="Standaard 3 10 5 2 3" xfId="25717" xr:uid="{FE23BA75-7F9E-4C07-BD71-5C7331822306}"/>
    <cellStyle name="Standaard 3 10 5 3" xfId="13179" xr:uid="{7B59EA4D-0B41-461A-BCAE-0FC25B8C6562}"/>
    <cellStyle name="Standaard 3 10 5 3 2" xfId="33548" xr:uid="{ED3ADCFC-E3F3-494A-A86E-4F96C218EA2B}"/>
    <cellStyle name="Standaard 3 10 5 4" xfId="23364" xr:uid="{A90D81B8-7F6F-4F00-97B7-7906809064B9}"/>
    <cellStyle name="Standaard 3 10 6" xfId="5332" xr:uid="{DE09DEEB-E9FD-47BB-96F9-58188B11ED15}"/>
    <cellStyle name="Standaard 3 10 6 2" xfId="15521" xr:uid="{DF61B66C-AC27-4C77-9702-E52CFD649033}"/>
    <cellStyle name="Standaard 3 10 6 2 2" xfId="35890" xr:uid="{0C430C1C-AE61-4871-A980-0618A2E825A2}"/>
    <cellStyle name="Standaard 3 10 6 3" xfId="25706" xr:uid="{B14EE899-E9F8-492E-BE7D-C1F5C673A1DF}"/>
    <cellStyle name="Standaard 3 10 7" xfId="10636" xr:uid="{DA9BA136-DF49-4587-86B4-B5795005F22F}"/>
    <cellStyle name="Standaard 3 10 7 2" xfId="31005" xr:uid="{FF7DDD4F-67A6-4834-9FD2-5AB25B2B40BC}"/>
    <cellStyle name="Standaard 3 10 8" xfId="20821" xr:uid="{3BACFBB5-B629-44CC-A59B-B4C60FE08FDE}"/>
    <cellStyle name="Standaard 3 11" xfId="538" xr:uid="{79C336CE-B9B3-45FA-8CFB-EDA1719B8056}"/>
    <cellStyle name="Standaard 3 11 2" xfId="964" xr:uid="{CAF9989B-ECCE-44AC-B0D7-9AC2C50D1D9C}"/>
    <cellStyle name="Standaard 3 11 2 2" xfId="1814" xr:uid="{A70EEC2B-63FF-4907-8D89-F00A27E88EE7}"/>
    <cellStyle name="Standaard 3 11 2 2 2" xfId="4359" xr:uid="{ACB876A6-4A9D-45E8-BD06-04C3EE1CDA04}"/>
    <cellStyle name="Standaard 3 11 2 2 2 2" xfId="5347" xr:uid="{B7BF6526-16A3-4DEB-A5B3-52B35FB95612}"/>
    <cellStyle name="Standaard 3 11 2 2 2 2 2" xfId="15536" xr:uid="{80BB2451-4A7E-4409-BB94-FF6512D5D649}"/>
    <cellStyle name="Standaard 3 11 2 2 2 2 2 2" xfId="35905" xr:uid="{5F6D1063-BF24-466E-A125-123D2CE5504B}"/>
    <cellStyle name="Standaard 3 11 2 2 2 2 3" xfId="25721" xr:uid="{1D9BC459-9987-43B9-A918-D5B73C3CCFE5}"/>
    <cellStyle name="Standaard 3 11 2 2 2 3" xfId="14537" xr:uid="{10CAAC4B-2A07-4ACC-A9C1-416AF3E06268}"/>
    <cellStyle name="Standaard 3 11 2 2 2 3 2" xfId="34906" xr:uid="{8E227B11-FCE6-43FE-8D7D-CA4A22157B20}"/>
    <cellStyle name="Standaard 3 11 2 2 2 4" xfId="24722" xr:uid="{6EB69E29-3FD3-459A-A23A-E5B57EEED365}"/>
    <cellStyle name="Standaard 3 11 2 2 3" xfId="5346" xr:uid="{4F30DACF-722C-4988-B912-8041774F7DEB}"/>
    <cellStyle name="Standaard 3 11 2 2 3 2" xfId="15535" xr:uid="{B7642119-6728-4E06-BF0B-E0956FF40D55}"/>
    <cellStyle name="Standaard 3 11 2 2 3 2 2" xfId="35904" xr:uid="{29D8D52B-884C-4BC9-AF25-C92D8D40DC89}"/>
    <cellStyle name="Standaard 3 11 2 2 3 3" xfId="25720" xr:uid="{290FB7A4-E6EF-4C81-B532-02FEB18B7D59}"/>
    <cellStyle name="Standaard 3 11 2 2 4" xfId="11994" xr:uid="{CEBC6520-66A8-42A3-80FF-AFFBF1356383}"/>
    <cellStyle name="Standaard 3 11 2 2 4 2" xfId="32363" xr:uid="{1F38D31A-4DD2-4DBE-890B-023ECCF816F2}"/>
    <cellStyle name="Standaard 3 11 2 2 5" xfId="22179" xr:uid="{4CCE45D0-A785-46E5-8393-F79FEA88BB61}"/>
    <cellStyle name="Standaard 3 11 2 3" xfId="2661" xr:uid="{13DCD996-B282-489B-8EB5-00BFD1616197}"/>
    <cellStyle name="Standaard 3 11 2 3 2" xfId="5206" xr:uid="{EAC62B00-63A9-44FE-89F6-BEF3E096F542}"/>
    <cellStyle name="Standaard 3 11 2 3 2 2" xfId="5349" xr:uid="{8F96D8ED-B739-4733-B360-4CF2965BC76A}"/>
    <cellStyle name="Standaard 3 11 2 3 2 2 2" xfId="15538" xr:uid="{2ADF2326-724A-41EE-A9D5-762B2E1FFF23}"/>
    <cellStyle name="Standaard 3 11 2 3 2 2 2 2" xfId="35907" xr:uid="{D86A0616-EDCC-4AA1-B0A4-8DF6D56782FB}"/>
    <cellStyle name="Standaard 3 11 2 3 2 2 3" xfId="25723" xr:uid="{958E8700-B1E2-46E5-8429-B04B9C72D337}"/>
    <cellStyle name="Standaard 3 11 2 3 2 3" xfId="15384" xr:uid="{BB27D48C-F196-44AF-9A1E-0E58EF8916A5}"/>
    <cellStyle name="Standaard 3 11 2 3 2 3 2" xfId="35753" xr:uid="{4C3FFB87-239F-4405-AFE1-8F8CCC43CC82}"/>
    <cellStyle name="Standaard 3 11 2 3 2 4" xfId="25569" xr:uid="{C4B9E5B1-258B-476A-BB92-B1D333591305}"/>
    <cellStyle name="Standaard 3 11 2 3 3" xfId="5348" xr:uid="{B75FFBF0-7333-4F42-9564-AB01BD611D5D}"/>
    <cellStyle name="Standaard 3 11 2 3 3 2" xfId="15537" xr:uid="{F1582A68-3EF7-4135-871B-075EC9584F3B}"/>
    <cellStyle name="Standaard 3 11 2 3 3 2 2" xfId="35906" xr:uid="{6080E00C-73D6-438B-94CA-FC1E2EDA081C}"/>
    <cellStyle name="Standaard 3 11 2 3 3 3" xfId="25722" xr:uid="{E86ECDFC-3FF1-4C26-A1E0-911D78D4B9A4}"/>
    <cellStyle name="Standaard 3 11 2 3 4" xfId="12841" xr:uid="{7D677BF2-FB4E-4C7F-B6FC-C982BBED2721}"/>
    <cellStyle name="Standaard 3 11 2 3 4 2" xfId="33210" xr:uid="{A341830D-EFBC-41CA-B2CB-71A9F6879D90}"/>
    <cellStyle name="Standaard 3 11 2 3 5" xfId="23026" xr:uid="{76E5709B-768C-4A38-85BE-60DCB527E852}"/>
    <cellStyle name="Standaard 3 11 2 4" xfId="3511" xr:uid="{68AA5F21-5EF1-4054-89F8-B492428B93B3}"/>
    <cellStyle name="Standaard 3 11 2 4 2" xfId="5350" xr:uid="{22AC8A50-77A9-4DA2-AF53-E7BFADF0AE91}"/>
    <cellStyle name="Standaard 3 11 2 4 2 2" xfId="15539" xr:uid="{5B9C191A-75A5-410A-BF51-4FF960B4BF49}"/>
    <cellStyle name="Standaard 3 11 2 4 2 2 2" xfId="35908" xr:uid="{1EBAA655-2E52-4075-AF4C-0B2924AF9D3A}"/>
    <cellStyle name="Standaard 3 11 2 4 2 3" xfId="25724" xr:uid="{727CE84B-6815-47CF-97FA-E7B08997F318}"/>
    <cellStyle name="Standaard 3 11 2 4 3" xfId="13689" xr:uid="{6C1C0B5A-0E02-4286-9F16-B142DB0FDB96}"/>
    <cellStyle name="Standaard 3 11 2 4 3 2" xfId="34058" xr:uid="{14C3E4C5-37C6-4E1D-82C9-CE756B0CD99B}"/>
    <cellStyle name="Standaard 3 11 2 4 4" xfId="23874" xr:uid="{83DB24BC-62AE-4F1B-B9BD-CC6CCB992C2A}"/>
    <cellStyle name="Standaard 3 11 2 5" xfId="5345" xr:uid="{60DE0185-4F98-4C46-A745-3187C39DCD9C}"/>
    <cellStyle name="Standaard 3 11 2 5 2" xfId="15534" xr:uid="{4AFCE8F5-3A61-4970-8839-0B42B9FCD38D}"/>
    <cellStyle name="Standaard 3 11 2 5 2 2" xfId="35903" xr:uid="{97CC194A-61E6-441E-8A8B-A028872FBFC3}"/>
    <cellStyle name="Standaard 3 11 2 5 3" xfId="25719" xr:uid="{95E7BFFD-7B0A-44B1-BC0B-40BE270678AA}"/>
    <cellStyle name="Standaard 3 11 2 6" xfId="11146" xr:uid="{2EC339D2-2A71-43C7-AFE4-C3ACB3812AD5}"/>
    <cellStyle name="Standaard 3 11 2 6 2" xfId="31515" xr:uid="{F0952171-1CB0-4C7A-BE23-12818EA3B781}"/>
    <cellStyle name="Standaard 3 11 2 7" xfId="21331" xr:uid="{110A1621-DFA4-46D7-908E-0B0A3E43EBD9}"/>
    <cellStyle name="Standaard 3 11 3" xfId="1390" xr:uid="{B463C93C-3E45-4A62-AA2C-0E21DA502C01}"/>
    <cellStyle name="Standaard 3 11 3 2" xfId="3935" xr:uid="{80A1747B-F8D9-4189-BE47-9D87EB4A4AF3}"/>
    <cellStyle name="Standaard 3 11 3 2 2" xfId="5352" xr:uid="{F2E253DC-0E72-47BC-A4CE-A4B93FF87A59}"/>
    <cellStyle name="Standaard 3 11 3 2 2 2" xfId="15541" xr:uid="{3A78F389-0982-466F-8A6A-3E74FFE2C89D}"/>
    <cellStyle name="Standaard 3 11 3 2 2 2 2" xfId="35910" xr:uid="{1BEEC594-EEEA-4966-BFD2-BC821C755363}"/>
    <cellStyle name="Standaard 3 11 3 2 2 3" xfId="25726" xr:uid="{40B72043-C38F-4227-92B4-28BCE47B704F}"/>
    <cellStyle name="Standaard 3 11 3 2 3" xfId="14113" xr:uid="{11EE4D01-35B7-4556-B0E2-125CA5170328}"/>
    <cellStyle name="Standaard 3 11 3 2 3 2" xfId="34482" xr:uid="{1BD8AAE3-0DF7-467E-A10A-E0762C0212A0}"/>
    <cellStyle name="Standaard 3 11 3 2 4" xfId="24298" xr:uid="{81C904AD-6E29-427B-A944-D53530F48BC3}"/>
    <cellStyle name="Standaard 3 11 3 3" xfId="5351" xr:uid="{FEAC89A9-6821-46E2-98F2-E0253A430DE7}"/>
    <cellStyle name="Standaard 3 11 3 3 2" xfId="15540" xr:uid="{3E44ED23-C4DB-48B0-9DCD-FE7D7344B417}"/>
    <cellStyle name="Standaard 3 11 3 3 2 2" xfId="35909" xr:uid="{E52BD1C4-D43F-4B36-AA0C-F19065B60CD3}"/>
    <cellStyle name="Standaard 3 11 3 3 3" xfId="25725" xr:uid="{0F4B74F0-ADFE-471E-BF11-AFD558BADFF2}"/>
    <cellStyle name="Standaard 3 11 3 4" xfId="11570" xr:uid="{55138BDC-7C19-43E9-9334-D4F6EDAF97F4}"/>
    <cellStyle name="Standaard 3 11 3 4 2" xfId="31939" xr:uid="{7DB69A6D-59B2-48DA-87E6-1E3F4FDEB00C}"/>
    <cellStyle name="Standaard 3 11 3 5" xfId="21755" xr:uid="{8418CCA4-2CA6-427D-8B8A-9782FF6926CD}"/>
    <cellStyle name="Standaard 3 11 4" xfId="2237" xr:uid="{F5BE350E-2D0D-4AB5-A0D3-514E9BCFEB09}"/>
    <cellStyle name="Standaard 3 11 4 2" xfId="4782" xr:uid="{CFB23F4C-5D04-42F8-A20D-5E8588DA3DAE}"/>
    <cellStyle name="Standaard 3 11 4 2 2" xfId="5354" xr:uid="{9F6ABEF0-9D09-4B60-B8C1-26A450F71F44}"/>
    <cellStyle name="Standaard 3 11 4 2 2 2" xfId="15543" xr:uid="{5BBFB1DD-0129-465F-9B42-992343266E32}"/>
    <cellStyle name="Standaard 3 11 4 2 2 2 2" xfId="35912" xr:uid="{2D0861AE-35E9-4C79-924D-C4B63A0D048A}"/>
    <cellStyle name="Standaard 3 11 4 2 2 3" xfId="25728" xr:uid="{A5E3B5FD-C5DC-4F0F-9DA0-6DF6877CE1AA}"/>
    <cellStyle name="Standaard 3 11 4 2 3" xfId="14960" xr:uid="{AC1275BC-4CA3-430C-8AD5-4740CF8E16FE}"/>
    <cellStyle name="Standaard 3 11 4 2 3 2" xfId="35329" xr:uid="{6B669DEF-7626-4FA2-8A8C-11916F7CCE4C}"/>
    <cellStyle name="Standaard 3 11 4 2 4" xfId="25145" xr:uid="{EBB10454-BC5F-4EA8-A271-C8273D560645}"/>
    <cellStyle name="Standaard 3 11 4 3" xfId="5353" xr:uid="{AD8DFCB2-A5BC-4B92-8504-47C2B0C20858}"/>
    <cellStyle name="Standaard 3 11 4 3 2" xfId="15542" xr:uid="{4FC36597-70BF-4894-895B-324E96957CC6}"/>
    <cellStyle name="Standaard 3 11 4 3 2 2" xfId="35911" xr:uid="{BA3A4E30-62AD-47FB-B9CB-2820D8367FFA}"/>
    <cellStyle name="Standaard 3 11 4 3 3" xfId="25727" xr:uid="{AC93177F-DEB5-46CA-A187-CDE5B0936013}"/>
    <cellStyle name="Standaard 3 11 4 4" xfId="12417" xr:uid="{611AB4BD-0467-4106-A528-7A2044C0CA54}"/>
    <cellStyle name="Standaard 3 11 4 4 2" xfId="32786" xr:uid="{A5B011EE-36FE-4967-AEA2-DFF37882B7A3}"/>
    <cellStyle name="Standaard 3 11 4 5" xfId="22602" xr:uid="{D4C21B0F-E0F7-4896-91DE-805C9B94FC5C}"/>
    <cellStyle name="Standaard 3 11 5" xfId="3087" xr:uid="{079AA7C2-8285-421B-9198-8A5D4A5E888C}"/>
    <cellStyle name="Standaard 3 11 5 2" xfId="5355" xr:uid="{3EDC5EA1-F408-4718-A067-3476788288F5}"/>
    <cellStyle name="Standaard 3 11 5 2 2" xfId="15544" xr:uid="{7FAD7935-E567-4BE3-AD71-3ECC59386BB9}"/>
    <cellStyle name="Standaard 3 11 5 2 2 2" xfId="35913" xr:uid="{E85BB489-E884-4B0C-B664-D9BF5A89AF5A}"/>
    <cellStyle name="Standaard 3 11 5 2 3" xfId="25729" xr:uid="{1228AC0B-E097-428E-B1A5-20B7DB2ACC16}"/>
    <cellStyle name="Standaard 3 11 5 3" xfId="13265" xr:uid="{F0024726-CDB1-4333-8666-B591F98A25FA}"/>
    <cellStyle name="Standaard 3 11 5 3 2" xfId="33634" xr:uid="{263E3F42-8241-48AD-8EC3-1075FEB091AA}"/>
    <cellStyle name="Standaard 3 11 5 4" xfId="23450" xr:uid="{C1396276-5F77-450C-9F24-49E3ADF79491}"/>
    <cellStyle name="Standaard 3 11 6" xfId="5344" xr:uid="{E3261099-7ADA-4A42-901C-2231463A5879}"/>
    <cellStyle name="Standaard 3 11 6 2" xfId="15533" xr:uid="{F42F0667-B0E1-4F7E-9750-189F93EA4442}"/>
    <cellStyle name="Standaard 3 11 6 2 2" xfId="35902" xr:uid="{A64243DF-5039-4603-A62F-89F3690DDEDF}"/>
    <cellStyle name="Standaard 3 11 6 3" xfId="25718" xr:uid="{F91B5EC4-1F69-4175-9DF2-F56C5F65B5B0}"/>
    <cellStyle name="Standaard 3 11 7" xfId="10722" xr:uid="{EF9AE908-7672-4F07-A110-822AE1138F59}"/>
    <cellStyle name="Standaard 3 11 7 2" xfId="31091" xr:uid="{9320D44B-36AD-4A1C-8335-EA8EE59A9C62}"/>
    <cellStyle name="Standaard 3 11 8" xfId="20907" xr:uid="{3208E60A-F90A-47D9-BC49-1958EB4B3BE6}"/>
    <cellStyle name="Standaard 3 12" xfId="607" xr:uid="{21AB8E1E-A13D-4589-9FF0-067F1EC63E27}"/>
    <cellStyle name="Standaard 3 12 2" xfId="1457" xr:uid="{293521CC-DEBC-4124-993B-5965C0C9868A}"/>
    <cellStyle name="Standaard 3 12 2 2" xfId="4002" xr:uid="{42E42952-6159-48FF-B08C-E15489224D5D}"/>
    <cellStyle name="Standaard 3 12 2 2 2" xfId="5358" xr:uid="{B101FCCC-5BC8-4020-A16A-504C0FC90F53}"/>
    <cellStyle name="Standaard 3 12 2 2 2 2" xfId="15547" xr:uid="{83E4032B-A97C-4CD5-92D6-24FBA18929D4}"/>
    <cellStyle name="Standaard 3 12 2 2 2 2 2" xfId="35916" xr:uid="{42070CC8-FA92-4B3F-AC5A-73CE287A40C5}"/>
    <cellStyle name="Standaard 3 12 2 2 2 3" xfId="25732" xr:uid="{A85F4DA9-7902-46E3-8081-FE99840B4F07}"/>
    <cellStyle name="Standaard 3 12 2 2 3" xfId="14180" xr:uid="{74FD1A13-1FCB-4305-B586-6377FB06E129}"/>
    <cellStyle name="Standaard 3 12 2 2 3 2" xfId="34549" xr:uid="{8C2590C2-679D-45A9-AFF1-8A808D44C922}"/>
    <cellStyle name="Standaard 3 12 2 2 4" xfId="24365" xr:uid="{8CEF9076-2F42-4111-9EC8-BFFED5FBE27A}"/>
    <cellStyle name="Standaard 3 12 2 3" xfId="5357" xr:uid="{92F4A834-8629-4541-90A3-66AA22786D82}"/>
    <cellStyle name="Standaard 3 12 2 3 2" xfId="15546" xr:uid="{D0EBCF06-64D3-46BA-9E18-43A46F98E872}"/>
    <cellStyle name="Standaard 3 12 2 3 2 2" xfId="35915" xr:uid="{7658845C-A436-4713-BD6B-BCD3C1BC7BF4}"/>
    <cellStyle name="Standaard 3 12 2 3 3" xfId="25731" xr:uid="{8614B3CD-494E-40A9-94C6-D7FF95C9D05F}"/>
    <cellStyle name="Standaard 3 12 2 4" xfId="11637" xr:uid="{4E13EE99-094B-41ED-A160-3DF59E406F4E}"/>
    <cellStyle name="Standaard 3 12 2 4 2" xfId="32006" xr:uid="{E42A01BB-9B56-4368-8E0E-E4FE4EC3A8F2}"/>
    <cellStyle name="Standaard 3 12 2 5" xfId="21822" xr:uid="{2027E52E-E2F7-4ECF-823F-822B68C12BD8}"/>
    <cellStyle name="Standaard 3 12 3" xfId="2304" xr:uid="{BB1E052A-7F95-4A14-B89E-486A87B02FAA}"/>
    <cellStyle name="Standaard 3 12 3 2" xfId="4849" xr:uid="{56C4BB42-1D2C-41FC-A3DF-08A6AE23850C}"/>
    <cellStyle name="Standaard 3 12 3 2 2" xfId="5360" xr:uid="{62D7C27B-37E8-4D41-AE2A-2C0C33B5EB5C}"/>
    <cellStyle name="Standaard 3 12 3 2 2 2" xfId="15549" xr:uid="{51A7E48C-42A7-4F4E-9066-6484B543AFE5}"/>
    <cellStyle name="Standaard 3 12 3 2 2 2 2" xfId="35918" xr:uid="{6AC1038D-F3F4-4083-BD84-487DB2582AF3}"/>
    <cellStyle name="Standaard 3 12 3 2 2 3" xfId="25734" xr:uid="{D067A889-7A9A-4BFB-873F-C0CC7E23FE2E}"/>
    <cellStyle name="Standaard 3 12 3 2 3" xfId="15027" xr:uid="{1BC384FC-C5B0-4D9D-A139-2F137957B0B8}"/>
    <cellStyle name="Standaard 3 12 3 2 3 2" xfId="35396" xr:uid="{48A1114B-E4BD-42E9-98E3-07F693707187}"/>
    <cellStyle name="Standaard 3 12 3 2 4" xfId="25212" xr:uid="{ED2CE7C4-98AC-4EE3-8A03-8F73F66B9BF4}"/>
    <cellStyle name="Standaard 3 12 3 3" xfId="5359" xr:uid="{D20B29E3-8E1C-4C2A-9436-A10E4E7D1A42}"/>
    <cellStyle name="Standaard 3 12 3 3 2" xfId="15548" xr:uid="{9EDF1E44-49C9-4A68-A459-C33078487FED}"/>
    <cellStyle name="Standaard 3 12 3 3 2 2" xfId="35917" xr:uid="{D955BEF7-E20F-4158-B69C-FD1B29B9669D}"/>
    <cellStyle name="Standaard 3 12 3 3 3" xfId="25733" xr:uid="{04891E9A-873C-459D-99CF-A493254E967E}"/>
    <cellStyle name="Standaard 3 12 3 4" xfId="12484" xr:uid="{2D8274EB-1C9C-474D-B597-7C4A23C74C48}"/>
    <cellStyle name="Standaard 3 12 3 4 2" xfId="32853" xr:uid="{B3D49ECC-F88B-43DC-ACB1-2ED709B4EC98}"/>
    <cellStyle name="Standaard 3 12 3 5" xfId="22669" xr:uid="{405E737B-6F31-45A2-9D56-DD1704DFDDC8}"/>
    <cellStyle name="Standaard 3 12 4" xfId="3154" xr:uid="{7E727DBC-E7C0-4F31-95D9-7667FA273619}"/>
    <cellStyle name="Standaard 3 12 4 2" xfId="5361" xr:uid="{6B868388-81E8-4AE4-ABF5-85299573D7E2}"/>
    <cellStyle name="Standaard 3 12 4 2 2" xfId="15550" xr:uid="{8A43996A-4DCB-4BA4-9390-75517C211338}"/>
    <cellStyle name="Standaard 3 12 4 2 2 2" xfId="35919" xr:uid="{1433B6FF-0CCD-4FB0-AB97-F3760B9D7C7B}"/>
    <cellStyle name="Standaard 3 12 4 2 3" xfId="25735" xr:uid="{1F53C5E7-A205-49A4-9CCA-FBF29C5EEA7E}"/>
    <cellStyle name="Standaard 3 12 4 3" xfId="13332" xr:uid="{EA7A0496-073F-427F-A974-94DE32B42D23}"/>
    <cellStyle name="Standaard 3 12 4 3 2" xfId="33701" xr:uid="{7A92A426-E3B9-4589-837C-13F6C36B0D71}"/>
    <cellStyle name="Standaard 3 12 4 4" xfId="23517" xr:uid="{A7F20B6C-3906-4946-9AAB-31A3E46630D3}"/>
    <cellStyle name="Standaard 3 12 5" xfId="5356" xr:uid="{1DC06BA2-CD95-44B9-B71D-3AE5E6B67FB9}"/>
    <cellStyle name="Standaard 3 12 5 2" xfId="15545" xr:uid="{C69895E0-32BE-4750-9044-5A24A48DFA20}"/>
    <cellStyle name="Standaard 3 12 5 2 2" xfId="35914" xr:uid="{9B5B49E8-1C35-4CBC-AC36-61758A75D4AA}"/>
    <cellStyle name="Standaard 3 12 5 3" xfId="25730" xr:uid="{2651D69E-8B5F-494D-87E1-A53B7B4D21C8}"/>
    <cellStyle name="Standaard 3 12 6" xfId="10789" xr:uid="{4215DF80-48C7-45D2-A8A7-719042C6DCD3}"/>
    <cellStyle name="Standaard 3 12 6 2" xfId="31158" xr:uid="{C060E323-C063-430C-BEE3-B46ED57D8DCC}"/>
    <cellStyle name="Standaard 3 12 7" xfId="20974" xr:uid="{821D7425-2E65-423D-8F5B-803783436191}"/>
    <cellStyle name="Standaard 3 13" xfId="1033" xr:uid="{1058B90B-4822-44AD-9875-5EA2B6178CA2}"/>
    <cellStyle name="Standaard 3 13 2" xfId="3578" xr:uid="{F4388D92-E33D-4FA0-8C3C-BF322EF43F7E}"/>
    <cellStyle name="Standaard 3 13 2 2" xfId="5363" xr:uid="{FE69BE63-F5EF-4757-8FFC-2AE613E1687D}"/>
    <cellStyle name="Standaard 3 13 2 2 2" xfId="15552" xr:uid="{07348ECC-E153-4EEA-BB1B-71D95C33ACCF}"/>
    <cellStyle name="Standaard 3 13 2 2 2 2" xfId="35921" xr:uid="{88308CA8-CAA8-4020-9D65-1737612D6E79}"/>
    <cellStyle name="Standaard 3 13 2 2 3" xfId="25737" xr:uid="{6300A361-7D92-4B35-9D26-F8CC9286CED1}"/>
    <cellStyle name="Standaard 3 13 2 3" xfId="13756" xr:uid="{23DFF129-103D-468B-9E43-2B0B7955C83F}"/>
    <cellStyle name="Standaard 3 13 2 3 2" xfId="34125" xr:uid="{7BFC41A0-CBBA-4BB3-948A-E77CE9ADDCD5}"/>
    <cellStyle name="Standaard 3 13 2 4" xfId="23941" xr:uid="{E3F67CD6-6CCC-4F93-84A4-AEACFB484BAD}"/>
    <cellStyle name="Standaard 3 13 3" xfId="5362" xr:uid="{0ECDC076-934F-49C2-B46D-661EF890A9B8}"/>
    <cellStyle name="Standaard 3 13 3 2" xfId="15551" xr:uid="{9304B315-E3F2-457B-BC7A-399E760607B2}"/>
    <cellStyle name="Standaard 3 13 3 2 2" xfId="35920" xr:uid="{B7E52B09-930F-4F2D-818A-823548A44FFC}"/>
    <cellStyle name="Standaard 3 13 3 3" xfId="25736" xr:uid="{4CFC289B-6B94-4C72-B529-1FD0F46EB0F8}"/>
    <cellStyle name="Standaard 3 13 4" xfId="11213" xr:uid="{172C9F3E-5091-45E4-BF80-E4785EF4E28C}"/>
    <cellStyle name="Standaard 3 13 4 2" xfId="31582" xr:uid="{F9265DB9-CF96-4BD8-B5CD-19F54E839D04}"/>
    <cellStyle name="Standaard 3 13 5" xfId="21398" xr:uid="{E90C81A9-40E7-4B68-8572-E91F34A10F96}"/>
    <cellStyle name="Standaard 3 14" xfId="1880" xr:uid="{BFBFFF4A-A484-4E33-B61E-A7517505B0F9}"/>
    <cellStyle name="Standaard 3 14 2" xfId="4425" xr:uid="{60A27913-18DB-47B7-943D-5D61417FC829}"/>
    <cellStyle name="Standaard 3 14 2 2" xfId="5365" xr:uid="{2FFD6324-3D12-4F89-A42E-FB4E07F92471}"/>
    <cellStyle name="Standaard 3 14 2 2 2" xfId="15554" xr:uid="{DDCEF0D9-500E-4776-9611-38623BD34B2C}"/>
    <cellStyle name="Standaard 3 14 2 2 2 2" xfId="35923" xr:uid="{08E2A805-724C-42A0-B9F8-35337EDF1213}"/>
    <cellStyle name="Standaard 3 14 2 2 3" xfId="25739" xr:uid="{1D96C7E3-4E72-4C64-B176-F10AB0D9243B}"/>
    <cellStyle name="Standaard 3 14 2 3" xfId="14603" xr:uid="{377DA746-1DD0-48D6-AA71-DEF1E8E180D6}"/>
    <cellStyle name="Standaard 3 14 2 3 2" xfId="34972" xr:uid="{9E5B1BA6-2DE5-4D9E-A618-64B2888504ED}"/>
    <cellStyle name="Standaard 3 14 2 4" xfId="24788" xr:uid="{45CFB676-41B3-4F2D-B9A0-6BAC34F23D42}"/>
    <cellStyle name="Standaard 3 14 3" xfId="5364" xr:uid="{3BCA5163-AC37-4431-B4E1-E9B025F6F2E6}"/>
    <cellStyle name="Standaard 3 14 3 2" xfId="15553" xr:uid="{A6B86E13-431D-45C5-9279-989059BA40E4}"/>
    <cellStyle name="Standaard 3 14 3 2 2" xfId="35922" xr:uid="{1DC46FC2-5756-49D1-BC32-13C47252C451}"/>
    <cellStyle name="Standaard 3 14 3 3" xfId="25738" xr:uid="{72D76476-5DA2-42EF-BE96-AF087C7E4461}"/>
    <cellStyle name="Standaard 3 14 4" xfId="12060" xr:uid="{098D9CA6-8644-4083-8BAE-63ACC763CEC7}"/>
    <cellStyle name="Standaard 3 14 4 2" xfId="32429" xr:uid="{EECE3E7B-39D3-437F-9C26-6A8D40B36741}"/>
    <cellStyle name="Standaard 3 14 5" xfId="22245" xr:uid="{420052B1-A3C3-45A0-B941-9F361780D839}"/>
    <cellStyle name="Standaard 3 15" xfId="2730" xr:uid="{BE8AACE7-17C9-488F-B36B-E9852EE88988}"/>
    <cellStyle name="Standaard 3 15 2" xfId="5366" xr:uid="{74243B66-E65A-450A-9904-9C1AF8ED989F}"/>
    <cellStyle name="Standaard 3 15 2 2" xfId="15555" xr:uid="{E3B7A93F-7C09-4CF7-A839-34A2A5B1553E}"/>
    <cellStyle name="Standaard 3 15 2 2 2" xfId="35924" xr:uid="{097EAB68-E53A-40B7-B515-C51639674399}"/>
    <cellStyle name="Standaard 3 15 2 3" xfId="25740" xr:uid="{EDDAA289-BB98-4310-A866-D1D1C0B4E667}"/>
    <cellStyle name="Standaard 3 15 3" xfId="12908" xr:uid="{2EAF0B82-4CAA-4B30-8019-D94159721B7F}"/>
    <cellStyle name="Standaard 3 15 3 2" xfId="33277" xr:uid="{600B0235-BDDC-4D0F-B318-ADA46223E896}"/>
    <cellStyle name="Standaard 3 15 4" xfId="23093" xr:uid="{507BAEDE-3F47-4AF2-8AB9-3DD3E1A25A10}"/>
    <cellStyle name="Standaard 3 16" xfId="5331" xr:uid="{64192662-D6FD-4C72-8932-67ED52D29CB0}"/>
    <cellStyle name="Standaard 3 16 2" xfId="15520" xr:uid="{43D6FA6A-256D-4623-A207-9C111604DB08}"/>
    <cellStyle name="Standaard 3 16 2 2" xfId="35889" xr:uid="{A2FE3AA4-171E-4AB3-803C-E37F2A64D5AA}"/>
    <cellStyle name="Standaard 3 16 3" xfId="25705" xr:uid="{83CF9BA8-7D19-4C1A-81D1-753F0F41087E}"/>
    <cellStyle name="Standaard 3 17" xfId="10365" xr:uid="{D4529841-8A8A-4738-8BA0-F9E84CA8E0EC}"/>
    <cellStyle name="Standaard 3 17 2" xfId="30734" xr:uid="{44E9C8F5-7C33-4782-9F93-19E46CFFB63A}"/>
    <cellStyle name="Standaard 3 18" xfId="20550" xr:uid="{1E494E89-DDE3-4471-93ED-56F62AC6892C}"/>
    <cellStyle name="Standaard 3 2" xfId="49" xr:uid="{F5F45799-D57B-485F-88D5-17963FA7518C}"/>
    <cellStyle name="Standaard 3 2 10" xfId="540" xr:uid="{7D0D67C9-94E3-4353-BFC1-80AC161631E7}"/>
    <cellStyle name="Standaard 3 2 10 2" xfId="966" xr:uid="{E550DB66-7695-40E1-8AE0-6FCD9531EF52}"/>
    <cellStyle name="Standaard 3 2 10 2 2" xfId="1816" xr:uid="{98F9F837-5601-4A21-B23E-6E5DA2F0D995}"/>
    <cellStyle name="Standaard 3 2 10 2 2 2" xfId="4361" xr:uid="{C809BCF2-6CB7-4A9E-8FAE-0CBC1933E793}"/>
    <cellStyle name="Standaard 3 2 10 2 2 2 2" xfId="5371" xr:uid="{BB7E1BFA-9217-468A-B295-34F6809C17F5}"/>
    <cellStyle name="Standaard 3 2 10 2 2 2 2 2" xfId="15560" xr:uid="{16BDB041-25D3-4D2C-9FE2-F3903545BC02}"/>
    <cellStyle name="Standaard 3 2 10 2 2 2 2 2 2" xfId="35929" xr:uid="{31F19AC1-F61B-4E18-BE05-56A2B810F528}"/>
    <cellStyle name="Standaard 3 2 10 2 2 2 2 3" xfId="25745" xr:uid="{4FED1744-A602-424C-914A-5D2E694DBC0A}"/>
    <cellStyle name="Standaard 3 2 10 2 2 2 3" xfId="14539" xr:uid="{E5BC845E-5DC1-4686-AD5E-C079D9F62E11}"/>
    <cellStyle name="Standaard 3 2 10 2 2 2 3 2" xfId="34908" xr:uid="{AE52AAB1-CDC1-4B3B-BB57-E19ABBD8F032}"/>
    <cellStyle name="Standaard 3 2 10 2 2 2 4" xfId="24724" xr:uid="{78C1B97C-4EFE-4762-B483-DF919AB904E6}"/>
    <cellStyle name="Standaard 3 2 10 2 2 3" xfId="5370" xr:uid="{CF01BC7D-54AF-4773-B9CD-4459FE236040}"/>
    <cellStyle name="Standaard 3 2 10 2 2 3 2" xfId="15559" xr:uid="{52D8A052-5A36-4718-BD4B-E31C0791396A}"/>
    <cellStyle name="Standaard 3 2 10 2 2 3 2 2" xfId="35928" xr:uid="{B637D2FF-F559-4E8B-AACF-43984DD93F42}"/>
    <cellStyle name="Standaard 3 2 10 2 2 3 3" xfId="25744" xr:uid="{724B39FD-9AE2-4C98-8644-68F5302AE0AA}"/>
    <cellStyle name="Standaard 3 2 10 2 2 4" xfId="11996" xr:uid="{34D32501-F1F2-436A-9891-AAA1D1CED06A}"/>
    <cellStyle name="Standaard 3 2 10 2 2 4 2" xfId="32365" xr:uid="{8ECD3D36-F5DD-4E80-836E-9F549BB90531}"/>
    <cellStyle name="Standaard 3 2 10 2 2 5" xfId="22181" xr:uid="{F0614C1E-333A-404E-8CDD-E0496F425684}"/>
    <cellStyle name="Standaard 3 2 10 2 3" xfId="2663" xr:uid="{2D8B5216-FD1A-4346-AB6A-6DCB003F5E31}"/>
    <cellStyle name="Standaard 3 2 10 2 3 2" xfId="5208" xr:uid="{1A6A38E3-E117-406D-8834-E055AC344A99}"/>
    <cellStyle name="Standaard 3 2 10 2 3 2 2" xfId="5373" xr:uid="{AD2965BC-A5BE-44B1-AD53-B07374A4772A}"/>
    <cellStyle name="Standaard 3 2 10 2 3 2 2 2" xfId="15562" xr:uid="{794BFE3A-1A6C-4751-A34B-D08DEAC86910}"/>
    <cellStyle name="Standaard 3 2 10 2 3 2 2 2 2" xfId="35931" xr:uid="{3FF06CC0-A1E3-4F32-B548-09C071238451}"/>
    <cellStyle name="Standaard 3 2 10 2 3 2 2 3" xfId="25747" xr:uid="{DFF08340-2AEE-4A98-93EB-D813FEF31FAB}"/>
    <cellStyle name="Standaard 3 2 10 2 3 2 3" xfId="15386" xr:uid="{751A3944-2EA6-43A0-8380-6E94A4D4898C}"/>
    <cellStyle name="Standaard 3 2 10 2 3 2 3 2" xfId="35755" xr:uid="{F89CFFC4-B683-43E6-99BF-6155C18FF314}"/>
    <cellStyle name="Standaard 3 2 10 2 3 2 4" xfId="25571" xr:uid="{6AE39267-F167-4E96-998F-8BA5035BA696}"/>
    <cellStyle name="Standaard 3 2 10 2 3 3" xfId="5372" xr:uid="{D6B24016-5D23-4C23-B0B7-30BC45C06EBF}"/>
    <cellStyle name="Standaard 3 2 10 2 3 3 2" xfId="15561" xr:uid="{E7650393-7B65-4B44-9036-6C0BC958ECFC}"/>
    <cellStyle name="Standaard 3 2 10 2 3 3 2 2" xfId="35930" xr:uid="{9508E693-7FD0-454F-B313-77E422686644}"/>
    <cellStyle name="Standaard 3 2 10 2 3 3 3" xfId="25746" xr:uid="{462360C3-5D47-4852-B26C-D39246141479}"/>
    <cellStyle name="Standaard 3 2 10 2 3 4" xfId="12843" xr:uid="{31AD5200-9E89-4488-81B7-91A0C36DE4E5}"/>
    <cellStyle name="Standaard 3 2 10 2 3 4 2" xfId="33212" xr:uid="{6472D26A-020C-4D18-AFC0-AFE294C469AA}"/>
    <cellStyle name="Standaard 3 2 10 2 3 5" xfId="23028" xr:uid="{1FB9C8BC-1FAB-4BE0-9292-8998C1EA9D7E}"/>
    <cellStyle name="Standaard 3 2 10 2 4" xfId="3513" xr:uid="{4F15A5C4-ECD1-4774-9D93-16FCDD2E0448}"/>
    <cellStyle name="Standaard 3 2 10 2 4 2" xfId="5374" xr:uid="{B97AB36B-5170-4340-85D0-3466211F0C94}"/>
    <cellStyle name="Standaard 3 2 10 2 4 2 2" xfId="15563" xr:uid="{350DEFB6-97F7-44D4-A3C6-F727732BBDE5}"/>
    <cellStyle name="Standaard 3 2 10 2 4 2 2 2" xfId="35932" xr:uid="{7242C9DC-3D52-41ED-9C60-1990BB7F565D}"/>
    <cellStyle name="Standaard 3 2 10 2 4 2 3" xfId="25748" xr:uid="{2EF74D7C-F7E8-4FC0-B385-3C485CF9B88A}"/>
    <cellStyle name="Standaard 3 2 10 2 4 3" xfId="13691" xr:uid="{7CD944E2-EEB1-443D-B6AC-D1D4CF3F1A56}"/>
    <cellStyle name="Standaard 3 2 10 2 4 3 2" xfId="34060" xr:uid="{3BB6850D-C604-4ABC-9975-9144502046E0}"/>
    <cellStyle name="Standaard 3 2 10 2 4 4" xfId="23876" xr:uid="{F3CDE65C-B978-4E7C-8D81-079711AA2962}"/>
    <cellStyle name="Standaard 3 2 10 2 5" xfId="5369" xr:uid="{09C026AF-2826-44B3-92B3-A4D1D3607154}"/>
    <cellStyle name="Standaard 3 2 10 2 5 2" xfId="15558" xr:uid="{334069DB-01AE-4C65-8301-722A91E8B873}"/>
    <cellStyle name="Standaard 3 2 10 2 5 2 2" xfId="35927" xr:uid="{73ECD2AD-E13B-42ED-ACB8-40850E407C5A}"/>
    <cellStyle name="Standaard 3 2 10 2 5 3" xfId="25743" xr:uid="{392080A3-5874-411A-9674-FA481C1EE6A8}"/>
    <cellStyle name="Standaard 3 2 10 2 6" xfId="11148" xr:uid="{851ECD2D-3940-4661-BE47-B1A8EF1D5250}"/>
    <cellStyle name="Standaard 3 2 10 2 6 2" xfId="31517" xr:uid="{A84400C0-CCAE-4971-A061-EE737B730B2A}"/>
    <cellStyle name="Standaard 3 2 10 2 7" xfId="21333" xr:uid="{78A33D68-3B4A-412D-AADE-2376C7B35B11}"/>
    <cellStyle name="Standaard 3 2 10 3" xfId="1392" xr:uid="{E72EF4F5-24A8-4780-9900-264CB43CB3F9}"/>
    <cellStyle name="Standaard 3 2 10 3 2" xfId="3937" xr:uid="{521B5F84-E7F4-4412-BC71-4B1C72F55401}"/>
    <cellStyle name="Standaard 3 2 10 3 2 2" xfId="5376" xr:uid="{BE60A259-7A98-44AD-9B72-F0DB015BF3C1}"/>
    <cellStyle name="Standaard 3 2 10 3 2 2 2" xfId="15565" xr:uid="{BC8047CE-B46B-4879-B420-381A783DFF52}"/>
    <cellStyle name="Standaard 3 2 10 3 2 2 2 2" xfId="35934" xr:uid="{41EB5DE2-90C3-4DC1-B5A5-852AB9FABAC4}"/>
    <cellStyle name="Standaard 3 2 10 3 2 2 3" xfId="25750" xr:uid="{042A2935-F99E-425E-A4AF-205E5ACF91A8}"/>
    <cellStyle name="Standaard 3 2 10 3 2 3" xfId="14115" xr:uid="{9B841D2B-1517-4679-B4A7-7510C5A4D5F9}"/>
    <cellStyle name="Standaard 3 2 10 3 2 3 2" xfId="34484" xr:uid="{A6157069-96F8-4E05-BD2B-622EDF532303}"/>
    <cellStyle name="Standaard 3 2 10 3 2 4" xfId="24300" xr:uid="{E65E010A-50DF-4393-BDCA-68BC6AEB517E}"/>
    <cellStyle name="Standaard 3 2 10 3 3" xfId="5375" xr:uid="{1F6F66B1-804D-4068-9F14-8F32925FC220}"/>
    <cellStyle name="Standaard 3 2 10 3 3 2" xfId="15564" xr:uid="{B26D93B4-B747-4E57-87E1-BF41D19BF01F}"/>
    <cellStyle name="Standaard 3 2 10 3 3 2 2" xfId="35933" xr:uid="{E9453CA0-DB1C-4358-B9D5-4F1B163DA0BC}"/>
    <cellStyle name="Standaard 3 2 10 3 3 3" xfId="25749" xr:uid="{EF906EE3-7CDF-4098-84ED-CD715C7A7075}"/>
    <cellStyle name="Standaard 3 2 10 3 4" xfId="11572" xr:uid="{33E3C4BF-FA42-48C2-9D9B-8CFA114F4604}"/>
    <cellStyle name="Standaard 3 2 10 3 4 2" xfId="31941" xr:uid="{0D437866-A40D-4FFA-88C2-36903406EE2C}"/>
    <cellStyle name="Standaard 3 2 10 3 5" xfId="21757" xr:uid="{62B1EA5E-D188-4FD8-8F51-7A5233538953}"/>
    <cellStyle name="Standaard 3 2 10 4" xfId="2239" xr:uid="{2CBBE404-2226-4A45-AC48-6D3379E63ADA}"/>
    <cellStyle name="Standaard 3 2 10 4 2" xfId="4784" xr:uid="{2149AAEF-C8EB-49B3-ACF9-A16FC4909916}"/>
    <cellStyle name="Standaard 3 2 10 4 2 2" xfId="5378" xr:uid="{0589109F-2DE8-470F-85ED-D2AD4DF5049D}"/>
    <cellStyle name="Standaard 3 2 10 4 2 2 2" xfId="15567" xr:uid="{8D9FF698-171B-4B97-AFA5-AE7304998699}"/>
    <cellStyle name="Standaard 3 2 10 4 2 2 2 2" xfId="35936" xr:uid="{8A606DE7-16BB-405C-ADB4-0CF93F0C979C}"/>
    <cellStyle name="Standaard 3 2 10 4 2 2 3" xfId="25752" xr:uid="{DD3EF6C6-9D0B-4B43-9125-CD0A55D01349}"/>
    <cellStyle name="Standaard 3 2 10 4 2 3" xfId="14962" xr:uid="{628AE2DE-1C4B-4690-A8C7-BA8E86501924}"/>
    <cellStyle name="Standaard 3 2 10 4 2 3 2" xfId="35331" xr:uid="{CBEB6445-E22A-4AEC-A5A1-EC37D77F6157}"/>
    <cellStyle name="Standaard 3 2 10 4 2 4" xfId="25147" xr:uid="{D6492756-1619-41CD-88BF-F4FD94633CED}"/>
    <cellStyle name="Standaard 3 2 10 4 3" xfId="5377" xr:uid="{771199CB-A56E-4E97-8B3D-590791044F1D}"/>
    <cellStyle name="Standaard 3 2 10 4 3 2" xfId="15566" xr:uid="{A7FA76EF-F8CD-4A58-963F-0C73FED707C8}"/>
    <cellStyle name="Standaard 3 2 10 4 3 2 2" xfId="35935" xr:uid="{01291941-C9DA-4987-B407-4769629AEEEE}"/>
    <cellStyle name="Standaard 3 2 10 4 3 3" xfId="25751" xr:uid="{DEC8D05F-D945-41DB-ADEF-0F440BDDBADC}"/>
    <cellStyle name="Standaard 3 2 10 4 4" xfId="12419" xr:uid="{6766B760-FC6C-49BE-B742-9FF6BB95CA64}"/>
    <cellStyle name="Standaard 3 2 10 4 4 2" xfId="32788" xr:uid="{8C1E3EE8-3427-4093-B835-166EFF975FC9}"/>
    <cellStyle name="Standaard 3 2 10 4 5" xfId="22604" xr:uid="{6311D435-C3BE-40CF-9A02-E4F68960AB18}"/>
    <cellStyle name="Standaard 3 2 10 5" xfId="3089" xr:uid="{5A7B497E-BE2C-4A54-816E-227D217A3F7E}"/>
    <cellStyle name="Standaard 3 2 10 5 2" xfId="5379" xr:uid="{C7D9C8FF-3067-4578-8D72-32521D52CE42}"/>
    <cellStyle name="Standaard 3 2 10 5 2 2" xfId="15568" xr:uid="{0C8F8F65-0991-4B32-8AB0-BDBC404DF77F}"/>
    <cellStyle name="Standaard 3 2 10 5 2 2 2" xfId="35937" xr:uid="{D98DFFCE-7923-4972-9D4E-C2A017C7A9BE}"/>
    <cellStyle name="Standaard 3 2 10 5 2 3" xfId="25753" xr:uid="{3D873F97-FF66-4BE4-8A42-FB8C12EC3492}"/>
    <cellStyle name="Standaard 3 2 10 5 3" xfId="13267" xr:uid="{EC0F17AB-8D93-4B2D-BF5F-FB897E7DACEB}"/>
    <cellStyle name="Standaard 3 2 10 5 3 2" xfId="33636" xr:uid="{380C3CCA-1587-4AE2-8965-A1013B4C0B53}"/>
    <cellStyle name="Standaard 3 2 10 5 4" xfId="23452" xr:uid="{CD816C6C-6D59-4BE8-A0E4-8626182A5D93}"/>
    <cellStyle name="Standaard 3 2 10 6" xfId="5368" xr:uid="{1971DE9C-3201-4751-8451-B41C3B21D4C1}"/>
    <cellStyle name="Standaard 3 2 10 6 2" xfId="15557" xr:uid="{969F6E52-4F26-49D4-842D-7539B3655773}"/>
    <cellStyle name="Standaard 3 2 10 6 2 2" xfId="35926" xr:uid="{2903AD3F-DA56-4319-A504-BE7AA021BACD}"/>
    <cellStyle name="Standaard 3 2 10 6 3" xfId="25742" xr:uid="{66A8870F-0908-4017-ACAF-E34C9386AEF6}"/>
    <cellStyle name="Standaard 3 2 10 7" xfId="10724" xr:uid="{974160B8-627D-4195-8F87-BD41364D1E1C}"/>
    <cellStyle name="Standaard 3 2 10 7 2" xfId="31093" xr:uid="{796FECC0-E54C-4B42-921C-5C7F5C7C5853}"/>
    <cellStyle name="Standaard 3 2 10 8" xfId="20909" xr:uid="{A26D0EF9-FD09-40DB-967D-78D2A2BAED1E}"/>
    <cellStyle name="Standaard 3 2 11" xfId="609" xr:uid="{24A2C923-3120-4333-9A9E-E3AED4FABCD9}"/>
    <cellStyle name="Standaard 3 2 11 2" xfId="1459" xr:uid="{72D0D29F-0310-4B90-B349-6A534AB000F8}"/>
    <cellStyle name="Standaard 3 2 11 2 2" xfId="4004" xr:uid="{EB417FC9-F4F3-45D3-AB67-5584C9A6A0BD}"/>
    <cellStyle name="Standaard 3 2 11 2 2 2" xfId="5382" xr:uid="{B3C77F19-E7C7-45B6-9523-11910A66C198}"/>
    <cellStyle name="Standaard 3 2 11 2 2 2 2" xfId="15571" xr:uid="{5F4BF922-74D5-4CAB-85E4-5CF909F765F3}"/>
    <cellStyle name="Standaard 3 2 11 2 2 2 2 2" xfId="35940" xr:uid="{E10B0C92-2EEB-4C70-B22A-251580AC9A77}"/>
    <cellStyle name="Standaard 3 2 11 2 2 2 3" xfId="25756" xr:uid="{0B3B779E-4CE8-4B24-A138-96970467C559}"/>
    <cellStyle name="Standaard 3 2 11 2 2 3" xfId="14182" xr:uid="{4BA4E461-E0C1-403C-ADD6-7EAD67C01B37}"/>
    <cellStyle name="Standaard 3 2 11 2 2 3 2" xfId="34551" xr:uid="{DEC893DB-BD25-4339-8E46-6EBB0CCB044B}"/>
    <cellStyle name="Standaard 3 2 11 2 2 4" xfId="24367" xr:uid="{D2F2E102-BA15-4C01-9371-C536B9CD7EDB}"/>
    <cellStyle name="Standaard 3 2 11 2 3" xfId="5381" xr:uid="{6C8ABFA1-2041-454D-813A-8644AD1C19C4}"/>
    <cellStyle name="Standaard 3 2 11 2 3 2" xfId="15570" xr:uid="{B6DFDB27-B2F0-45FE-A6BD-3247F5D89A6D}"/>
    <cellStyle name="Standaard 3 2 11 2 3 2 2" xfId="35939" xr:uid="{F9047BBB-D006-44FC-8CCB-09FA826C3873}"/>
    <cellStyle name="Standaard 3 2 11 2 3 3" xfId="25755" xr:uid="{8F31EE75-DE56-4DC6-8380-C063D1E3E6E7}"/>
    <cellStyle name="Standaard 3 2 11 2 4" xfId="11639" xr:uid="{816395E8-1337-405A-AEA6-4C265E35AE9F}"/>
    <cellStyle name="Standaard 3 2 11 2 4 2" xfId="32008" xr:uid="{721EB490-3552-4CF8-B5D6-0536EAB7A1A2}"/>
    <cellStyle name="Standaard 3 2 11 2 5" xfId="21824" xr:uid="{3850B2AA-26C3-48A7-9DB9-B907D40E13D9}"/>
    <cellStyle name="Standaard 3 2 11 3" xfId="2306" xr:uid="{47084EAB-157F-47D1-9706-BA7ED0263B2A}"/>
    <cellStyle name="Standaard 3 2 11 3 2" xfId="4851" xr:uid="{9FCADBA0-29B2-4B22-BC08-E78BCD540518}"/>
    <cellStyle name="Standaard 3 2 11 3 2 2" xfId="5384" xr:uid="{62D12624-4A9B-48E3-89AF-E571C1495129}"/>
    <cellStyle name="Standaard 3 2 11 3 2 2 2" xfId="15573" xr:uid="{B37AC7F8-997F-4376-A833-8FF85E63F38F}"/>
    <cellStyle name="Standaard 3 2 11 3 2 2 2 2" xfId="35942" xr:uid="{B70348FD-B05A-4971-8357-7BC2C11154C5}"/>
    <cellStyle name="Standaard 3 2 11 3 2 2 3" xfId="25758" xr:uid="{EEB4D9B8-EC67-43EC-AD15-38A38DD6D29A}"/>
    <cellStyle name="Standaard 3 2 11 3 2 3" xfId="15029" xr:uid="{2E934C7B-1313-4044-83D6-BAF52374E4F6}"/>
    <cellStyle name="Standaard 3 2 11 3 2 3 2" xfId="35398" xr:uid="{76869CB2-3828-4F93-ABA6-0884F9E592C6}"/>
    <cellStyle name="Standaard 3 2 11 3 2 4" xfId="25214" xr:uid="{CFAB0BED-B774-4FAC-8420-FB807680B564}"/>
    <cellStyle name="Standaard 3 2 11 3 3" xfId="5383" xr:uid="{975534A7-E2D7-4E89-AF82-7015A422DF50}"/>
    <cellStyle name="Standaard 3 2 11 3 3 2" xfId="15572" xr:uid="{BFBA55AD-F6FE-46FB-8D86-F3DF9058130F}"/>
    <cellStyle name="Standaard 3 2 11 3 3 2 2" xfId="35941" xr:uid="{51DED16E-B56C-4A6D-AC96-FD07E31B58BD}"/>
    <cellStyle name="Standaard 3 2 11 3 3 3" xfId="25757" xr:uid="{F5D41F7F-9B6B-431F-84F1-8E8E740A3FF4}"/>
    <cellStyle name="Standaard 3 2 11 3 4" xfId="12486" xr:uid="{A91AA962-D106-41FF-8646-5FB39585D09B}"/>
    <cellStyle name="Standaard 3 2 11 3 4 2" xfId="32855" xr:uid="{5A29A697-5FFB-4848-A666-60D30412466C}"/>
    <cellStyle name="Standaard 3 2 11 3 5" xfId="22671" xr:uid="{BF004914-0110-4EF0-A00B-88DEC07DBFD2}"/>
    <cellStyle name="Standaard 3 2 11 4" xfId="3156" xr:uid="{ED47652D-CA91-48A2-934E-B78683C9B288}"/>
    <cellStyle name="Standaard 3 2 11 4 2" xfId="5385" xr:uid="{0D25F98C-FFBD-45CB-A6F2-7AE139BCAF5C}"/>
    <cellStyle name="Standaard 3 2 11 4 2 2" xfId="15574" xr:uid="{A6236683-6951-415B-A8E6-C58E0CB94728}"/>
    <cellStyle name="Standaard 3 2 11 4 2 2 2" xfId="35943" xr:uid="{DDC41340-238D-484E-88B9-6DE44A6CBBBE}"/>
    <cellStyle name="Standaard 3 2 11 4 2 3" xfId="25759" xr:uid="{2E686EC8-B04C-4348-B12E-E494E66FEB80}"/>
    <cellStyle name="Standaard 3 2 11 4 3" xfId="13334" xr:uid="{FBC8DE90-3EA8-454D-A672-868CF20E28F2}"/>
    <cellStyle name="Standaard 3 2 11 4 3 2" xfId="33703" xr:uid="{49219B39-FDC1-4005-9B8F-EA5570910E69}"/>
    <cellStyle name="Standaard 3 2 11 4 4" xfId="23519" xr:uid="{3ED5D19F-8667-4B85-B775-B635407295B8}"/>
    <cellStyle name="Standaard 3 2 11 5" xfId="5380" xr:uid="{3CEF99E9-1345-470B-8A9B-E1224249AEC7}"/>
    <cellStyle name="Standaard 3 2 11 5 2" xfId="15569" xr:uid="{662BAF07-015A-44D9-A33F-F1DBC6475A3B}"/>
    <cellStyle name="Standaard 3 2 11 5 2 2" xfId="35938" xr:uid="{736C3EBD-FB09-4A0B-8E5E-B310CE0DDB9D}"/>
    <cellStyle name="Standaard 3 2 11 5 3" xfId="25754" xr:uid="{FD7B0FBC-7314-4CA3-B0D6-D6C148AFF40A}"/>
    <cellStyle name="Standaard 3 2 11 6" xfId="10791" xr:uid="{2027E125-F11C-4C44-A5F3-50990DBDDE52}"/>
    <cellStyle name="Standaard 3 2 11 6 2" xfId="31160" xr:uid="{45271716-7EEF-4684-AE55-6C0F9698C29B}"/>
    <cellStyle name="Standaard 3 2 11 7" xfId="20976" xr:uid="{415FF9FF-5561-497E-AAEC-61505607132E}"/>
    <cellStyle name="Standaard 3 2 12" xfId="1035" xr:uid="{EFCEE7D3-C73A-4572-A8C6-DAEBACD9DFFD}"/>
    <cellStyle name="Standaard 3 2 12 2" xfId="3580" xr:uid="{63F1D275-A28B-4AEA-A2E6-E06333FFECA8}"/>
    <cellStyle name="Standaard 3 2 12 2 2" xfId="5387" xr:uid="{45844B90-C081-4E10-A19C-6BD5FACECB9E}"/>
    <cellStyle name="Standaard 3 2 12 2 2 2" xfId="15576" xr:uid="{45A7B760-AEA1-43BF-A030-3C8AD219D1E8}"/>
    <cellStyle name="Standaard 3 2 12 2 2 2 2" xfId="35945" xr:uid="{268903A9-A805-4354-87B9-6D4C09A96082}"/>
    <cellStyle name="Standaard 3 2 12 2 2 3" xfId="25761" xr:uid="{2EBF5405-BFD8-4542-98D9-78FBB24654B0}"/>
    <cellStyle name="Standaard 3 2 12 2 3" xfId="13758" xr:uid="{67494FB0-CFF5-414E-8266-CE4AB1EF2600}"/>
    <cellStyle name="Standaard 3 2 12 2 3 2" xfId="34127" xr:uid="{596109C0-4333-42E6-A71E-BBE61A9D3618}"/>
    <cellStyle name="Standaard 3 2 12 2 4" xfId="23943" xr:uid="{5DE7F870-9748-4A16-8B25-9B5A13E17F3D}"/>
    <cellStyle name="Standaard 3 2 12 3" xfId="5386" xr:uid="{16EEB248-97CE-40BC-81B0-A74D7B5A6FE5}"/>
    <cellStyle name="Standaard 3 2 12 3 2" xfId="15575" xr:uid="{FCB9A8BF-DB1A-4808-BD22-E90124A0D832}"/>
    <cellStyle name="Standaard 3 2 12 3 2 2" xfId="35944" xr:uid="{743702E0-59B0-482A-8164-94824EBB6FAE}"/>
    <cellStyle name="Standaard 3 2 12 3 3" xfId="25760" xr:uid="{D600BFC0-9877-4CF3-AE09-611D1EA693C1}"/>
    <cellStyle name="Standaard 3 2 12 4" xfId="11215" xr:uid="{FDD1BFC0-7C70-4E0E-A00A-63D786184725}"/>
    <cellStyle name="Standaard 3 2 12 4 2" xfId="31584" xr:uid="{385CAFCC-FC89-4206-BACE-C101C5976289}"/>
    <cellStyle name="Standaard 3 2 12 5" xfId="21400" xr:uid="{1A30D526-2CCB-40AA-B37A-1D1C2F838B3D}"/>
    <cellStyle name="Standaard 3 2 13" xfId="1882" xr:uid="{A682A47B-BD07-4FB3-B13B-CEB1598621E6}"/>
    <cellStyle name="Standaard 3 2 13 2" xfId="4427" xr:uid="{8488D0A2-170E-49AC-955B-D656A801A401}"/>
    <cellStyle name="Standaard 3 2 13 2 2" xfId="5389" xr:uid="{41E24CF2-808C-46A3-82EF-56B3204A6A26}"/>
    <cellStyle name="Standaard 3 2 13 2 2 2" xfId="15578" xr:uid="{7FA1C05F-FF6C-4A6A-B31E-89BB487746ED}"/>
    <cellStyle name="Standaard 3 2 13 2 2 2 2" xfId="35947" xr:uid="{DDDBD11A-A1AC-4427-807F-F9EB00CFF4AE}"/>
    <cellStyle name="Standaard 3 2 13 2 2 3" xfId="25763" xr:uid="{4C15B606-2973-4065-BC52-72F868EE44C1}"/>
    <cellStyle name="Standaard 3 2 13 2 3" xfId="14605" xr:uid="{272BD619-39BA-49A3-8EF3-C13DB65DE90A}"/>
    <cellStyle name="Standaard 3 2 13 2 3 2" xfId="34974" xr:uid="{D8206DC1-F120-4BE6-95E7-E50CB37E8524}"/>
    <cellStyle name="Standaard 3 2 13 2 4" xfId="24790" xr:uid="{B67C15A6-023E-4A3A-8ABC-192122ADC5B7}"/>
    <cellStyle name="Standaard 3 2 13 3" xfId="5388" xr:uid="{5FC8CD72-39E9-42BF-BF91-D31129C0446D}"/>
    <cellStyle name="Standaard 3 2 13 3 2" xfId="15577" xr:uid="{83588EC7-F5EC-4F43-9810-3837F5AE2D26}"/>
    <cellStyle name="Standaard 3 2 13 3 2 2" xfId="35946" xr:uid="{311D940E-5C6B-4FFD-A6B5-010C75B19EF7}"/>
    <cellStyle name="Standaard 3 2 13 3 3" xfId="25762" xr:uid="{D6EA1207-64A1-46F8-BE8D-0BB7DD5A8457}"/>
    <cellStyle name="Standaard 3 2 13 4" xfId="12062" xr:uid="{4ED07009-A139-4D87-885F-6D3CC9640C5D}"/>
    <cellStyle name="Standaard 3 2 13 4 2" xfId="32431" xr:uid="{A1DDD16D-3EF8-4172-B24B-1209F646663C}"/>
    <cellStyle name="Standaard 3 2 13 5" xfId="22247" xr:uid="{FB948A85-EA61-497A-8EF2-240ABEC0B361}"/>
    <cellStyle name="Standaard 3 2 14" xfId="2732" xr:uid="{C97486B1-AC5F-4182-918D-1840559848A2}"/>
    <cellStyle name="Standaard 3 2 14 2" xfId="5390" xr:uid="{1D76655E-A358-455D-8811-AFF68E8ABC0A}"/>
    <cellStyle name="Standaard 3 2 14 2 2" xfId="15579" xr:uid="{C05C4875-69B4-4F03-96EF-86E9F773DF1B}"/>
    <cellStyle name="Standaard 3 2 14 2 2 2" xfId="35948" xr:uid="{97D6DA27-EC64-49E4-8728-8CF6A4ABC076}"/>
    <cellStyle name="Standaard 3 2 14 2 3" xfId="25764" xr:uid="{C3993F89-2ABE-4A18-AA13-CC61C7DA296F}"/>
    <cellStyle name="Standaard 3 2 14 3" xfId="12910" xr:uid="{C85CDB0E-BAA6-4B92-B2AF-83ED56D3E33B}"/>
    <cellStyle name="Standaard 3 2 14 3 2" xfId="33279" xr:uid="{8C754E64-3CA4-45A2-85A4-D4583E057EA7}"/>
    <cellStyle name="Standaard 3 2 14 4" xfId="23095" xr:uid="{122B5B21-82FD-42C9-AA69-9CD367464A99}"/>
    <cellStyle name="Standaard 3 2 15" xfId="5367" xr:uid="{4C447DE0-DCBE-4E16-8E0F-2AF6B1B09693}"/>
    <cellStyle name="Standaard 3 2 15 2" xfId="15556" xr:uid="{1F5FC9E9-B144-406D-B291-C46D0C3F773F}"/>
    <cellStyle name="Standaard 3 2 15 2 2" xfId="35925" xr:uid="{7479A15A-9017-453B-BA98-4408FD6635D1}"/>
    <cellStyle name="Standaard 3 2 15 3" xfId="25741" xr:uid="{34A57694-DA45-4B2A-B589-6BAFC47C23C5}"/>
    <cellStyle name="Standaard 3 2 16" xfId="10367" xr:uid="{71E02951-2249-4775-8DF3-B19045558239}"/>
    <cellStyle name="Standaard 3 2 16 2" xfId="30736" xr:uid="{99CFE42A-E471-4EE7-9DD5-A38256BDE2DE}"/>
    <cellStyle name="Standaard 3 2 17" xfId="20552" xr:uid="{72547620-7063-4C6F-8581-EA26AC3C714B}"/>
    <cellStyle name="Standaard 3 2 2" xfId="57" xr:uid="{C92845AC-1EBC-4B88-9D3D-DDA8947F4F60}"/>
    <cellStyle name="Standaard 3 2 2 10" xfId="1890" xr:uid="{FC34C15E-F909-4478-801D-5D6464552570}"/>
    <cellStyle name="Standaard 3 2 2 10 2" xfId="4435" xr:uid="{E931743E-7320-4248-A2C5-018580B0C624}"/>
    <cellStyle name="Standaard 3 2 2 10 2 2" xfId="5393" xr:uid="{DB9EBE63-5F6C-4B08-88CD-3B807743B248}"/>
    <cellStyle name="Standaard 3 2 2 10 2 2 2" xfId="15582" xr:uid="{FEE886FE-544E-4637-A0F8-3B9271E5C29D}"/>
    <cellStyle name="Standaard 3 2 2 10 2 2 2 2" xfId="35951" xr:uid="{0F19D901-A518-4276-944B-533CE405EA64}"/>
    <cellStyle name="Standaard 3 2 2 10 2 2 3" xfId="25767" xr:uid="{55B50E32-717C-4982-98CA-6701FFB3DF2C}"/>
    <cellStyle name="Standaard 3 2 2 10 2 3" xfId="14613" xr:uid="{29FFA197-F868-4312-A0AA-629C877B5D16}"/>
    <cellStyle name="Standaard 3 2 2 10 2 3 2" xfId="34982" xr:uid="{35319D1A-F531-46DF-821E-6183A27E9E95}"/>
    <cellStyle name="Standaard 3 2 2 10 2 4" xfId="24798" xr:uid="{03A70985-A4AE-4AC1-9BBC-0054AE9F5E26}"/>
    <cellStyle name="Standaard 3 2 2 10 3" xfId="5392" xr:uid="{501DD76A-68AC-44FB-A24D-EE757A9EE9E2}"/>
    <cellStyle name="Standaard 3 2 2 10 3 2" xfId="15581" xr:uid="{F39C09A0-8D27-4F2F-88C8-56FD5DD48D8C}"/>
    <cellStyle name="Standaard 3 2 2 10 3 2 2" xfId="35950" xr:uid="{95F8500B-FE9A-45DB-B702-490832234368}"/>
    <cellStyle name="Standaard 3 2 2 10 3 3" xfId="25766" xr:uid="{B6D14F5E-F701-460E-9393-DD1E4D9DF250}"/>
    <cellStyle name="Standaard 3 2 2 10 4" xfId="12070" xr:uid="{3556E03D-C08B-470C-8811-16ED068EBE4D}"/>
    <cellStyle name="Standaard 3 2 2 10 4 2" xfId="32439" xr:uid="{5E1307AB-8384-422F-9DCC-FD05A0F818E6}"/>
    <cellStyle name="Standaard 3 2 2 10 5" xfId="22255" xr:uid="{8684AE74-34CC-406B-9DD2-A15A14735775}"/>
    <cellStyle name="Standaard 3 2 2 11" xfId="2740" xr:uid="{B5ADE2B8-8FC0-47DF-A624-92453441A5F8}"/>
    <cellStyle name="Standaard 3 2 2 11 2" xfId="5394" xr:uid="{7158303A-91AD-4227-9653-1C9B63665167}"/>
    <cellStyle name="Standaard 3 2 2 11 2 2" xfId="15583" xr:uid="{6955E6B7-C0DD-4896-A7CF-EB90A80DDB60}"/>
    <cellStyle name="Standaard 3 2 2 11 2 2 2" xfId="35952" xr:uid="{3465CCF3-3F85-4B59-9D13-1BB19C1148B2}"/>
    <cellStyle name="Standaard 3 2 2 11 2 3" xfId="25768" xr:uid="{43D74FD0-022B-4343-93EF-53EAF8345C20}"/>
    <cellStyle name="Standaard 3 2 2 11 3" xfId="12918" xr:uid="{7D2D7CC2-1784-4F18-B7E9-EDFC9D421178}"/>
    <cellStyle name="Standaard 3 2 2 11 3 2" xfId="33287" xr:uid="{7CBE0B01-CD23-4BBC-9452-40EB58DFAAEA}"/>
    <cellStyle name="Standaard 3 2 2 11 4" xfId="23103" xr:uid="{5BDF04E6-EBB2-4A84-8628-4E612B9797F3}"/>
    <cellStyle name="Standaard 3 2 2 12" xfId="5391" xr:uid="{1F2A901A-E033-4C33-9351-0003481896E6}"/>
    <cellStyle name="Standaard 3 2 2 12 2" xfId="15580" xr:uid="{93CE56D4-3B77-47EB-9535-62399C18C51A}"/>
    <cellStyle name="Standaard 3 2 2 12 2 2" xfId="35949" xr:uid="{452457E2-58E9-4CDB-ACC6-941EF13C10F9}"/>
    <cellStyle name="Standaard 3 2 2 12 3" xfId="25765" xr:uid="{17F6E827-7794-4500-9CCF-03D5C35B290E}"/>
    <cellStyle name="Standaard 3 2 2 13" xfId="10375" xr:uid="{33C81514-AB01-4A84-AF6D-D17DA359212D}"/>
    <cellStyle name="Standaard 3 2 2 13 2" xfId="30744" xr:uid="{B04D6D58-F73E-4E63-8EF5-B9A0107B5F79}"/>
    <cellStyle name="Standaard 3 2 2 14" xfId="20560" xr:uid="{31694EE5-5A84-4BDA-8C37-7FFD8117FA1E}"/>
    <cellStyle name="Standaard 3 2 2 2" xfId="76" xr:uid="{024F2877-36CE-48DE-B6DC-6535694E1E78}"/>
    <cellStyle name="Standaard 3 2 2 2 10" xfId="2757" xr:uid="{E9A44002-78D3-4757-99EF-BA858E856B6A}"/>
    <cellStyle name="Standaard 3 2 2 2 10 2" xfId="5396" xr:uid="{6F32B9D9-1FC2-4371-A0C5-2B222905ABE3}"/>
    <cellStyle name="Standaard 3 2 2 2 10 2 2" xfId="15585" xr:uid="{F1B29B11-5906-4BC8-B6E9-086C899E84AC}"/>
    <cellStyle name="Standaard 3 2 2 2 10 2 2 2" xfId="35954" xr:uid="{DCF31A38-AC0B-42A7-BE20-78067731C0EC}"/>
    <cellStyle name="Standaard 3 2 2 2 10 2 3" xfId="25770" xr:uid="{66E775E8-DAC8-4142-AFD3-BD99D1728C2F}"/>
    <cellStyle name="Standaard 3 2 2 2 10 3" xfId="12935" xr:uid="{740DDB0D-9B60-4FFF-80E5-14349789CF17}"/>
    <cellStyle name="Standaard 3 2 2 2 10 3 2" xfId="33304" xr:uid="{7FB35516-A10C-4218-8A2A-0082CD20AA98}"/>
    <cellStyle name="Standaard 3 2 2 2 10 4" xfId="23120" xr:uid="{BC458E37-8AFD-4EF3-97B1-976AE5210C0B}"/>
    <cellStyle name="Standaard 3 2 2 2 11" xfId="5395" xr:uid="{0E22E3A0-A873-4408-8EA3-10886BAADB63}"/>
    <cellStyle name="Standaard 3 2 2 2 11 2" xfId="15584" xr:uid="{5598590F-B531-41DC-8477-759C52B404B2}"/>
    <cellStyle name="Standaard 3 2 2 2 11 2 2" xfId="35953" xr:uid="{EA89138D-99B8-46B6-B703-94B23A04140A}"/>
    <cellStyle name="Standaard 3 2 2 2 11 3" xfId="25769" xr:uid="{86C5B4C3-43C5-4763-832A-0ABB6EE850D0}"/>
    <cellStyle name="Standaard 3 2 2 2 12" xfId="10392" xr:uid="{C0152038-8454-4EDD-BC8F-3AB950B94AFB}"/>
    <cellStyle name="Standaard 3 2 2 2 12 2" xfId="30761" xr:uid="{925AE215-2001-4A4E-AA6A-4AAEABD5FC7B}"/>
    <cellStyle name="Standaard 3 2 2 2 13" xfId="20577" xr:uid="{50857379-0E8F-4341-8A9F-D259A228B13B}"/>
    <cellStyle name="Standaard 3 2 2 2 2" xfId="109" xr:uid="{25D77A07-36E1-4629-96C0-D2630A282607}"/>
    <cellStyle name="Standaard 3 2 2 2 2 10" xfId="5397" xr:uid="{48C653C3-F6E8-413B-97AF-28D4F3939067}"/>
    <cellStyle name="Standaard 3 2 2 2 2 10 2" xfId="15586" xr:uid="{29696E6C-161A-416A-83AE-9D5065976113}"/>
    <cellStyle name="Standaard 3 2 2 2 2 10 2 2" xfId="35955" xr:uid="{4C04855C-9E27-44F0-B639-D3416C5FCDED}"/>
    <cellStyle name="Standaard 3 2 2 2 2 10 3" xfId="25771" xr:uid="{592A1CAB-E7B9-43D2-8E46-3BAFCCE110FC}"/>
    <cellStyle name="Standaard 3 2 2 2 2 11" xfId="10425" xr:uid="{07D02594-E960-4CF7-9CF4-FE50E67651CA}"/>
    <cellStyle name="Standaard 3 2 2 2 2 11 2" xfId="30794" xr:uid="{DB3B3E1B-D934-4954-8485-D445FC269A61}"/>
    <cellStyle name="Standaard 3 2 2 2 2 12" xfId="20610" xr:uid="{6DAFB1B4-2F3D-447D-A4A4-89521BBFDEA4}"/>
    <cellStyle name="Standaard 3 2 2 2 2 2" xfId="175" xr:uid="{5EAD5121-B559-4976-9FB7-E4F81882EE03}"/>
    <cellStyle name="Standaard 3 2 2 2 2 2 2" xfId="311" xr:uid="{864D0D85-2A37-4714-8642-286701725385}"/>
    <cellStyle name="Standaard 3 2 2 2 2 2 2 2" xfId="867" xr:uid="{B6F2F27E-1177-4F8A-9FE4-51CCACD270A4}"/>
    <cellStyle name="Standaard 3 2 2 2 2 2 2 2 2" xfId="1717" xr:uid="{BA8133B3-B064-4AB4-8262-9FC07A4CDC19}"/>
    <cellStyle name="Standaard 3 2 2 2 2 2 2 2 2 2" xfId="4262" xr:uid="{0840F6FC-936A-4434-B110-173BB0175F38}"/>
    <cellStyle name="Standaard 3 2 2 2 2 2 2 2 2 2 2" xfId="5402" xr:uid="{2C9D4FF5-5E1D-4EFF-BB84-02DC2DCBB481}"/>
    <cellStyle name="Standaard 3 2 2 2 2 2 2 2 2 2 2 2" xfId="15591" xr:uid="{F308C984-AA9D-465D-977C-DE80EA7C1F12}"/>
    <cellStyle name="Standaard 3 2 2 2 2 2 2 2 2 2 2 2 2" xfId="35960" xr:uid="{12BBBFD4-24F4-4181-9312-2A8A02EAD670}"/>
    <cellStyle name="Standaard 3 2 2 2 2 2 2 2 2 2 2 3" xfId="25776" xr:uid="{EF5B93A7-099D-4CFE-A328-65F0763E2BB4}"/>
    <cellStyle name="Standaard 3 2 2 2 2 2 2 2 2 2 3" xfId="14440" xr:uid="{18331910-E539-4634-BE5E-DDD0243B495E}"/>
    <cellStyle name="Standaard 3 2 2 2 2 2 2 2 2 2 3 2" xfId="34809" xr:uid="{DA097400-90FD-44CF-AEBA-619A0BC61F0D}"/>
    <cellStyle name="Standaard 3 2 2 2 2 2 2 2 2 2 4" xfId="24625" xr:uid="{08F1F64E-EC93-413F-934A-821674F1806B}"/>
    <cellStyle name="Standaard 3 2 2 2 2 2 2 2 2 3" xfId="5401" xr:uid="{DB9379EB-0972-41C8-BE74-FFFA4DC092B6}"/>
    <cellStyle name="Standaard 3 2 2 2 2 2 2 2 2 3 2" xfId="15590" xr:uid="{F1275966-D426-4942-B493-75B09D6FD98F}"/>
    <cellStyle name="Standaard 3 2 2 2 2 2 2 2 2 3 2 2" xfId="35959" xr:uid="{9C1CD225-429E-44B0-BF4E-6055EA74E9D6}"/>
    <cellStyle name="Standaard 3 2 2 2 2 2 2 2 2 3 3" xfId="25775" xr:uid="{E8733C74-8A1C-417E-B353-A78DC0677E66}"/>
    <cellStyle name="Standaard 3 2 2 2 2 2 2 2 2 4" xfId="11897" xr:uid="{526B96C9-473E-4A7F-B6B2-599A68DBBD50}"/>
    <cellStyle name="Standaard 3 2 2 2 2 2 2 2 2 4 2" xfId="32266" xr:uid="{2F89E8EE-3727-4375-BCCC-B83AA3219EB7}"/>
    <cellStyle name="Standaard 3 2 2 2 2 2 2 2 2 5" xfId="22082" xr:uid="{4B0EB86D-D7B5-4766-AD35-FC365FF171BD}"/>
    <cellStyle name="Standaard 3 2 2 2 2 2 2 2 3" xfId="2564" xr:uid="{D0766EAD-333B-402B-B63E-E4FF28BCD87E}"/>
    <cellStyle name="Standaard 3 2 2 2 2 2 2 2 3 2" xfId="5109" xr:uid="{94497709-719C-44F0-B7C7-5957244BBC23}"/>
    <cellStyle name="Standaard 3 2 2 2 2 2 2 2 3 2 2" xfId="5404" xr:uid="{BCB58AF5-DEBA-467F-A3AA-B1E74D1FD6DF}"/>
    <cellStyle name="Standaard 3 2 2 2 2 2 2 2 3 2 2 2" xfId="15593" xr:uid="{D791F88B-CCC6-4C66-B622-A1D03EC48309}"/>
    <cellStyle name="Standaard 3 2 2 2 2 2 2 2 3 2 2 2 2" xfId="35962" xr:uid="{04AB0D1E-5592-4112-81DF-EAF07C2BB9D6}"/>
    <cellStyle name="Standaard 3 2 2 2 2 2 2 2 3 2 2 3" xfId="25778" xr:uid="{FE97D13C-57D0-42D5-A7B8-D7B105D1E16B}"/>
    <cellStyle name="Standaard 3 2 2 2 2 2 2 2 3 2 3" xfId="15287" xr:uid="{565779A6-4042-4047-B052-60F066B900FB}"/>
    <cellStyle name="Standaard 3 2 2 2 2 2 2 2 3 2 3 2" xfId="35656" xr:uid="{A1AA4C99-4E1E-4010-87A2-A3E7B40FE7C4}"/>
    <cellStyle name="Standaard 3 2 2 2 2 2 2 2 3 2 4" xfId="25472" xr:uid="{145C2943-F689-4FA1-96B2-2334A6DCF7D4}"/>
    <cellStyle name="Standaard 3 2 2 2 2 2 2 2 3 3" xfId="5403" xr:uid="{25DAE3B5-D863-4349-8D4E-D56FC7430BF8}"/>
    <cellStyle name="Standaard 3 2 2 2 2 2 2 2 3 3 2" xfId="15592" xr:uid="{F7A8EB0F-9DDA-4D5B-961B-A37AC1268E39}"/>
    <cellStyle name="Standaard 3 2 2 2 2 2 2 2 3 3 2 2" xfId="35961" xr:uid="{34D231F1-2122-4B7F-B778-0B7DF6D35B5B}"/>
    <cellStyle name="Standaard 3 2 2 2 2 2 2 2 3 3 3" xfId="25777" xr:uid="{7BE4A8F0-CF68-49B8-A6D7-3C9AA5468512}"/>
    <cellStyle name="Standaard 3 2 2 2 2 2 2 2 3 4" xfId="12744" xr:uid="{BBD9985E-5AB5-4219-AAA1-FBD6CCBA4670}"/>
    <cellStyle name="Standaard 3 2 2 2 2 2 2 2 3 4 2" xfId="33113" xr:uid="{A978E158-E00F-4CBE-8197-FD061D54271F}"/>
    <cellStyle name="Standaard 3 2 2 2 2 2 2 2 3 5" xfId="22929" xr:uid="{40227BD5-EC37-4036-940A-DD2F2DC8409E}"/>
    <cellStyle name="Standaard 3 2 2 2 2 2 2 2 4" xfId="3414" xr:uid="{61469AC9-0F7B-4C18-8A7F-406195941111}"/>
    <cellStyle name="Standaard 3 2 2 2 2 2 2 2 4 2" xfId="5405" xr:uid="{96272835-08E9-4544-BED6-EA082AD8E92C}"/>
    <cellStyle name="Standaard 3 2 2 2 2 2 2 2 4 2 2" xfId="15594" xr:uid="{CF03D796-02C3-4FB5-A357-D9C2F5F03D90}"/>
    <cellStyle name="Standaard 3 2 2 2 2 2 2 2 4 2 2 2" xfId="35963" xr:uid="{941DF4DE-683F-406D-84BD-257298806CCC}"/>
    <cellStyle name="Standaard 3 2 2 2 2 2 2 2 4 2 3" xfId="25779" xr:uid="{D32FC652-63C2-4725-BC01-513646463159}"/>
    <cellStyle name="Standaard 3 2 2 2 2 2 2 2 4 3" xfId="13592" xr:uid="{00F31EC5-451C-41F2-BF90-17F8A5FB06BD}"/>
    <cellStyle name="Standaard 3 2 2 2 2 2 2 2 4 3 2" xfId="33961" xr:uid="{05CA8BBF-4706-4749-80A9-DED064223E60}"/>
    <cellStyle name="Standaard 3 2 2 2 2 2 2 2 4 4" xfId="23777" xr:uid="{BA38AC70-BDB0-4F12-B679-661A93118C7D}"/>
    <cellStyle name="Standaard 3 2 2 2 2 2 2 2 5" xfId="5400" xr:uid="{1B36B7F4-0C01-4B6E-9416-418BEB1E2673}"/>
    <cellStyle name="Standaard 3 2 2 2 2 2 2 2 5 2" xfId="15589" xr:uid="{45F4C01A-43C4-494E-A4B5-9938F40E4800}"/>
    <cellStyle name="Standaard 3 2 2 2 2 2 2 2 5 2 2" xfId="35958" xr:uid="{2A2EA6A1-D3BC-4B03-90D1-E92A1DCD24B4}"/>
    <cellStyle name="Standaard 3 2 2 2 2 2 2 2 5 3" xfId="25774" xr:uid="{FDCD1AE3-F9A2-4FAC-8B0E-FFFEA7DEC211}"/>
    <cellStyle name="Standaard 3 2 2 2 2 2 2 2 6" xfId="11049" xr:uid="{598397CB-7FFB-466A-B7B4-53DAA5932B9E}"/>
    <cellStyle name="Standaard 3 2 2 2 2 2 2 2 6 2" xfId="31418" xr:uid="{F4734AC9-AF26-474B-98A7-58107AE5AC3D}"/>
    <cellStyle name="Standaard 3 2 2 2 2 2 2 2 7" xfId="21234" xr:uid="{52222086-D422-46CC-8E1B-B771E921BD8E}"/>
    <cellStyle name="Standaard 3 2 2 2 2 2 2 3" xfId="1293" xr:uid="{53AD37C1-A320-4644-8F0B-B91BD33289E1}"/>
    <cellStyle name="Standaard 3 2 2 2 2 2 2 3 2" xfId="3838" xr:uid="{73203F28-10FC-4704-AB87-48FFB18CA5AB}"/>
    <cellStyle name="Standaard 3 2 2 2 2 2 2 3 2 2" xfId="5407" xr:uid="{EBEA0F2D-D3BC-4D01-B926-295C97742F5E}"/>
    <cellStyle name="Standaard 3 2 2 2 2 2 2 3 2 2 2" xfId="15596" xr:uid="{B4F12091-B8C9-46A7-B7E4-9F855556ED99}"/>
    <cellStyle name="Standaard 3 2 2 2 2 2 2 3 2 2 2 2" xfId="35965" xr:uid="{E81B74B4-A772-4BA2-9FD2-9C3438014518}"/>
    <cellStyle name="Standaard 3 2 2 2 2 2 2 3 2 2 3" xfId="25781" xr:uid="{6C6A2EE9-5B3F-49E5-A82F-84C3216EEFBF}"/>
    <cellStyle name="Standaard 3 2 2 2 2 2 2 3 2 3" xfId="14016" xr:uid="{2A7B5FD9-3AE5-4141-99A8-EC8B2DAD5E98}"/>
    <cellStyle name="Standaard 3 2 2 2 2 2 2 3 2 3 2" xfId="34385" xr:uid="{4C142B6E-D6E9-4F24-8C94-D7CC7D3A336F}"/>
    <cellStyle name="Standaard 3 2 2 2 2 2 2 3 2 4" xfId="24201" xr:uid="{E38634D2-9E14-4EB1-8F8C-2AF295F1A5C9}"/>
    <cellStyle name="Standaard 3 2 2 2 2 2 2 3 3" xfId="5406" xr:uid="{B69C54F3-9BC7-4F89-99F2-DC1763D29F90}"/>
    <cellStyle name="Standaard 3 2 2 2 2 2 2 3 3 2" xfId="15595" xr:uid="{4DC7DAED-3A1A-4FAF-8D74-BDB0C635704E}"/>
    <cellStyle name="Standaard 3 2 2 2 2 2 2 3 3 2 2" xfId="35964" xr:uid="{8DC697DD-1A14-4ED4-8D34-4C0EBF55E0F4}"/>
    <cellStyle name="Standaard 3 2 2 2 2 2 2 3 3 3" xfId="25780" xr:uid="{AD02CBB0-F1C5-4150-8F93-A23B097D25B7}"/>
    <cellStyle name="Standaard 3 2 2 2 2 2 2 3 4" xfId="11473" xr:uid="{D03B43A4-3865-4F75-A2D9-424DA6142C92}"/>
    <cellStyle name="Standaard 3 2 2 2 2 2 2 3 4 2" xfId="31842" xr:uid="{309F0E29-7912-4720-85F3-00B53EEA31B1}"/>
    <cellStyle name="Standaard 3 2 2 2 2 2 2 3 5" xfId="21658" xr:uid="{B66D1C3D-5D67-4A80-8F9B-654F28DD9AE2}"/>
    <cellStyle name="Standaard 3 2 2 2 2 2 2 4" xfId="2140" xr:uid="{EB1F14D4-E837-4A39-8366-A2FC59B7F267}"/>
    <cellStyle name="Standaard 3 2 2 2 2 2 2 4 2" xfId="4685" xr:uid="{25A45F71-9BEC-4BC4-81C9-0F1747D5754D}"/>
    <cellStyle name="Standaard 3 2 2 2 2 2 2 4 2 2" xfId="5409" xr:uid="{FAA83B5E-9761-43E6-AA27-2C8D8EEAE965}"/>
    <cellStyle name="Standaard 3 2 2 2 2 2 2 4 2 2 2" xfId="15598" xr:uid="{C9F32454-7E53-441A-9297-3B3C651623C6}"/>
    <cellStyle name="Standaard 3 2 2 2 2 2 2 4 2 2 2 2" xfId="35967" xr:uid="{526F6B19-CF70-4536-8A81-A3DA6D30FDC3}"/>
    <cellStyle name="Standaard 3 2 2 2 2 2 2 4 2 2 3" xfId="25783" xr:uid="{39C19813-8F29-4971-B065-06B1B46E5FAE}"/>
    <cellStyle name="Standaard 3 2 2 2 2 2 2 4 2 3" xfId="14863" xr:uid="{2D9018BC-1EB4-4D72-8E3A-FC3DE74FF9A2}"/>
    <cellStyle name="Standaard 3 2 2 2 2 2 2 4 2 3 2" xfId="35232" xr:uid="{5E1506C0-B993-4583-AEA5-1B2047DC88F2}"/>
    <cellStyle name="Standaard 3 2 2 2 2 2 2 4 2 4" xfId="25048" xr:uid="{C48942EE-7084-447C-8974-F5FA6AD10571}"/>
    <cellStyle name="Standaard 3 2 2 2 2 2 2 4 3" xfId="5408" xr:uid="{23085379-9F6C-46F4-9D96-78FF17FAF8D4}"/>
    <cellStyle name="Standaard 3 2 2 2 2 2 2 4 3 2" xfId="15597" xr:uid="{8FA7CE86-2DFA-43B6-AAB7-DC7DFD5A33DC}"/>
    <cellStyle name="Standaard 3 2 2 2 2 2 2 4 3 2 2" xfId="35966" xr:uid="{60FF4B32-5E25-4D63-B4B4-A298354C5363}"/>
    <cellStyle name="Standaard 3 2 2 2 2 2 2 4 3 3" xfId="25782" xr:uid="{F6EB710D-6CB8-45B9-94A5-2A6A28918D82}"/>
    <cellStyle name="Standaard 3 2 2 2 2 2 2 4 4" xfId="12320" xr:uid="{D6FCB83B-2D65-46D6-B016-DCCB8275DFDA}"/>
    <cellStyle name="Standaard 3 2 2 2 2 2 2 4 4 2" xfId="32689" xr:uid="{4013194E-F43D-4BD7-8E96-A9AD57A2E6E8}"/>
    <cellStyle name="Standaard 3 2 2 2 2 2 2 4 5" xfId="22505" xr:uid="{4289FF68-CA19-49A9-B2C8-6E1E294ACA79}"/>
    <cellStyle name="Standaard 3 2 2 2 2 2 2 5" xfId="2990" xr:uid="{F43B962F-13EE-42A1-9161-4BB7C9A18828}"/>
    <cellStyle name="Standaard 3 2 2 2 2 2 2 5 2" xfId="5410" xr:uid="{41A5EF5A-1288-4ED1-B572-6323325CDC56}"/>
    <cellStyle name="Standaard 3 2 2 2 2 2 2 5 2 2" xfId="15599" xr:uid="{FA79B63B-7FD5-4CB4-B4AF-7DC52FFF8A28}"/>
    <cellStyle name="Standaard 3 2 2 2 2 2 2 5 2 2 2" xfId="35968" xr:uid="{8BEEB5A3-ACE1-4C19-87A5-CA023769A7D9}"/>
    <cellStyle name="Standaard 3 2 2 2 2 2 2 5 2 3" xfId="25784" xr:uid="{1EDC8468-B095-4CB9-A8B1-3814228AAE58}"/>
    <cellStyle name="Standaard 3 2 2 2 2 2 2 5 3" xfId="13168" xr:uid="{5A98E635-F3E8-490F-B86F-0C2075D7EAF5}"/>
    <cellStyle name="Standaard 3 2 2 2 2 2 2 5 3 2" xfId="33537" xr:uid="{B07D329E-D02C-4AC9-91EC-06AE9294D08D}"/>
    <cellStyle name="Standaard 3 2 2 2 2 2 2 5 4" xfId="23353" xr:uid="{8B97939D-933A-4815-B349-A98EBAD03413}"/>
    <cellStyle name="Standaard 3 2 2 2 2 2 2 6" xfId="5399" xr:uid="{83FD8F93-0261-4840-8276-2B997A99CA45}"/>
    <cellStyle name="Standaard 3 2 2 2 2 2 2 6 2" xfId="15588" xr:uid="{B5D7A615-FDB2-4ACA-93A3-DD7A194D5A34}"/>
    <cellStyle name="Standaard 3 2 2 2 2 2 2 6 2 2" xfId="35957" xr:uid="{4D308E6C-B554-443D-A76E-AC7E2ABEB9C8}"/>
    <cellStyle name="Standaard 3 2 2 2 2 2 2 6 3" xfId="25773" xr:uid="{052C57D7-5E8F-4833-8178-C87F93E6C060}"/>
    <cellStyle name="Standaard 3 2 2 2 2 2 2 7" xfId="10625" xr:uid="{0BF80B23-73FB-4C57-AD7E-CF720AC2E8A9}"/>
    <cellStyle name="Standaard 3 2 2 2 2 2 2 7 2" xfId="30994" xr:uid="{04E4B574-46E7-4045-AB13-677FF768E5B9}"/>
    <cellStyle name="Standaard 3 2 2 2 2 2 2 8" xfId="20810" xr:uid="{2FE83872-FFF3-4DAC-B951-E7D140306FFA}"/>
    <cellStyle name="Standaard 3 2 2 2 2 2 3" xfId="733" xr:uid="{29B6ED5E-D67A-44E4-A357-A5825C4DD625}"/>
    <cellStyle name="Standaard 3 2 2 2 2 2 3 2" xfId="1583" xr:uid="{8B36DDC3-0AE2-40B5-81D0-ABAE030711F9}"/>
    <cellStyle name="Standaard 3 2 2 2 2 2 3 2 2" xfId="4128" xr:uid="{CD118687-E8F8-4781-8F53-4067EAD1956C}"/>
    <cellStyle name="Standaard 3 2 2 2 2 2 3 2 2 2" xfId="5413" xr:uid="{302AA5D6-3ED7-4C6E-939E-2E3AA84D1696}"/>
    <cellStyle name="Standaard 3 2 2 2 2 2 3 2 2 2 2" xfId="15602" xr:uid="{E023B77B-95B8-474B-BD9D-1E245403B3A8}"/>
    <cellStyle name="Standaard 3 2 2 2 2 2 3 2 2 2 2 2" xfId="35971" xr:uid="{C6BB0765-7B67-4F03-AD4E-B1825790D6FA}"/>
    <cellStyle name="Standaard 3 2 2 2 2 2 3 2 2 2 3" xfId="25787" xr:uid="{F09969C6-EFF5-443F-9701-20F543EB9CBE}"/>
    <cellStyle name="Standaard 3 2 2 2 2 2 3 2 2 3" xfId="14306" xr:uid="{7C332144-DE69-4D8E-BE8B-3D8598427DCB}"/>
    <cellStyle name="Standaard 3 2 2 2 2 2 3 2 2 3 2" xfId="34675" xr:uid="{103916B7-9F0F-456C-ABB4-CE2D16571A8C}"/>
    <cellStyle name="Standaard 3 2 2 2 2 2 3 2 2 4" xfId="24491" xr:uid="{C6FF60B1-AB0D-480F-8E27-003535EC2761}"/>
    <cellStyle name="Standaard 3 2 2 2 2 2 3 2 3" xfId="5412" xr:uid="{3A977D2E-408D-4C07-9FAE-3080641305FE}"/>
    <cellStyle name="Standaard 3 2 2 2 2 2 3 2 3 2" xfId="15601" xr:uid="{E1BB0F41-C956-49B8-820C-C4F6EB69D676}"/>
    <cellStyle name="Standaard 3 2 2 2 2 2 3 2 3 2 2" xfId="35970" xr:uid="{DABB30A4-0F39-46AC-9C67-69A5E25CA4EA}"/>
    <cellStyle name="Standaard 3 2 2 2 2 2 3 2 3 3" xfId="25786" xr:uid="{D6BE72FE-90E1-4942-A41F-1843A1784795}"/>
    <cellStyle name="Standaard 3 2 2 2 2 2 3 2 4" xfId="11763" xr:uid="{417DAF4E-3707-4621-BDF7-39197524779A}"/>
    <cellStyle name="Standaard 3 2 2 2 2 2 3 2 4 2" xfId="32132" xr:uid="{EFE7D69E-2CF2-403C-89D3-BF0F5F182C3F}"/>
    <cellStyle name="Standaard 3 2 2 2 2 2 3 2 5" xfId="21948" xr:uid="{2A4CAB23-F7C8-439B-A8F3-08B0889553DE}"/>
    <cellStyle name="Standaard 3 2 2 2 2 2 3 3" xfId="2430" xr:uid="{E0DDEF35-3D5F-4B9A-B359-8206B0CFD41A}"/>
    <cellStyle name="Standaard 3 2 2 2 2 2 3 3 2" xfId="4975" xr:uid="{70DBF236-C265-4AEE-8E79-363B4AFAC70F}"/>
    <cellStyle name="Standaard 3 2 2 2 2 2 3 3 2 2" xfId="5415" xr:uid="{D950F0F9-2C26-4128-B94E-09842F612E53}"/>
    <cellStyle name="Standaard 3 2 2 2 2 2 3 3 2 2 2" xfId="15604" xr:uid="{17799EF3-6AD5-4374-8634-A7CCF5042F5C}"/>
    <cellStyle name="Standaard 3 2 2 2 2 2 3 3 2 2 2 2" xfId="35973" xr:uid="{4A2C4FC6-1670-448F-A9F6-C70BECD4012D}"/>
    <cellStyle name="Standaard 3 2 2 2 2 2 3 3 2 2 3" xfId="25789" xr:uid="{C2DB2948-A72C-4DEE-BAE0-AF9153583530}"/>
    <cellStyle name="Standaard 3 2 2 2 2 2 3 3 2 3" xfId="15153" xr:uid="{F8A1B1D6-13D1-48CA-B0E5-A7DBFF895D11}"/>
    <cellStyle name="Standaard 3 2 2 2 2 2 3 3 2 3 2" xfId="35522" xr:uid="{38ECF050-C0FB-4DE7-8ED2-C7B71A3D7984}"/>
    <cellStyle name="Standaard 3 2 2 2 2 2 3 3 2 4" xfId="25338" xr:uid="{D59C3EAB-BA8C-413B-AFB5-066DFF361CB2}"/>
    <cellStyle name="Standaard 3 2 2 2 2 2 3 3 3" xfId="5414" xr:uid="{5C24CC46-1F6D-4E17-B674-1A27802BF409}"/>
    <cellStyle name="Standaard 3 2 2 2 2 2 3 3 3 2" xfId="15603" xr:uid="{235D3EF7-5DD4-4143-BC91-BF26DD5B08E5}"/>
    <cellStyle name="Standaard 3 2 2 2 2 2 3 3 3 2 2" xfId="35972" xr:uid="{A17BE5A9-ED7F-4318-8C8A-278EF26F5216}"/>
    <cellStyle name="Standaard 3 2 2 2 2 2 3 3 3 3" xfId="25788" xr:uid="{50878CED-4263-44A7-B0E3-3B6E2C140F21}"/>
    <cellStyle name="Standaard 3 2 2 2 2 2 3 3 4" xfId="12610" xr:uid="{03A32538-B3D2-469C-B2DE-E9771A223E30}"/>
    <cellStyle name="Standaard 3 2 2 2 2 2 3 3 4 2" xfId="32979" xr:uid="{F540EEDF-ABA4-45D8-802A-1C4EF234A767}"/>
    <cellStyle name="Standaard 3 2 2 2 2 2 3 3 5" xfId="22795" xr:uid="{DD329F7B-EFBB-4AE2-A1A8-5857F99FD322}"/>
    <cellStyle name="Standaard 3 2 2 2 2 2 3 4" xfId="3280" xr:uid="{595C16FD-6160-4F69-A97B-959603D97566}"/>
    <cellStyle name="Standaard 3 2 2 2 2 2 3 4 2" xfId="5416" xr:uid="{D26AF550-5835-4D84-954A-66C4D0E9E36D}"/>
    <cellStyle name="Standaard 3 2 2 2 2 2 3 4 2 2" xfId="15605" xr:uid="{3D76895B-85BA-4D00-864F-CF7F963BDE73}"/>
    <cellStyle name="Standaard 3 2 2 2 2 2 3 4 2 2 2" xfId="35974" xr:uid="{1EE19B6E-DA6A-4C64-ABAF-1999E26F50BC}"/>
    <cellStyle name="Standaard 3 2 2 2 2 2 3 4 2 3" xfId="25790" xr:uid="{EB86AE25-F314-46A6-BEFA-004F82E97672}"/>
    <cellStyle name="Standaard 3 2 2 2 2 2 3 4 3" xfId="13458" xr:uid="{597BA45F-2659-41F8-B196-5571C1A32650}"/>
    <cellStyle name="Standaard 3 2 2 2 2 2 3 4 3 2" xfId="33827" xr:uid="{20FC3214-1AC9-47BB-AB4B-42DC45EB417A}"/>
    <cellStyle name="Standaard 3 2 2 2 2 2 3 4 4" xfId="23643" xr:uid="{E30FFB62-5B76-44DB-8F53-525D2DBDC774}"/>
    <cellStyle name="Standaard 3 2 2 2 2 2 3 5" xfId="5411" xr:uid="{B132E517-EAB4-48E4-9D1D-C44FD69BE427}"/>
    <cellStyle name="Standaard 3 2 2 2 2 2 3 5 2" xfId="15600" xr:uid="{7D7E78F6-E4F6-42E0-9C65-CD6670307A72}"/>
    <cellStyle name="Standaard 3 2 2 2 2 2 3 5 2 2" xfId="35969" xr:uid="{08E14FAA-CFF1-4016-A4DE-476A7912BE32}"/>
    <cellStyle name="Standaard 3 2 2 2 2 2 3 5 3" xfId="25785" xr:uid="{070DC07E-4772-4CA1-A19F-2F91B62EAAEE}"/>
    <cellStyle name="Standaard 3 2 2 2 2 2 3 6" xfId="10915" xr:uid="{4E064A06-8F90-48CA-B4BA-6A6CE280985D}"/>
    <cellStyle name="Standaard 3 2 2 2 2 2 3 6 2" xfId="31284" xr:uid="{C485E248-21B6-4351-99C9-FC192259D97F}"/>
    <cellStyle name="Standaard 3 2 2 2 2 2 3 7" xfId="21100" xr:uid="{9365ACD2-0A60-4B57-B1D3-0857B144C38F}"/>
    <cellStyle name="Standaard 3 2 2 2 2 2 4" xfId="1159" xr:uid="{1D53F8F3-4B2D-4456-9BC9-ABD7C222264D}"/>
    <cellStyle name="Standaard 3 2 2 2 2 2 4 2" xfId="3704" xr:uid="{46FFCB05-2646-44B0-8C25-CB004A577923}"/>
    <cellStyle name="Standaard 3 2 2 2 2 2 4 2 2" xfId="5418" xr:uid="{55FC5262-BB93-46FE-867E-BF2B51B44B44}"/>
    <cellStyle name="Standaard 3 2 2 2 2 2 4 2 2 2" xfId="15607" xr:uid="{D126B57F-C6AE-4AD6-8E07-2B3F005D82B8}"/>
    <cellStyle name="Standaard 3 2 2 2 2 2 4 2 2 2 2" xfId="35976" xr:uid="{4F9D6F39-14FE-4D70-A531-5DE09F1AAA8C}"/>
    <cellStyle name="Standaard 3 2 2 2 2 2 4 2 2 3" xfId="25792" xr:uid="{EE8EC2D9-3E4F-4229-817F-DA93E3C294F9}"/>
    <cellStyle name="Standaard 3 2 2 2 2 2 4 2 3" xfId="13882" xr:uid="{051EA8D0-F58F-4DBE-87D6-352370677625}"/>
    <cellStyle name="Standaard 3 2 2 2 2 2 4 2 3 2" xfId="34251" xr:uid="{89DD72A9-8AA1-4037-BB70-C5AFEE969FBB}"/>
    <cellStyle name="Standaard 3 2 2 2 2 2 4 2 4" xfId="24067" xr:uid="{5935A4D9-C56F-486A-8309-FDFF1690E2D9}"/>
    <cellStyle name="Standaard 3 2 2 2 2 2 4 3" xfId="5417" xr:uid="{C6E49FF5-8032-4533-88EF-CEEFFE97A82B}"/>
    <cellStyle name="Standaard 3 2 2 2 2 2 4 3 2" xfId="15606" xr:uid="{6E28DAD9-72AA-4398-BF54-66A4ECB37835}"/>
    <cellStyle name="Standaard 3 2 2 2 2 2 4 3 2 2" xfId="35975" xr:uid="{D9646C23-A42B-40B0-BABE-C45E5E9C616B}"/>
    <cellStyle name="Standaard 3 2 2 2 2 2 4 3 3" xfId="25791" xr:uid="{33C19FDA-EBD1-41EE-9190-0985682102EA}"/>
    <cellStyle name="Standaard 3 2 2 2 2 2 4 4" xfId="11339" xr:uid="{53CE2F9C-2400-4B6F-8294-6C0E6789CE4D}"/>
    <cellStyle name="Standaard 3 2 2 2 2 2 4 4 2" xfId="31708" xr:uid="{2AAB79DD-B54B-4E63-B0CB-A42FA8A79DE0}"/>
    <cellStyle name="Standaard 3 2 2 2 2 2 4 5" xfId="21524" xr:uid="{1818052D-E7C4-4A58-9A00-E88E588D4773}"/>
    <cellStyle name="Standaard 3 2 2 2 2 2 5" xfId="2006" xr:uid="{44A83A07-AD53-4763-97FB-3B93D12305B9}"/>
    <cellStyle name="Standaard 3 2 2 2 2 2 5 2" xfId="4551" xr:uid="{E3AB5B2F-EA3E-4DAE-B17A-FEA240580524}"/>
    <cellStyle name="Standaard 3 2 2 2 2 2 5 2 2" xfId="5420" xr:uid="{FFE2338F-AE96-4C05-994A-4634A286CA9B}"/>
    <cellStyle name="Standaard 3 2 2 2 2 2 5 2 2 2" xfId="15609" xr:uid="{0AF04D5E-8F23-4C06-8978-AF3CAAF535DD}"/>
    <cellStyle name="Standaard 3 2 2 2 2 2 5 2 2 2 2" xfId="35978" xr:uid="{3B0574F2-61AA-4FDB-A539-7D9A2D59756B}"/>
    <cellStyle name="Standaard 3 2 2 2 2 2 5 2 2 3" xfId="25794" xr:uid="{FD3A9BEA-613F-4FEF-A4FE-255E5C146757}"/>
    <cellStyle name="Standaard 3 2 2 2 2 2 5 2 3" xfId="14729" xr:uid="{E2333863-91F1-43B5-9752-5D099D8CBD6E}"/>
    <cellStyle name="Standaard 3 2 2 2 2 2 5 2 3 2" xfId="35098" xr:uid="{3CEA80C2-5F32-4241-8092-9B44F38ED8AB}"/>
    <cellStyle name="Standaard 3 2 2 2 2 2 5 2 4" xfId="24914" xr:uid="{2E04513F-C42F-4ACC-80D3-34CFB7643C4D}"/>
    <cellStyle name="Standaard 3 2 2 2 2 2 5 3" xfId="5419" xr:uid="{0BA73BF2-0DBF-40AC-88E2-6C315A40D0A4}"/>
    <cellStyle name="Standaard 3 2 2 2 2 2 5 3 2" xfId="15608" xr:uid="{8D4286E0-6659-40BD-A8E5-5B234EADA37B}"/>
    <cellStyle name="Standaard 3 2 2 2 2 2 5 3 2 2" xfId="35977" xr:uid="{E55C85CC-7E38-4F6B-8783-74DA9E13D309}"/>
    <cellStyle name="Standaard 3 2 2 2 2 2 5 3 3" xfId="25793" xr:uid="{821ED6EE-F82E-479D-BA79-88BA41F071FF}"/>
    <cellStyle name="Standaard 3 2 2 2 2 2 5 4" xfId="12186" xr:uid="{D1A6EEC5-5568-41F2-BDB8-90FC5C01E861}"/>
    <cellStyle name="Standaard 3 2 2 2 2 2 5 4 2" xfId="32555" xr:uid="{00F5D43F-2F64-40D6-B708-CA45998096E3}"/>
    <cellStyle name="Standaard 3 2 2 2 2 2 5 5" xfId="22371" xr:uid="{C585089B-D777-4CB9-906F-BD4FB9BF6347}"/>
    <cellStyle name="Standaard 3 2 2 2 2 2 6" xfId="2856" xr:uid="{961DD93C-B0B3-457E-B66E-1E986731571D}"/>
    <cellStyle name="Standaard 3 2 2 2 2 2 6 2" xfId="5421" xr:uid="{9CD519C5-96C4-4678-9346-0F9DBD3BBF0D}"/>
    <cellStyle name="Standaard 3 2 2 2 2 2 6 2 2" xfId="15610" xr:uid="{07F2828C-F5A3-4CBD-9AA2-C6612A6AEADA}"/>
    <cellStyle name="Standaard 3 2 2 2 2 2 6 2 2 2" xfId="35979" xr:uid="{4363CB7F-A205-4121-825E-76A2E70CBDCA}"/>
    <cellStyle name="Standaard 3 2 2 2 2 2 6 2 3" xfId="25795" xr:uid="{A744961D-54C7-4617-93CB-150B79D125A2}"/>
    <cellStyle name="Standaard 3 2 2 2 2 2 6 3" xfId="13034" xr:uid="{1AF979F7-A8BD-46CB-A860-D25E5774BE72}"/>
    <cellStyle name="Standaard 3 2 2 2 2 2 6 3 2" xfId="33403" xr:uid="{386A34CD-D73E-460C-8F20-A699B85246E8}"/>
    <cellStyle name="Standaard 3 2 2 2 2 2 6 4" xfId="23219" xr:uid="{F987DE24-7C2F-4536-BD17-3BE1602EEF91}"/>
    <cellStyle name="Standaard 3 2 2 2 2 2 7" xfId="5398" xr:uid="{EDAC55D2-6A30-4F63-A5FE-3EAE4560135B}"/>
    <cellStyle name="Standaard 3 2 2 2 2 2 7 2" xfId="15587" xr:uid="{C8C556A7-25A9-4DBD-A4E7-FCCB4DE75617}"/>
    <cellStyle name="Standaard 3 2 2 2 2 2 7 2 2" xfId="35956" xr:uid="{601542AF-620D-42D2-858E-BF19110E3674}"/>
    <cellStyle name="Standaard 3 2 2 2 2 2 7 3" xfId="25772" xr:uid="{B4D5DE3F-62BB-4A2A-B850-C5518F8923CF}"/>
    <cellStyle name="Standaard 3 2 2 2 2 2 8" xfId="10491" xr:uid="{DF3E71C5-D715-41D5-B1EF-60BD686CD68E}"/>
    <cellStyle name="Standaard 3 2 2 2 2 2 8 2" xfId="30860" xr:uid="{A3DE02C6-11EF-44BD-9DD1-03570FE7BFAE}"/>
    <cellStyle name="Standaard 3 2 2 2 2 2 9" xfId="20676" xr:uid="{68E02EB7-8EDE-437F-8319-936141212758}"/>
    <cellStyle name="Standaard 3 2 2 2 2 3" xfId="245" xr:uid="{C1104250-C9F0-4BCA-A781-2C9B2B517548}"/>
    <cellStyle name="Standaard 3 2 2 2 2 3 2" xfId="801" xr:uid="{06DC30C1-BCAE-4371-AD55-ADFD2BD74350}"/>
    <cellStyle name="Standaard 3 2 2 2 2 3 2 2" xfId="1651" xr:uid="{53A3786C-63D8-45D5-9A22-37C6C94A4399}"/>
    <cellStyle name="Standaard 3 2 2 2 2 3 2 2 2" xfId="4196" xr:uid="{1F461961-87FB-4F14-A8ED-6FC6E3E2280E}"/>
    <cellStyle name="Standaard 3 2 2 2 2 3 2 2 2 2" xfId="5425" xr:uid="{EDF8E110-3D67-4293-A66C-024FD3A3AC07}"/>
    <cellStyle name="Standaard 3 2 2 2 2 3 2 2 2 2 2" xfId="15614" xr:uid="{8C0520B8-6A15-43AA-9BD3-63B60989CFC6}"/>
    <cellStyle name="Standaard 3 2 2 2 2 3 2 2 2 2 2 2" xfId="35983" xr:uid="{C0252F56-AC6A-4AA5-A251-9DF0C1D8CBE7}"/>
    <cellStyle name="Standaard 3 2 2 2 2 3 2 2 2 2 3" xfId="25799" xr:uid="{1C934E9A-BB68-4B22-A185-2BD60441E858}"/>
    <cellStyle name="Standaard 3 2 2 2 2 3 2 2 2 3" xfId="14374" xr:uid="{64B391A5-3C00-44C9-91F4-C14FD06D8458}"/>
    <cellStyle name="Standaard 3 2 2 2 2 3 2 2 2 3 2" xfId="34743" xr:uid="{3B8297DC-FA15-4C61-874E-C531BF11B766}"/>
    <cellStyle name="Standaard 3 2 2 2 2 3 2 2 2 4" xfId="24559" xr:uid="{0A645268-F939-4D01-8304-0FDD9AD08667}"/>
    <cellStyle name="Standaard 3 2 2 2 2 3 2 2 3" xfId="5424" xr:uid="{100EB384-CD92-4A13-97DA-B239C7900C17}"/>
    <cellStyle name="Standaard 3 2 2 2 2 3 2 2 3 2" xfId="15613" xr:uid="{FE70AB89-179F-4B5F-95C8-00D1B7520DBF}"/>
    <cellStyle name="Standaard 3 2 2 2 2 3 2 2 3 2 2" xfId="35982" xr:uid="{1F98F5C3-2692-4DA3-BF59-3BAAA7974976}"/>
    <cellStyle name="Standaard 3 2 2 2 2 3 2 2 3 3" xfId="25798" xr:uid="{83F774B8-799A-469C-9FDA-E2ABC2977F47}"/>
    <cellStyle name="Standaard 3 2 2 2 2 3 2 2 4" xfId="11831" xr:uid="{CE887EA1-A1EE-46A3-8A29-F80508F39C09}"/>
    <cellStyle name="Standaard 3 2 2 2 2 3 2 2 4 2" xfId="32200" xr:uid="{8ED43003-39CA-4FBB-A294-9F8E9E98E8CB}"/>
    <cellStyle name="Standaard 3 2 2 2 2 3 2 2 5" xfId="22016" xr:uid="{57D4D499-5EF1-48F4-B510-BB2C6B58F66A}"/>
    <cellStyle name="Standaard 3 2 2 2 2 3 2 3" xfId="2498" xr:uid="{D6A14B31-09F5-47CF-A60B-AD5F2901DD01}"/>
    <cellStyle name="Standaard 3 2 2 2 2 3 2 3 2" xfId="5043" xr:uid="{10DFDDC6-38D9-474F-8869-EDDDF77A4BCB}"/>
    <cellStyle name="Standaard 3 2 2 2 2 3 2 3 2 2" xfId="5427" xr:uid="{91BE71BC-92BE-43F3-B467-380EEF39393A}"/>
    <cellStyle name="Standaard 3 2 2 2 2 3 2 3 2 2 2" xfId="15616" xr:uid="{C018106C-D174-4DC0-B44F-D909A870C5CC}"/>
    <cellStyle name="Standaard 3 2 2 2 2 3 2 3 2 2 2 2" xfId="35985" xr:uid="{98AFA74B-F0D2-4405-A4BA-0BC04CB7D219}"/>
    <cellStyle name="Standaard 3 2 2 2 2 3 2 3 2 2 3" xfId="25801" xr:uid="{9CAC1914-851B-42F1-AC9F-46857D10F63C}"/>
    <cellStyle name="Standaard 3 2 2 2 2 3 2 3 2 3" xfId="15221" xr:uid="{93A04A4C-B916-443A-A9CA-C435EB4DFE74}"/>
    <cellStyle name="Standaard 3 2 2 2 2 3 2 3 2 3 2" xfId="35590" xr:uid="{57564D06-1C67-450F-B0B7-63379E6C62AF}"/>
    <cellStyle name="Standaard 3 2 2 2 2 3 2 3 2 4" xfId="25406" xr:uid="{AB6804E6-290A-44AB-AF06-701E5192242E}"/>
    <cellStyle name="Standaard 3 2 2 2 2 3 2 3 3" xfId="5426" xr:uid="{4F1C5524-4CF2-4894-8D14-D79E81AEFDA9}"/>
    <cellStyle name="Standaard 3 2 2 2 2 3 2 3 3 2" xfId="15615" xr:uid="{A77DAB28-3A62-47BC-9792-6DF93E879EDF}"/>
    <cellStyle name="Standaard 3 2 2 2 2 3 2 3 3 2 2" xfId="35984" xr:uid="{3EAAE07C-EA1F-45ED-B722-D86142732439}"/>
    <cellStyle name="Standaard 3 2 2 2 2 3 2 3 3 3" xfId="25800" xr:uid="{7B5EB52D-E561-4DE2-BC2A-6DE563B98AFF}"/>
    <cellStyle name="Standaard 3 2 2 2 2 3 2 3 4" xfId="12678" xr:uid="{28390744-4735-4098-9EDB-4CA4EC96804D}"/>
    <cellStyle name="Standaard 3 2 2 2 2 3 2 3 4 2" xfId="33047" xr:uid="{6CCBAC6D-959D-4F86-8D54-7016906E64A9}"/>
    <cellStyle name="Standaard 3 2 2 2 2 3 2 3 5" xfId="22863" xr:uid="{83172F76-4A96-45CD-9053-60EC61684901}"/>
    <cellStyle name="Standaard 3 2 2 2 2 3 2 4" xfId="3348" xr:uid="{AE2EEABB-561E-42B9-B649-60C54FC7DD42}"/>
    <cellStyle name="Standaard 3 2 2 2 2 3 2 4 2" xfId="5428" xr:uid="{00BDCDB4-ECDC-4D47-81C8-F925BC230911}"/>
    <cellStyle name="Standaard 3 2 2 2 2 3 2 4 2 2" xfId="15617" xr:uid="{2AC6F039-C6B1-4A0D-A184-583AA8283F16}"/>
    <cellStyle name="Standaard 3 2 2 2 2 3 2 4 2 2 2" xfId="35986" xr:uid="{CD5E7989-421D-46D8-97B7-1BD15C9DC2A4}"/>
    <cellStyle name="Standaard 3 2 2 2 2 3 2 4 2 3" xfId="25802" xr:uid="{B44C1482-7CC2-4C7B-9648-6C0C7B6AE0E8}"/>
    <cellStyle name="Standaard 3 2 2 2 2 3 2 4 3" xfId="13526" xr:uid="{4309FD13-0FB6-43E3-B41B-07C7383876C1}"/>
    <cellStyle name="Standaard 3 2 2 2 2 3 2 4 3 2" xfId="33895" xr:uid="{CDA21588-C36C-4D9D-8F37-E83219C693B4}"/>
    <cellStyle name="Standaard 3 2 2 2 2 3 2 4 4" xfId="23711" xr:uid="{DC2C4157-9CFC-4A1C-ABC7-B02FE7FBE678}"/>
    <cellStyle name="Standaard 3 2 2 2 2 3 2 5" xfId="5423" xr:uid="{11B549DB-E1B2-4C71-AB85-B51F7A7F7B2D}"/>
    <cellStyle name="Standaard 3 2 2 2 2 3 2 5 2" xfId="15612" xr:uid="{B7643887-77FD-4D54-B1DC-A4376B93CB15}"/>
    <cellStyle name="Standaard 3 2 2 2 2 3 2 5 2 2" xfId="35981" xr:uid="{344F90D0-F699-484C-9198-F48A3D383F15}"/>
    <cellStyle name="Standaard 3 2 2 2 2 3 2 5 3" xfId="25797" xr:uid="{9BC48FF3-3345-4C32-9E7F-0407A00573E0}"/>
    <cellStyle name="Standaard 3 2 2 2 2 3 2 6" xfId="10983" xr:uid="{8EC6ECA4-AA56-4DE9-A7E3-6A515D7D0D18}"/>
    <cellStyle name="Standaard 3 2 2 2 2 3 2 6 2" xfId="31352" xr:uid="{11CC406C-7EF5-4303-8AAF-6254F50C2D86}"/>
    <cellStyle name="Standaard 3 2 2 2 2 3 2 7" xfId="21168" xr:uid="{3DC393A7-AB65-4AFE-A6E4-B71F795ABA02}"/>
    <cellStyle name="Standaard 3 2 2 2 2 3 3" xfId="1227" xr:uid="{A32375AC-0663-4B11-BE26-D9A21E56A69E}"/>
    <cellStyle name="Standaard 3 2 2 2 2 3 3 2" xfId="3772" xr:uid="{2F9512CB-CA76-4B18-A49A-8DB024817612}"/>
    <cellStyle name="Standaard 3 2 2 2 2 3 3 2 2" xfId="5430" xr:uid="{E58D9D30-569C-43DE-9408-9268E5126B75}"/>
    <cellStyle name="Standaard 3 2 2 2 2 3 3 2 2 2" xfId="15619" xr:uid="{2C373C67-EAF1-44DC-842E-9C48C1D1A84D}"/>
    <cellStyle name="Standaard 3 2 2 2 2 3 3 2 2 2 2" xfId="35988" xr:uid="{C5942BBF-ED8D-4C71-9727-2FB2C54B5F30}"/>
    <cellStyle name="Standaard 3 2 2 2 2 3 3 2 2 3" xfId="25804" xr:uid="{A678D31F-1B97-4EE7-B919-0A3C7B99D329}"/>
    <cellStyle name="Standaard 3 2 2 2 2 3 3 2 3" xfId="13950" xr:uid="{D2DAC457-C0C2-4337-9D37-E1CAAEC2545D}"/>
    <cellStyle name="Standaard 3 2 2 2 2 3 3 2 3 2" xfId="34319" xr:uid="{424017A4-1FEF-43B1-AEEA-9286365DB27F}"/>
    <cellStyle name="Standaard 3 2 2 2 2 3 3 2 4" xfId="24135" xr:uid="{67174CCB-EBBE-437F-8F61-1F2CA9E37D10}"/>
    <cellStyle name="Standaard 3 2 2 2 2 3 3 3" xfId="5429" xr:uid="{CDBB00A9-4508-449D-9AB3-897183D3CF71}"/>
    <cellStyle name="Standaard 3 2 2 2 2 3 3 3 2" xfId="15618" xr:uid="{557F5085-9086-48CD-BA79-D4A2001268FE}"/>
    <cellStyle name="Standaard 3 2 2 2 2 3 3 3 2 2" xfId="35987" xr:uid="{A8D395DB-BF02-4CC1-83EA-709E2653A33A}"/>
    <cellStyle name="Standaard 3 2 2 2 2 3 3 3 3" xfId="25803" xr:uid="{486C6F45-1287-4B00-832A-4A4621BEF6A7}"/>
    <cellStyle name="Standaard 3 2 2 2 2 3 3 4" xfId="11407" xr:uid="{58EC14FF-DD45-47E2-B587-3E373E734889}"/>
    <cellStyle name="Standaard 3 2 2 2 2 3 3 4 2" xfId="31776" xr:uid="{015841DD-3D68-427C-B283-8694A5949FD1}"/>
    <cellStyle name="Standaard 3 2 2 2 2 3 3 5" xfId="21592" xr:uid="{A866C4AC-242B-4168-A28A-A9765970D0A4}"/>
    <cellStyle name="Standaard 3 2 2 2 2 3 4" xfId="2074" xr:uid="{05C269A0-2C8F-44F2-ABEE-E75173A6484E}"/>
    <cellStyle name="Standaard 3 2 2 2 2 3 4 2" xfId="4619" xr:uid="{6B725141-78E5-4110-A44F-4D1444CA335B}"/>
    <cellStyle name="Standaard 3 2 2 2 2 3 4 2 2" xfId="5432" xr:uid="{7C18B3DC-73D5-437F-8F0D-B03CC2F978E1}"/>
    <cellStyle name="Standaard 3 2 2 2 2 3 4 2 2 2" xfId="15621" xr:uid="{5CADA76B-F294-41C6-BDAA-AE0C5ADD875B}"/>
    <cellStyle name="Standaard 3 2 2 2 2 3 4 2 2 2 2" xfId="35990" xr:uid="{04175F39-0883-4DC6-8177-855CCDAED306}"/>
    <cellStyle name="Standaard 3 2 2 2 2 3 4 2 2 3" xfId="25806" xr:uid="{BF67AEAD-BB8E-4EAC-810A-3233AD34C00E}"/>
    <cellStyle name="Standaard 3 2 2 2 2 3 4 2 3" xfId="14797" xr:uid="{C18C14DF-456C-4B0B-A828-3F89BB0E6DFC}"/>
    <cellStyle name="Standaard 3 2 2 2 2 3 4 2 3 2" xfId="35166" xr:uid="{B3675FC4-CBF9-4247-A2F9-4B21E74CA42D}"/>
    <cellStyle name="Standaard 3 2 2 2 2 3 4 2 4" xfId="24982" xr:uid="{534F1D85-6182-4176-889F-A8B25FFA42BA}"/>
    <cellStyle name="Standaard 3 2 2 2 2 3 4 3" xfId="5431" xr:uid="{1BDC9A04-893E-4CFF-A33C-57C533759C0C}"/>
    <cellStyle name="Standaard 3 2 2 2 2 3 4 3 2" xfId="15620" xr:uid="{5AD58F57-999B-42DE-B96A-9C406F44EF1E}"/>
    <cellStyle name="Standaard 3 2 2 2 2 3 4 3 2 2" xfId="35989" xr:uid="{3C74F2B4-E84D-4A8D-BDC7-807953D0BBF9}"/>
    <cellStyle name="Standaard 3 2 2 2 2 3 4 3 3" xfId="25805" xr:uid="{688F065E-5515-47D1-92A2-6615BFD0A577}"/>
    <cellStyle name="Standaard 3 2 2 2 2 3 4 4" xfId="12254" xr:uid="{3047C690-AFBD-46BC-A008-F27B2FBA9BE6}"/>
    <cellStyle name="Standaard 3 2 2 2 2 3 4 4 2" xfId="32623" xr:uid="{9B4D2E12-4BC7-4069-98F9-DE50BCDC8B30}"/>
    <cellStyle name="Standaard 3 2 2 2 2 3 4 5" xfId="22439" xr:uid="{4F9D6B06-0379-490A-B548-33A3CA7D0F0D}"/>
    <cellStyle name="Standaard 3 2 2 2 2 3 5" xfId="2924" xr:uid="{A05E1D19-2584-4056-A0FD-51D4B210524F}"/>
    <cellStyle name="Standaard 3 2 2 2 2 3 5 2" xfId="5433" xr:uid="{CFCFA855-AEFE-430F-85A4-F22CA21F7E57}"/>
    <cellStyle name="Standaard 3 2 2 2 2 3 5 2 2" xfId="15622" xr:uid="{1749523B-0555-4423-A432-4F3A8E4A3084}"/>
    <cellStyle name="Standaard 3 2 2 2 2 3 5 2 2 2" xfId="35991" xr:uid="{E1EEC1C9-4AFA-4FF6-96FD-AA86C62A8D52}"/>
    <cellStyle name="Standaard 3 2 2 2 2 3 5 2 3" xfId="25807" xr:uid="{0264803E-961D-441A-8719-8B529440049D}"/>
    <cellStyle name="Standaard 3 2 2 2 2 3 5 3" xfId="13102" xr:uid="{5BC1C884-AC81-40D7-A1C6-23BE2353CE2B}"/>
    <cellStyle name="Standaard 3 2 2 2 2 3 5 3 2" xfId="33471" xr:uid="{3AA9E621-119D-4823-B8DE-AF982CAE5BAA}"/>
    <cellStyle name="Standaard 3 2 2 2 2 3 5 4" xfId="23287" xr:uid="{81A651C6-5687-4BC7-98AD-5C454EE718D6}"/>
    <cellStyle name="Standaard 3 2 2 2 2 3 6" xfId="5422" xr:uid="{D1DE2CEA-18CF-4AC6-B6BE-94C11792E6E8}"/>
    <cellStyle name="Standaard 3 2 2 2 2 3 6 2" xfId="15611" xr:uid="{16452C50-04F4-48D1-BA61-8B122AD227FD}"/>
    <cellStyle name="Standaard 3 2 2 2 2 3 6 2 2" xfId="35980" xr:uid="{34595BBD-7692-4182-B824-F395C1D1C166}"/>
    <cellStyle name="Standaard 3 2 2 2 2 3 6 3" xfId="25796" xr:uid="{81ADBF94-CA51-4960-B67A-9F9181B31D89}"/>
    <cellStyle name="Standaard 3 2 2 2 2 3 7" xfId="10559" xr:uid="{73753156-C47E-4CE7-8A61-3A62B3013297}"/>
    <cellStyle name="Standaard 3 2 2 2 2 3 7 2" xfId="30928" xr:uid="{648B2A98-8786-4E3A-B62A-FFDBB905402E}"/>
    <cellStyle name="Standaard 3 2 2 2 2 3 8" xfId="20744" xr:uid="{52304CAB-CB7B-4F7C-8218-5A70232E9AEF}"/>
    <cellStyle name="Standaard 3 2 2 2 2 4" xfId="420" xr:uid="{D343B5E3-2E84-4471-977B-68783EDBB01D}"/>
    <cellStyle name="Standaard 3 2 2 2 2 4 2" xfId="882" xr:uid="{0F16646B-89B9-4DEF-AA5A-E868949C6AF0}"/>
    <cellStyle name="Standaard 3 2 2 2 2 4 2 2" xfId="1732" xr:uid="{FC66F8A0-193E-4C88-805C-E49EB22EACE9}"/>
    <cellStyle name="Standaard 3 2 2 2 2 4 2 2 2" xfId="4277" xr:uid="{CAF99DD9-FFCB-406E-AB10-EE8382908679}"/>
    <cellStyle name="Standaard 3 2 2 2 2 4 2 2 2 2" xfId="5437" xr:uid="{E359CB6F-A1C2-43CC-B8D3-0CFB32C95C55}"/>
    <cellStyle name="Standaard 3 2 2 2 2 4 2 2 2 2 2" xfId="15626" xr:uid="{5C38569E-1229-4ACC-9625-1AFCB42F4B7A}"/>
    <cellStyle name="Standaard 3 2 2 2 2 4 2 2 2 2 2 2" xfId="35995" xr:uid="{7B41B59D-4A08-4BD8-9015-03085960AAA5}"/>
    <cellStyle name="Standaard 3 2 2 2 2 4 2 2 2 2 3" xfId="25811" xr:uid="{770CFB19-DF17-4942-9F00-48563FB4A282}"/>
    <cellStyle name="Standaard 3 2 2 2 2 4 2 2 2 3" xfId="14455" xr:uid="{96A0270A-A1AF-412C-B1B9-506DF39997AD}"/>
    <cellStyle name="Standaard 3 2 2 2 2 4 2 2 2 3 2" xfId="34824" xr:uid="{96AD569B-8F36-456E-B596-5DE7F5A233E0}"/>
    <cellStyle name="Standaard 3 2 2 2 2 4 2 2 2 4" xfId="24640" xr:uid="{C4557250-59E9-4676-99A9-6F1B76C5D5DD}"/>
    <cellStyle name="Standaard 3 2 2 2 2 4 2 2 3" xfId="5436" xr:uid="{B2FC2B8D-8D3B-4C06-A9C3-575AF9A99EBA}"/>
    <cellStyle name="Standaard 3 2 2 2 2 4 2 2 3 2" xfId="15625" xr:uid="{969BF867-5D13-42BC-AC00-3E18124B69C3}"/>
    <cellStyle name="Standaard 3 2 2 2 2 4 2 2 3 2 2" xfId="35994" xr:uid="{71E016DD-94C6-4774-96B4-077BB1C45B0F}"/>
    <cellStyle name="Standaard 3 2 2 2 2 4 2 2 3 3" xfId="25810" xr:uid="{88AF76EA-1CE6-4663-9BC9-1E94E7373065}"/>
    <cellStyle name="Standaard 3 2 2 2 2 4 2 2 4" xfId="11912" xr:uid="{DFAEEC23-2C28-462F-8E8F-91B2D6CE2D53}"/>
    <cellStyle name="Standaard 3 2 2 2 2 4 2 2 4 2" xfId="32281" xr:uid="{CF691DDE-7A38-487C-A936-2263CF509FFB}"/>
    <cellStyle name="Standaard 3 2 2 2 2 4 2 2 5" xfId="22097" xr:uid="{9116F4B1-5038-43B9-BCBE-697504215C5A}"/>
    <cellStyle name="Standaard 3 2 2 2 2 4 2 3" xfId="2579" xr:uid="{D9489C3B-9137-4948-AC16-7D416DE638F5}"/>
    <cellStyle name="Standaard 3 2 2 2 2 4 2 3 2" xfId="5124" xr:uid="{E8BBBF26-125C-4620-8BBE-AE4BC7BDC517}"/>
    <cellStyle name="Standaard 3 2 2 2 2 4 2 3 2 2" xfId="5439" xr:uid="{E9116C98-10AA-4703-8852-6E3165DEC168}"/>
    <cellStyle name="Standaard 3 2 2 2 2 4 2 3 2 2 2" xfId="15628" xr:uid="{C139B988-E62D-4833-ACBF-31340B253B34}"/>
    <cellStyle name="Standaard 3 2 2 2 2 4 2 3 2 2 2 2" xfId="35997" xr:uid="{FB9353F0-36F4-4829-9758-F467FB37E128}"/>
    <cellStyle name="Standaard 3 2 2 2 2 4 2 3 2 2 3" xfId="25813" xr:uid="{41810314-34D0-4995-A2BF-078A2622400B}"/>
    <cellStyle name="Standaard 3 2 2 2 2 4 2 3 2 3" xfId="15302" xr:uid="{A995BDCA-E7C4-4F81-94B5-EA23F18980D6}"/>
    <cellStyle name="Standaard 3 2 2 2 2 4 2 3 2 3 2" xfId="35671" xr:uid="{04459BF6-1F25-4A5C-AA83-1CA7A601BCF7}"/>
    <cellStyle name="Standaard 3 2 2 2 2 4 2 3 2 4" xfId="25487" xr:uid="{268F5443-8C6F-4755-90A2-EA70083AEDB9}"/>
    <cellStyle name="Standaard 3 2 2 2 2 4 2 3 3" xfId="5438" xr:uid="{BCAE619B-00E8-4552-A885-D4F1FF64AA67}"/>
    <cellStyle name="Standaard 3 2 2 2 2 4 2 3 3 2" xfId="15627" xr:uid="{82490EEE-F053-416E-8D0D-D5E55BAA3288}"/>
    <cellStyle name="Standaard 3 2 2 2 2 4 2 3 3 2 2" xfId="35996" xr:uid="{CDF18C91-5719-432F-908A-AB6E3922EE3D}"/>
    <cellStyle name="Standaard 3 2 2 2 2 4 2 3 3 3" xfId="25812" xr:uid="{A28C95A4-6793-4929-8990-CC02BCF7FA00}"/>
    <cellStyle name="Standaard 3 2 2 2 2 4 2 3 4" xfId="12759" xr:uid="{1FA993FE-2918-4A12-A6E2-11B9112AC7D2}"/>
    <cellStyle name="Standaard 3 2 2 2 2 4 2 3 4 2" xfId="33128" xr:uid="{DAE5D7CD-EFBF-4E52-8333-78FC6B37DC65}"/>
    <cellStyle name="Standaard 3 2 2 2 2 4 2 3 5" xfId="22944" xr:uid="{94C97991-2E6C-4196-B408-1B541E26322F}"/>
    <cellStyle name="Standaard 3 2 2 2 2 4 2 4" xfId="3429" xr:uid="{8FF641EA-30A3-4DEE-8AE7-1FEC02D1CF19}"/>
    <cellStyle name="Standaard 3 2 2 2 2 4 2 4 2" xfId="5440" xr:uid="{459228D7-8CDE-4C56-B117-57DC23EAB609}"/>
    <cellStyle name="Standaard 3 2 2 2 2 4 2 4 2 2" xfId="15629" xr:uid="{E0AEDC66-C514-482E-9BE6-66ECA21E8490}"/>
    <cellStyle name="Standaard 3 2 2 2 2 4 2 4 2 2 2" xfId="35998" xr:uid="{2BE76A16-4CA3-4E49-B880-F0C4596BDABC}"/>
    <cellStyle name="Standaard 3 2 2 2 2 4 2 4 2 3" xfId="25814" xr:uid="{36EFE243-EE0E-471B-8FE4-7B9D30B7D8FD}"/>
    <cellStyle name="Standaard 3 2 2 2 2 4 2 4 3" xfId="13607" xr:uid="{D2FA420C-E7A3-4C0B-977B-F2DA2461E55D}"/>
    <cellStyle name="Standaard 3 2 2 2 2 4 2 4 3 2" xfId="33976" xr:uid="{89AE06E5-0DBA-495A-9ECC-667544A8EAED}"/>
    <cellStyle name="Standaard 3 2 2 2 2 4 2 4 4" xfId="23792" xr:uid="{649902BE-D0A1-4F06-A6A1-52590A946DC8}"/>
    <cellStyle name="Standaard 3 2 2 2 2 4 2 5" xfId="5435" xr:uid="{3CC7FD14-DCA1-4A2F-9BE2-BE66A81EEE5B}"/>
    <cellStyle name="Standaard 3 2 2 2 2 4 2 5 2" xfId="15624" xr:uid="{2E912DFD-35B7-45A2-90BA-FB4C48E4D5F7}"/>
    <cellStyle name="Standaard 3 2 2 2 2 4 2 5 2 2" xfId="35993" xr:uid="{C976E34B-1EB9-4D0E-8DAD-85AD00FA1214}"/>
    <cellStyle name="Standaard 3 2 2 2 2 4 2 5 3" xfId="25809" xr:uid="{8D5BBB38-EFBC-460C-865B-94F766E6D483}"/>
    <cellStyle name="Standaard 3 2 2 2 2 4 2 6" xfId="11064" xr:uid="{5F30FE2E-18DF-4516-A15D-C0C11E66AE68}"/>
    <cellStyle name="Standaard 3 2 2 2 2 4 2 6 2" xfId="31433" xr:uid="{3AB9095E-1194-4171-9137-15BA6441F53C}"/>
    <cellStyle name="Standaard 3 2 2 2 2 4 2 7" xfId="21249" xr:uid="{C6271B84-838F-4C5E-8165-9DEE2D630B8B}"/>
    <cellStyle name="Standaard 3 2 2 2 2 4 3" xfId="1308" xr:uid="{3819ADA9-2F51-44AC-882A-731272309DBB}"/>
    <cellStyle name="Standaard 3 2 2 2 2 4 3 2" xfId="3853" xr:uid="{A0E560A4-158C-4697-B9E4-0903A32B8A93}"/>
    <cellStyle name="Standaard 3 2 2 2 2 4 3 2 2" xfId="5442" xr:uid="{13C6BEB7-6738-4CB7-9BBD-E4750DBCE0AC}"/>
    <cellStyle name="Standaard 3 2 2 2 2 4 3 2 2 2" xfId="15631" xr:uid="{DA2F8681-4FD3-4B29-9E86-542C90694608}"/>
    <cellStyle name="Standaard 3 2 2 2 2 4 3 2 2 2 2" xfId="36000" xr:uid="{2FAB716C-2AFE-4CE8-80D9-3DE466DAE9A0}"/>
    <cellStyle name="Standaard 3 2 2 2 2 4 3 2 2 3" xfId="25816" xr:uid="{51B918BC-1467-4295-B77B-99A6244C2DD3}"/>
    <cellStyle name="Standaard 3 2 2 2 2 4 3 2 3" xfId="14031" xr:uid="{E129E67A-0F12-42FE-B888-E74DA5B8E1BB}"/>
    <cellStyle name="Standaard 3 2 2 2 2 4 3 2 3 2" xfId="34400" xr:uid="{C9402E4C-707C-4AC1-99D1-0E1E9E96BC9F}"/>
    <cellStyle name="Standaard 3 2 2 2 2 4 3 2 4" xfId="24216" xr:uid="{5DBA4282-EDCA-4569-B437-F54854DEAA7E}"/>
    <cellStyle name="Standaard 3 2 2 2 2 4 3 3" xfId="5441" xr:uid="{95F558FC-7968-40EF-98DF-AB181244E5BA}"/>
    <cellStyle name="Standaard 3 2 2 2 2 4 3 3 2" xfId="15630" xr:uid="{E4EE6F8C-22D7-4201-9729-BC77E02A7D60}"/>
    <cellStyle name="Standaard 3 2 2 2 2 4 3 3 2 2" xfId="35999" xr:uid="{6A7BF7AA-9806-49AD-9140-0D27F1DCD6E1}"/>
    <cellStyle name="Standaard 3 2 2 2 2 4 3 3 3" xfId="25815" xr:uid="{34C63F5B-FA28-4AA6-828C-E0297E604BE0}"/>
    <cellStyle name="Standaard 3 2 2 2 2 4 3 4" xfId="11488" xr:uid="{4280DC6D-C774-41E4-BA33-CC234C34A105}"/>
    <cellStyle name="Standaard 3 2 2 2 2 4 3 4 2" xfId="31857" xr:uid="{F9E44A73-59DD-4546-9CA2-F5E6E49EE2C7}"/>
    <cellStyle name="Standaard 3 2 2 2 2 4 3 5" xfId="21673" xr:uid="{DA083FEC-059C-4098-874D-1EFCC9773FCF}"/>
    <cellStyle name="Standaard 3 2 2 2 2 4 4" xfId="2155" xr:uid="{0D36A1D0-D3B5-4922-9C26-0561108411F8}"/>
    <cellStyle name="Standaard 3 2 2 2 2 4 4 2" xfId="4700" xr:uid="{A606F9B3-005C-42EC-AD94-72CE0844D9F9}"/>
    <cellStyle name="Standaard 3 2 2 2 2 4 4 2 2" xfId="5444" xr:uid="{408C0180-B113-4760-9988-2476FA5DB976}"/>
    <cellStyle name="Standaard 3 2 2 2 2 4 4 2 2 2" xfId="15633" xr:uid="{F6F71D90-8A0B-43B3-A042-B755AD6BD188}"/>
    <cellStyle name="Standaard 3 2 2 2 2 4 4 2 2 2 2" xfId="36002" xr:uid="{70F64EDB-6714-4A5E-AEC8-99C83D21BD1E}"/>
    <cellStyle name="Standaard 3 2 2 2 2 4 4 2 2 3" xfId="25818" xr:uid="{2766142E-52CF-4058-A585-DD1BA52CF247}"/>
    <cellStyle name="Standaard 3 2 2 2 2 4 4 2 3" xfId="14878" xr:uid="{41073088-7D0F-4D35-869E-1AA61E9A5EE9}"/>
    <cellStyle name="Standaard 3 2 2 2 2 4 4 2 3 2" xfId="35247" xr:uid="{EDF7FE7E-A1D0-47DE-862D-46900A8F624A}"/>
    <cellStyle name="Standaard 3 2 2 2 2 4 4 2 4" xfId="25063" xr:uid="{EE2FFCCC-B776-41BF-9083-38550740CD7B}"/>
    <cellStyle name="Standaard 3 2 2 2 2 4 4 3" xfId="5443" xr:uid="{4F1ED720-8E64-4679-825F-400619946E14}"/>
    <cellStyle name="Standaard 3 2 2 2 2 4 4 3 2" xfId="15632" xr:uid="{29C697EE-EFC1-4860-95F5-AED054A431A1}"/>
    <cellStyle name="Standaard 3 2 2 2 2 4 4 3 2 2" xfId="36001" xr:uid="{7533E026-4836-4261-A8C4-C641BFBE3007}"/>
    <cellStyle name="Standaard 3 2 2 2 2 4 4 3 3" xfId="25817" xr:uid="{8E21FF4B-B081-4008-B5FA-FBBCB34342BF}"/>
    <cellStyle name="Standaard 3 2 2 2 2 4 4 4" xfId="12335" xr:uid="{C5237A4C-1D44-4668-B654-B6B53FEAD108}"/>
    <cellStyle name="Standaard 3 2 2 2 2 4 4 4 2" xfId="32704" xr:uid="{02A83BE9-E545-4A20-BF60-20C17E94FE08}"/>
    <cellStyle name="Standaard 3 2 2 2 2 4 4 5" xfId="22520" xr:uid="{EF649BAA-C3D2-4CFF-A4F5-0E4504B7FB0B}"/>
    <cellStyle name="Standaard 3 2 2 2 2 4 5" xfId="3005" xr:uid="{E49EE908-EFBA-45B5-9C14-E0A06A9C57F1}"/>
    <cellStyle name="Standaard 3 2 2 2 2 4 5 2" xfId="5445" xr:uid="{6C2DC2D9-6E7B-4E8B-B453-031B25FE14E3}"/>
    <cellStyle name="Standaard 3 2 2 2 2 4 5 2 2" xfId="15634" xr:uid="{E2B8353D-C61D-4729-B177-32783DABD4DE}"/>
    <cellStyle name="Standaard 3 2 2 2 2 4 5 2 2 2" xfId="36003" xr:uid="{DFFDAE1D-A3B1-4AA0-AC3D-2ACC625637A8}"/>
    <cellStyle name="Standaard 3 2 2 2 2 4 5 2 3" xfId="25819" xr:uid="{4D36747E-68A2-4988-B16E-22F66027E73B}"/>
    <cellStyle name="Standaard 3 2 2 2 2 4 5 3" xfId="13183" xr:uid="{471B7CDF-9F4B-4524-B27F-33CE2379E333}"/>
    <cellStyle name="Standaard 3 2 2 2 2 4 5 3 2" xfId="33552" xr:uid="{8DA837B9-4E80-44F9-B28D-D9B13C533FE4}"/>
    <cellStyle name="Standaard 3 2 2 2 2 4 5 4" xfId="23368" xr:uid="{A7A26DBB-5730-43A1-B6BF-17C926B366DC}"/>
    <cellStyle name="Standaard 3 2 2 2 2 4 6" xfId="5434" xr:uid="{6E7B389B-D594-4895-AA6E-3C63170A1CDF}"/>
    <cellStyle name="Standaard 3 2 2 2 2 4 6 2" xfId="15623" xr:uid="{074B07E4-86EA-4735-8530-FB99AA149F9E}"/>
    <cellStyle name="Standaard 3 2 2 2 2 4 6 2 2" xfId="35992" xr:uid="{C0F96621-7FB1-47A3-B3D2-F0F66378563D}"/>
    <cellStyle name="Standaard 3 2 2 2 2 4 6 3" xfId="25808" xr:uid="{09237590-8A5B-40A3-9882-A767881B2C21}"/>
    <cellStyle name="Standaard 3 2 2 2 2 4 7" xfId="10640" xr:uid="{98876376-1A7C-43C3-8EA5-6BC5A33024DF}"/>
    <cellStyle name="Standaard 3 2 2 2 2 4 7 2" xfId="31009" xr:uid="{3700296C-568C-4BF1-AB41-B5677FDD9E9E}"/>
    <cellStyle name="Standaard 3 2 2 2 2 4 8" xfId="20825" xr:uid="{647E3740-F729-4293-AF1E-39F5C292E4E4}"/>
    <cellStyle name="Standaard 3 2 2 2 2 5" xfId="598" xr:uid="{19F2696C-0DC8-4020-B949-77B9513912DA}"/>
    <cellStyle name="Standaard 3 2 2 2 2 5 2" xfId="1024" xr:uid="{EFE9D00B-FDDC-4BFD-9E22-E35F0A84CFFA}"/>
    <cellStyle name="Standaard 3 2 2 2 2 5 2 2" xfId="1874" xr:uid="{B6F5907B-FD7C-420A-8DBA-72FD5E90F3B1}"/>
    <cellStyle name="Standaard 3 2 2 2 2 5 2 2 2" xfId="4419" xr:uid="{A86D7970-BDCC-426C-8BB4-C40132E3CCCA}"/>
    <cellStyle name="Standaard 3 2 2 2 2 5 2 2 2 2" xfId="5449" xr:uid="{6E7349DC-0323-44C5-88A8-14CADDCF23A6}"/>
    <cellStyle name="Standaard 3 2 2 2 2 5 2 2 2 2 2" xfId="15638" xr:uid="{CD1951E2-40A6-4CCB-8EBA-B49C713542FB}"/>
    <cellStyle name="Standaard 3 2 2 2 2 5 2 2 2 2 2 2" xfId="36007" xr:uid="{57E3B6E6-57BF-411B-8626-6A0996857B11}"/>
    <cellStyle name="Standaard 3 2 2 2 2 5 2 2 2 2 3" xfId="25823" xr:uid="{5437B9E1-DF34-44EA-92FB-A6971F9E9C6A}"/>
    <cellStyle name="Standaard 3 2 2 2 2 5 2 2 2 3" xfId="14597" xr:uid="{EE93B97B-B056-487B-A031-ECE13004FE50}"/>
    <cellStyle name="Standaard 3 2 2 2 2 5 2 2 2 3 2" xfId="34966" xr:uid="{BFDF5031-764B-4DF5-87EF-D2E220C34978}"/>
    <cellStyle name="Standaard 3 2 2 2 2 5 2 2 2 4" xfId="24782" xr:uid="{1EA78F03-6C45-4FC2-8968-0541189F2649}"/>
    <cellStyle name="Standaard 3 2 2 2 2 5 2 2 3" xfId="5448" xr:uid="{9A4EAF52-54A3-4409-B1D9-1A3458712CD4}"/>
    <cellStyle name="Standaard 3 2 2 2 2 5 2 2 3 2" xfId="15637" xr:uid="{3C365A1C-2D3D-4F55-9536-A41F0266678D}"/>
    <cellStyle name="Standaard 3 2 2 2 2 5 2 2 3 2 2" xfId="36006" xr:uid="{E236BD45-A654-4FB7-A5D0-4C470A036EAE}"/>
    <cellStyle name="Standaard 3 2 2 2 2 5 2 2 3 3" xfId="25822" xr:uid="{E5EBC0C5-F107-4A1E-A2F2-1A7AE036E3D1}"/>
    <cellStyle name="Standaard 3 2 2 2 2 5 2 2 4" xfId="12054" xr:uid="{9EAAC2B4-7C9D-4BFE-B6D3-C74A5CC48CE3}"/>
    <cellStyle name="Standaard 3 2 2 2 2 5 2 2 4 2" xfId="32423" xr:uid="{7FB88C6A-D2AD-4147-9AE0-BAC73627E62A}"/>
    <cellStyle name="Standaard 3 2 2 2 2 5 2 2 5" xfId="22239" xr:uid="{AC1B9AA6-5A13-461B-9F49-650DFE2F3169}"/>
    <cellStyle name="Standaard 3 2 2 2 2 5 2 3" xfId="2721" xr:uid="{403AF16C-5852-40C5-84B3-45A25117FDEE}"/>
    <cellStyle name="Standaard 3 2 2 2 2 5 2 3 2" xfId="5266" xr:uid="{A6C16BA7-D23D-476F-9082-5421E6B887E6}"/>
    <cellStyle name="Standaard 3 2 2 2 2 5 2 3 2 2" xfId="5451" xr:uid="{58A3B516-6732-42A0-92D5-FF9960014373}"/>
    <cellStyle name="Standaard 3 2 2 2 2 5 2 3 2 2 2" xfId="15640" xr:uid="{CB608D6E-2C73-48FE-882E-CD3829137A64}"/>
    <cellStyle name="Standaard 3 2 2 2 2 5 2 3 2 2 2 2" xfId="36009" xr:uid="{BA1CEC54-FFBA-4C60-99FF-94CD7423E830}"/>
    <cellStyle name="Standaard 3 2 2 2 2 5 2 3 2 2 3" xfId="25825" xr:uid="{CE2A6B20-A552-4617-822C-6EEC3E956785}"/>
    <cellStyle name="Standaard 3 2 2 2 2 5 2 3 2 3" xfId="15444" xr:uid="{8FD66815-13C7-429E-80BB-7791C57BE995}"/>
    <cellStyle name="Standaard 3 2 2 2 2 5 2 3 2 3 2" xfId="35813" xr:uid="{24766309-1901-4E0D-96AD-6FACE1CBC81F}"/>
    <cellStyle name="Standaard 3 2 2 2 2 5 2 3 2 4" xfId="25629" xr:uid="{4BCD36AF-A5F8-4C30-B402-D746DD982258}"/>
    <cellStyle name="Standaard 3 2 2 2 2 5 2 3 3" xfId="5450" xr:uid="{EEDE1861-AF67-4414-94BA-526C4E843A11}"/>
    <cellStyle name="Standaard 3 2 2 2 2 5 2 3 3 2" xfId="15639" xr:uid="{BB6C913E-03C7-4CD6-B7DB-BAC7C8D0B443}"/>
    <cellStyle name="Standaard 3 2 2 2 2 5 2 3 3 2 2" xfId="36008" xr:uid="{121B63AA-876B-4614-BC2C-898F710550A7}"/>
    <cellStyle name="Standaard 3 2 2 2 2 5 2 3 3 3" xfId="25824" xr:uid="{44CA339B-1CB3-4127-BF58-81D289F08441}"/>
    <cellStyle name="Standaard 3 2 2 2 2 5 2 3 4" xfId="12901" xr:uid="{1E900338-953E-45FA-9451-DFC699D8F683}"/>
    <cellStyle name="Standaard 3 2 2 2 2 5 2 3 4 2" xfId="33270" xr:uid="{9D08F55B-5978-4BE8-B0AA-04840F04EE4D}"/>
    <cellStyle name="Standaard 3 2 2 2 2 5 2 3 5" xfId="23086" xr:uid="{2E4140CE-4FE1-482E-AF6F-7BE0A9DD4F06}"/>
    <cellStyle name="Standaard 3 2 2 2 2 5 2 4" xfId="3571" xr:uid="{A11D3CEB-3178-444C-B67F-5B76329BEB2A}"/>
    <cellStyle name="Standaard 3 2 2 2 2 5 2 4 2" xfId="5452" xr:uid="{C5155D8A-C569-4ADC-A8CD-CA7CF5B7E4C5}"/>
    <cellStyle name="Standaard 3 2 2 2 2 5 2 4 2 2" xfId="15641" xr:uid="{D04FD872-AA2C-4481-B726-0CCC1CD6E8F3}"/>
    <cellStyle name="Standaard 3 2 2 2 2 5 2 4 2 2 2" xfId="36010" xr:uid="{B002BD38-EEA8-489C-A298-0AD6229670CF}"/>
    <cellStyle name="Standaard 3 2 2 2 2 5 2 4 2 3" xfId="25826" xr:uid="{E78675CF-AFB4-46BD-8B7E-826BE62CE23E}"/>
    <cellStyle name="Standaard 3 2 2 2 2 5 2 4 3" xfId="13749" xr:uid="{5AEC3B1C-CB6A-41AF-B557-4B3AE2D59DCB}"/>
    <cellStyle name="Standaard 3 2 2 2 2 5 2 4 3 2" xfId="34118" xr:uid="{9999D234-1567-425B-852D-09AC936C15EA}"/>
    <cellStyle name="Standaard 3 2 2 2 2 5 2 4 4" xfId="23934" xr:uid="{7BEC6BA6-6140-4056-96E8-60E704AF54A9}"/>
    <cellStyle name="Standaard 3 2 2 2 2 5 2 5" xfId="5447" xr:uid="{68F9600A-7F36-49B1-9FD9-7BF5591B02AE}"/>
    <cellStyle name="Standaard 3 2 2 2 2 5 2 5 2" xfId="15636" xr:uid="{708EB3A1-0BF8-494B-B701-9D09DE65B8FF}"/>
    <cellStyle name="Standaard 3 2 2 2 2 5 2 5 2 2" xfId="36005" xr:uid="{87C8D7E9-ED99-4CB0-8104-8C0FF8202269}"/>
    <cellStyle name="Standaard 3 2 2 2 2 5 2 5 3" xfId="25821" xr:uid="{AF599413-88D9-4057-A33B-8850E3B7753F}"/>
    <cellStyle name="Standaard 3 2 2 2 2 5 2 6" xfId="11206" xr:uid="{40D65318-0883-473F-A241-D385603AEFB1}"/>
    <cellStyle name="Standaard 3 2 2 2 2 5 2 6 2" xfId="31575" xr:uid="{02018087-FF17-4768-8533-9A90B538862F}"/>
    <cellStyle name="Standaard 3 2 2 2 2 5 2 7" xfId="21391" xr:uid="{FDA4142F-0412-4466-8E7A-5B592792F2B0}"/>
    <cellStyle name="Standaard 3 2 2 2 2 5 3" xfId="1450" xr:uid="{9A1ACAEE-B301-43CC-AD97-FE7DB0A395F7}"/>
    <cellStyle name="Standaard 3 2 2 2 2 5 3 2" xfId="3995" xr:uid="{64265774-2202-46F1-BED6-E4808FCD2572}"/>
    <cellStyle name="Standaard 3 2 2 2 2 5 3 2 2" xfId="5454" xr:uid="{2FB42F2B-6E0B-453F-BAAF-2F177FB6B242}"/>
    <cellStyle name="Standaard 3 2 2 2 2 5 3 2 2 2" xfId="15643" xr:uid="{6FEF9637-8595-40F5-BCFF-E32BD48FC636}"/>
    <cellStyle name="Standaard 3 2 2 2 2 5 3 2 2 2 2" xfId="36012" xr:uid="{8E927793-D631-475A-A8B5-C61A05D20A90}"/>
    <cellStyle name="Standaard 3 2 2 2 2 5 3 2 2 3" xfId="25828" xr:uid="{21231124-22B2-4411-B37F-550FD88CFCDB}"/>
    <cellStyle name="Standaard 3 2 2 2 2 5 3 2 3" xfId="14173" xr:uid="{FD31447A-53A8-43C2-8662-37ADC609C541}"/>
    <cellStyle name="Standaard 3 2 2 2 2 5 3 2 3 2" xfId="34542" xr:uid="{DB4C2C21-567C-4D31-B350-5513A6C47A45}"/>
    <cellStyle name="Standaard 3 2 2 2 2 5 3 2 4" xfId="24358" xr:uid="{EE02CCDF-D900-470A-9F35-C92221969817}"/>
    <cellStyle name="Standaard 3 2 2 2 2 5 3 3" xfId="5453" xr:uid="{7E087FB2-CB54-4B1C-8FD0-458115FEA206}"/>
    <cellStyle name="Standaard 3 2 2 2 2 5 3 3 2" xfId="15642" xr:uid="{83C21FB4-8AD9-488E-9944-31B7F9020E1F}"/>
    <cellStyle name="Standaard 3 2 2 2 2 5 3 3 2 2" xfId="36011" xr:uid="{314280E9-9AE1-4585-AFFF-E53A5A774DFB}"/>
    <cellStyle name="Standaard 3 2 2 2 2 5 3 3 3" xfId="25827" xr:uid="{A250B46F-1016-4EEC-909F-1608CF0969EB}"/>
    <cellStyle name="Standaard 3 2 2 2 2 5 3 4" xfId="11630" xr:uid="{FCD324B9-FEAB-4213-A392-E89F0E636EA4}"/>
    <cellStyle name="Standaard 3 2 2 2 2 5 3 4 2" xfId="31999" xr:uid="{FBD76672-A907-4805-9CE8-C684DBF43F69}"/>
    <cellStyle name="Standaard 3 2 2 2 2 5 3 5" xfId="21815" xr:uid="{1F49FE86-6589-4AAF-8E8E-B0641592E8B0}"/>
    <cellStyle name="Standaard 3 2 2 2 2 5 4" xfId="2297" xr:uid="{46E74828-AB0F-45DD-91BA-E8280905101C}"/>
    <cellStyle name="Standaard 3 2 2 2 2 5 4 2" xfId="4842" xr:uid="{55FE6996-D8BA-4162-8D22-200C6D4467D3}"/>
    <cellStyle name="Standaard 3 2 2 2 2 5 4 2 2" xfId="5456" xr:uid="{AE4F65A3-C062-404F-8477-5DDE00FE6CA7}"/>
    <cellStyle name="Standaard 3 2 2 2 2 5 4 2 2 2" xfId="15645" xr:uid="{B55EF831-1DBC-415D-8194-2B92B75A676F}"/>
    <cellStyle name="Standaard 3 2 2 2 2 5 4 2 2 2 2" xfId="36014" xr:uid="{3329F8A5-7847-48DC-AF86-C70B01B40C1A}"/>
    <cellStyle name="Standaard 3 2 2 2 2 5 4 2 2 3" xfId="25830" xr:uid="{ABC30DE9-5777-4D3D-A9C6-BD4B9445246A}"/>
    <cellStyle name="Standaard 3 2 2 2 2 5 4 2 3" xfId="15020" xr:uid="{4E23A396-F821-45BC-AA1E-68A6301B4598}"/>
    <cellStyle name="Standaard 3 2 2 2 2 5 4 2 3 2" xfId="35389" xr:uid="{50CC99AB-5CFD-4BE0-BC80-FDF715710138}"/>
    <cellStyle name="Standaard 3 2 2 2 2 5 4 2 4" xfId="25205" xr:uid="{9D8367A1-B15C-4A45-B768-2B7D004496D7}"/>
    <cellStyle name="Standaard 3 2 2 2 2 5 4 3" xfId="5455" xr:uid="{30774533-D227-4E43-B4CB-9FC89020BCB8}"/>
    <cellStyle name="Standaard 3 2 2 2 2 5 4 3 2" xfId="15644" xr:uid="{082C5A1B-6922-4308-A649-4FCD1E7EC63B}"/>
    <cellStyle name="Standaard 3 2 2 2 2 5 4 3 2 2" xfId="36013" xr:uid="{252C1F0D-8A0B-46B3-8137-D5774174C5C2}"/>
    <cellStyle name="Standaard 3 2 2 2 2 5 4 3 3" xfId="25829" xr:uid="{E573754E-58FE-4A44-829D-24CE2D519780}"/>
    <cellStyle name="Standaard 3 2 2 2 2 5 4 4" xfId="12477" xr:uid="{4F5057DD-F066-4CBB-B86D-5DB26CF6427D}"/>
    <cellStyle name="Standaard 3 2 2 2 2 5 4 4 2" xfId="32846" xr:uid="{D92F3283-C9A8-4DE1-BF66-ADA01E8042FB}"/>
    <cellStyle name="Standaard 3 2 2 2 2 5 4 5" xfId="22662" xr:uid="{873ADB03-8EA9-46EE-B82C-C39377AE07DC}"/>
    <cellStyle name="Standaard 3 2 2 2 2 5 5" xfId="3147" xr:uid="{498DD8C8-7906-405D-BF21-10656DE4E25F}"/>
    <cellStyle name="Standaard 3 2 2 2 2 5 5 2" xfId="5457" xr:uid="{34BA45D2-920F-4AF9-AF47-F9502138F48E}"/>
    <cellStyle name="Standaard 3 2 2 2 2 5 5 2 2" xfId="15646" xr:uid="{51DA15EB-8022-48B9-AF84-771D9E7B9BF8}"/>
    <cellStyle name="Standaard 3 2 2 2 2 5 5 2 2 2" xfId="36015" xr:uid="{DB8ABE3C-FB3D-4C44-BD76-081663EA8071}"/>
    <cellStyle name="Standaard 3 2 2 2 2 5 5 2 3" xfId="25831" xr:uid="{3A0D21E4-9377-45E2-A7EC-0C6366BAF7EA}"/>
    <cellStyle name="Standaard 3 2 2 2 2 5 5 3" xfId="13325" xr:uid="{77004EB1-5AD3-49FD-8861-2CFD2ED6A47E}"/>
    <cellStyle name="Standaard 3 2 2 2 2 5 5 3 2" xfId="33694" xr:uid="{704C15EB-7128-421C-8C02-B5565C2AF9EE}"/>
    <cellStyle name="Standaard 3 2 2 2 2 5 5 4" xfId="23510" xr:uid="{59A10F0F-0A72-465F-A961-48EA4B9D9523}"/>
    <cellStyle name="Standaard 3 2 2 2 2 5 6" xfId="5446" xr:uid="{21EBCB1A-F57E-4D70-826F-571830CF3061}"/>
    <cellStyle name="Standaard 3 2 2 2 2 5 6 2" xfId="15635" xr:uid="{8465F384-7C2D-4C1D-B851-042EF607638C}"/>
    <cellStyle name="Standaard 3 2 2 2 2 5 6 2 2" xfId="36004" xr:uid="{C65CE18F-2F19-4AAF-ABC1-F860D73AFC98}"/>
    <cellStyle name="Standaard 3 2 2 2 2 5 6 3" xfId="25820" xr:uid="{27F6F46D-6A03-4D1C-ABF1-1BC28C8B8023}"/>
    <cellStyle name="Standaard 3 2 2 2 2 5 7" xfId="10782" xr:uid="{2B9524FE-7097-4034-9443-B284A68316E8}"/>
    <cellStyle name="Standaard 3 2 2 2 2 5 7 2" xfId="31151" xr:uid="{AC00957B-DD76-4A26-998A-162FFFD40F1C}"/>
    <cellStyle name="Standaard 3 2 2 2 2 5 8" xfId="20967" xr:uid="{C8280C0F-3945-41D8-9C3C-B93ECF7284B4}"/>
    <cellStyle name="Standaard 3 2 2 2 2 6" xfId="667" xr:uid="{3E386D3B-BFF1-4D79-93BC-A6EBEF427FE4}"/>
    <cellStyle name="Standaard 3 2 2 2 2 6 2" xfId="1517" xr:uid="{A1FA0BD0-24DE-4938-BED8-84D685BA34B4}"/>
    <cellStyle name="Standaard 3 2 2 2 2 6 2 2" xfId="4062" xr:uid="{B6D727FF-21D5-46BF-9980-877D4CA981E3}"/>
    <cellStyle name="Standaard 3 2 2 2 2 6 2 2 2" xfId="5460" xr:uid="{49EB0752-EDD3-49EB-B82A-4C91FEA2DD33}"/>
    <cellStyle name="Standaard 3 2 2 2 2 6 2 2 2 2" xfId="15649" xr:uid="{C22CA6A6-3EE4-4A08-A812-56305F201D5B}"/>
    <cellStyle name="Standaard 3 2 2 2 2 6 2 2 2 2 2" xfId="36018" xr:uid="{7F40C6C0-BEEA-47D7-8EF8-02338E79F741}"/>
    <cellStyle name="Standaard 3 2 2 2 2 6 2 2 2 3" xfId="25834" xr:uid="{7B99F664-6AF9-4890-915A-9908EEECE59A}"/>
    <cellStyle name="Standaard 3 2 2 2 2 6 2 2 3" xfId="14240" xr:uid="{B88E830A-A283-4814-ADCB-3E541B92C15D}"/>
    <cellStyle name="Standaard 3 2 2 2 2 6 2 2 3 2" xfId="34609" xr:uid="{289E5819-AAF6-4E48-98CD-F18C3DD954A0}"/>
    <cellStyle name="Standaard 3 2 2 2 2 6 2 2 4" xfId="24425" xr:uid="{31AD7F5F-92F0-431B-BBB7-5DA5C5607C55}"/>
    <cellStyle name="Standaard 3 2 2 2 2 6 2 3" xfId="5459" xr:uid="{2E823DFB-ED58-489D-B184-BACF6BD8D8FF}"/>
    <cellStyle name="Standaard 3 2 2 2 2 6 2 3 2" xfId="15648" xr:uid="{1387484A-ED62-4ECC-9861-70AD2E67EA0F}"/>
    <cellStyle name="Standaard 3 2 2 2 2 6 2 3 2 2" xfId="36017" xr:uid="{8F95BB77-782F-4000-82C6-E71AEBDD1782}"/>
    <cellStyle name="Standaard 3 2 2 2 2 6 2 3 3" xfId="25833" xr:uid="{095A0C1E-BA2E-45BD-80C5-8EDB117380A5}"/>
    <cellStyle name="Standaard 3 2 2 2 2 6 2 4" xfId="11697" xr:uid="{DA318E9D-C36F-49A0-A09F-6FD4B8142DE4}"/>
    <cellStyle name="Standaard 3 2 2 2 2 6 2 4 2" xfId="32066" xr:uid="{1BB96121-7596-4A1C-8FA0-273FF142088F}"/>
    <cellStyle name="Standaard 3 2 2 2 2 6 2 5" xfId="21882" xr:uid="{BB5650DA-B8D9-49C4-A384-820AAEC385D5}"/>
    <cellStyle name="Standaard 3 2 2 2 2 6 3" xfId="2364" xr:uid="{ACA5F7A7-0ADF-4DA0-B4EB-19CFBE59914E}"/>
    <cellStyle name="Standaard 3 2 2 2 2 6 3 2" xfId="4909" xr:uid="{31BAB427-16BF-4422-B512-EBCFBAB44A89}"/>
    <cellStyle name="Standaard 3 2 2 2 2 6 3 2 2" xfId="5462" xr:uid="{2CA5AAC2-39FB-4CBC-87C3-8E53C03FC50C}"/>
    <cellStyle name="Standaard 3 2 2 2 2 6 3 2 2 2" xfId="15651" xr:uid="{9B1EF968-51F6-4C5A-83F8-C2EF884FE564}"/>
    <cellStyle name="Standaard 3 2 2 2 2 6 3 2 2 2 2" xfId="36020" xr:uid="{71B1E2AF-5E5E-4572-BC6F-B434B318ACD8}"/>
    <cellStyle name="Standaard 3 2 2 2 2 6 3 2 2 3" xfId="25836" xr:uid="{CBD094C9-8506-45F5-B770-78B3AB846389}"/>
    <cellStyle name="Standaard 3 2 2 2 2 6 3 2 3" xfId="15087" xr:uid="{FFD031C7-29AF-43DC-B32E-6A023DFF0CDB}"/>
    <cellStyle name="Standaard 3 2 2 2 2 6 3 2 3 2" xfId="35456" xr:uid="{23D0EF0E-A5D7-4F3D-BC02-DEE7EE1A3645}"/>
    <cellStyle name="Standaard 3 2 2 2 2 6 3 2 4" xfId="25272" xr:uid="{6EBCFDAB-9C7D-4F1D-BA2F-E98BC175D1E4}"/>
    <cellStyle name="Standaard 3 2 2 2 2 6 3 3" xfId="5461" xr:uid="{8CB46541-DA12-4B27-9A19-ED8C61836D83}"/>
    <cellStyle name="Standaard 3 2 2 2 2 6 3 3 2" xfId="15650" xr:uid="{AC72C24F-775D-4778-8AFF-08D080A24040}"/>
    <cellStyle name="Standaard 3 2 2 2 2 6 3 3 2 2" xfId="36019" xr:uid="{65406FAA-DF1B-4096-A117-C03B1B010630}"/>
    <cellStyle name="Standaard 3 2 2 2 2 6 3 3 3" xfId="25835" xr:uid="{D7306D11-25BB-4296-B33A-5BB6BAD44D31}"/>
    <cellStyle name="Standaard 3 2 2 2 2 6 3 4" xfId="12544" xr:uid="{C55A8CFD-250D-4D88-9971-BE375947ABCE}"/>
    <cellStyle name="Standaard 3 2 2 2 2 6 3 4 2" xfId="32913" xr:uid="{8A1F7304-F4FD-41A8-999B-E31255816054}"/>
    <cellStyle name="Standaard 3 2 2 2 2 6 3 5" xfId="22729" xr:uid="{D585F5DC-DBCF-4DEA-8EEF-7F63BE1CA9E2}"/>
    <cellStyle name="Standaard 3 2 2 2 2 6 4" xfId="3214" xr:uid="{C423A7ED-677E-44E3-AD2E-7FD5E6BAC856}"/>
    <cellStyle name="Standaard 3 2 2 2 2 6 4 2" xfId="5463" xr:uid="{0199F76C-7904-48B4-8800-BD5F421D9366}"/>
    <cellStyle name="Standaard 3 2 2 2 2 6 4 2 2" xfId="15652" xr:uid="{BD91D5F2-C5D3-4C17-8A61-CBD06FBB50CE}"/>
    <cellStyle name="Standaard 3 2 2 2 2 6 4 2 2 2" xfId="36021" xr:uid="{C3D14E81-360D-4BC8-AA12-CBA0E0BBD204}"/>
    <cellStyle name="Standaard 3 2 2 2 2 6 4 2 3" xfId="25837" xr:uid="{A09E8EB6-9A4E-4B53-BFAC-C92AAE2A676C}"/>
    <cellStyle name="Standaard 3 2 2 2 2 6 4 3" xfId="13392" xr:uid="{38542641-E30C-4175-A264-57D21B6540CE}"/>
    <cellStyle name="Standaard 3 2 2 2 2 6 4 3 2" xfId="33761" xr:uid="{750101D3-13BF-496C-BA1F-6C959AC8D4DF}"/>
    <cellStyle name="Standaard 3 2 2 2 2 6 4 4" xfId="23577" xr:uid="{263AC91C-AE61-4337-AFEE-8927A817B344}"/>
    <cellStyle name="Standaard 3 2 2 2 2 6 5" xfId="5458" xr:uid="{E99DB0CC-437C-4C98-9724-EB94D2733E55}"/>
    <cellStyle name="Standaard 3 2 2 2 2 6 5 2" xfId="15647" xr:uid="{5DE03CEF-00DF-407B-B5C7-018D2795A321}"/>
    <cellStyle name="Standaard 3 2 2 2 2 6 5 2 2" xfId="36016" xr:uid="{521C0F52-2DB0-4ECB-99A9-217F5AA243A2}"/>
    <cellStyle name="Standaard 3 2 2 2 2 6 5 3" xfId="25832" xr:uid="{31E0DFEB-BAB2-48B8-9FCE-97ABB05695AA}"/>
    <cellStyle name="Standaard 3 2 2 2 2 6 6" xfId="10849" xr:uid="{4ECB9B95-AE99-4A6D-8031-3AA1A822EAB9}"/>
    <cellStyle name="Standaard 3 2 2 2 2 6 6 2" xfId="31218" xr:uid="{F8A92146-BC01-49FA-A528-865766345347}"/>
    <cellStyle name="Standaard 3 2 2 2 2 6 7" xfId="21034" xr:uid="{3FFC89C7-6B51-4B87-8E14-CF782A5AC82D}"/>
    <cellStyle name="Standaard 3 2 2 2 2 7" xfId="1093" xr:uid="{B2E099A5-B71B-4791-AD88-2742F37EC4ED}"/>
    <cellStyle name="Standaard 3 2 2 2 2 7 2" xfId="3638" xr:uid="{9F10B88A-476C-4E6B-8061-1338202C165E}"/>
    <cellStyle name="Standaard 3 2 2 2 2 7 2 2" xfId="5465" xr:uid="{7ADB5EFF-C2FB-4E38-AB10-CA7D8D18EB72}"/>
    <cellStyle name="Standaard 3 2 2 2 2 7 2 2 2" xfId="15654" xr:uid="{B8229552-EF47-4C04-8816-D48BCC826F3D}"/>
    <cellStyle name="Standaard 3 2 2 2 2 7 2 2 2 2" xfId="36023" xr:uid="{EDFF43AE-8CF0-44A9-AE2A-719DEDB8A4EB}"/>
    <cellStyle name="Standaard 3 2 2 2 2 7 2 2 3" xfId="25839" xr:uid="{580AD802-7C1F-4877-96A1-0DDFD415FC43}"/>
    <cellStyle name="Standaard 3 2 2 2 2 7 2 3" xfId="13816" xr:uid="{D7DC0212-E501-4149-9FEA-860A35715264}"/>
    <cellStyle name="Standaard 3 2 2 2 2 7 2 3 2" xfId="34185" xr:uid="{381735BA-0B23-4228-83A2-A00316EDE9F3}"/>
    <cellStyle name="Standaard 3 2 2 2 2 7 2 4" xfId="24001" xr:uid="{10DF3206-F1E9-4DF6-BF68-D6C39CF0699B}"/>
    <cellStyle name="Standaard 3 2 2 2 2 7 3" xfId="5464" xr:uid="{FF84C5EE-D8A8-4F08-95E5-C1044108362B}"/>
    <cellStyle name="Standaard 3 2 2 2 2 7 3 2" xfId="15653" xr:uid="{4B89D83E-71C9-4149-8B85-4A688A3B9DD1}"/>
    <cellStyle name="Standaard 3 2 2 2 2 7 3 2 2" xfId="36022" xr:uid="{5F076163-CF8D-42A7-A76E-C0A4C6F07A85}"/>
    <cellStyle name="Standaard 3 2 2 2 2 7 3 3" xfId="25838" xr:uid="{2AC046BD-FFC0-42B3-B151-35E91A54C422}"/>
    <cellStyle name="Standaard 3 2 2 2 2 7 4" xfId="11273" xr:uid="{59EBFE7B-2FD4-4BF8-B1E7-5CD372C8CCB2}"/>
    <cellStyle name="Standaard 3 2 2 2 2 7 4 2" xfId="31642" xr:uid="{CC92C743-FCEE-4C6A-9AAD-739D76EDAE6F}"/>
    <cellStyle name="Standaard 3 2 2 2 2 7 5" xfId="21458" xr:uid="{E9148566-250B-470B-9F68-7B5BFE592087}"/>
    <cellStyle name="Standaard 3 2 2 2 2 8" xfId="1940" xr:uid="{597778F0-6987-4419-8C8D-4B203834FA76}"/>
    <cellStyle name="Standaard 3 2 2 2 2 8 2" xfId="4485" xr:uid="{74EDE9BA-5DEC-4959-BDB8-6D467A8A5998}"/>
    <cellStyle name="Standaard 3 2 2 2 2 8 2 2" xfId="5467" xr:uid="{653069BD-E85A-48D1-AF46-CFF3F0B3F5DE}"/>
    <cellStyle name="Standaard 3 2 2 2 2 8 2 2 2" xfId="15656" xr:uid="{381A7D43-E410-4811-B721-BD7154CA7858}"/>
    <cellStyle name="Standaard 3 2 2 2 2 8 2 2 2 2" xfId="36025" xr:uid="{BBDA6D7D-73E6-4CFA-BCB0-250964920BBC}"/>
    <cellStyle name="Standaard 3 2 2 2 2 8 2 2 3" xfId="25841" xr:uid="{02B741F2-588A-4932-930D-4C823561E2AF}"/>
    <cellStyle name="Standaard 3 2 2 2 2 8 2 3" xfId="14663" xr:uid="{2DACCB52-7403-4EE6-A45C-76CD9EC386C4}"/>
    <cellStyle name="Standaard 3 2 2 2 2 8 2 3 2" xfId="35032" xr:uid="{AC27D5A6-D13B-4EA4-818D-1465FC712A6A}"/>
    <cellStyle name="Standaard 3 2 2 2 2 8 2 4" xfId="24848" xr:uid="{512F5863-DBFF-4599-9F5C-6E9AF46FEE80}"/>
    <cellStyle name="Standaard 3 2 2 2 2 8 3" xfId="5466" xr:uid="{D6A8C4A4-D2DE-4454-A538-884629E66439}"/>
    <cellStyle name="Standaard 3 2 2 2 2 8 3 2" xfId="15655" xr:uid="{FD3599BE-C497-40B8-95BF-721EEA6C09AA}"/>
    <cellStyle name="Standaard 3 2 2 2 2 8 3 2 2" xfId="36024" xr:uid="{39F00B10-686F-411B-A5A8-A14B163EE992}"/>
    <cellStyle name="Standaard 3 2 2 2 2 8 3 3" xfId="25840" xr:uid="{2AA647A3-A32D-4883-8E62-8960235196E2}"/>
    <cellStyle name="Standaard 3 2 2 2 2 8 4" xfId="12120" xr:uid="{8B9E9D1C-FD3A-498D-84BE-2A359CF9C31C}"/>
    <cellStyle name="Standaard 3 2 2 2 2 8 4 2" xfId="32489" xr:uid="{2975AF31-0BC6-4025-BC31-A9056CD7718D}"/>
    <cellStyle name="Standaard 3 2 2 2 2 8 5" xfId="22305" xr:uid="{05BE4DC8-72B2-45C6-8657-773F61180AD3}"/>
    <cellStyle name="Standaard 3 2 2 2 2 9" xfId="2790" xr:uid="{AB917B5D-3392-482D-829D-CBC83DCE5108}"/>
    <cellStyle name="Standaard 3 2 2 2 2 9 2" xfId="5468" xr:uid="{5A86663F-5973-4739-B736-0AA539ABB8E0}"/>
    <cellStyle name="Standaard 3 2 2 2 2 9 2 2" xfId="15657" xr:uid="{094C4729-42B7-422C-AB0A-93D7940E761A}"/>
    <cellStyle name="Standaard 3 2 2 2 2 9 2 2 2" xfId="36026" xr:uid="{7717A71F-D987-4D7F-8561-D0D5915AE336}"/>
    <cellStyle name="Standaard 3 2 2 2 2 9 2 3" xfId="25842" xr:uid="{AFD43F23-16E4-48C1-AB67-744566E0FE6F}"/>
    <cellStyle name="Standaard 3 2 2 2 2 9 3" xfId="12968" xr:uid="{C10B3A34-09CE-4A9F-95EB-97D598E7688D}"/>
    <cellStyle name="Standaard 3 2 2 2 2 9 3 2" xfId="33337" xr:uid="{08A0C70D-F61A-47A9-AA4D-18DAF8FAA445}"/>
    <cellStyle name="Standaard 3 2 2 2 2 9 4" xfId="23153" xr:uid="{C7AEA6D4-109A-406B-AC74-6B5DE4F230E2}"/>
    <cellStyle name="Standaard 3 2 2 2 3" xfId="142" xr:uid="{F3FEB44C-EE95-4EF3-AA93-DE9268BCDA3F}"/>
    <cellStyle name="Standaard 3 2 2 2 3 2" xfId="278" xr:uid="{F56F5DE2-6658-460A-9CC4-396829928FAC}"/>
    <cellStyle name="Standaard 3 2 2 2 3 2 2" xfId="834" xr:uid="{C51790AA-3469-43B0-81DD-D57382A7F8F8}"/>
    <cellStyle name="Standaard 3 2 2 2 3 2 2 2" xfId="1684" xr:uid="{8193FA94-10A2-4E54-8744-FF59DB59C87C}"/>
    <cellStyle name="Standaard 3 2 2 2 3 2 2 2 2" xfId="4229" xr:uid="{5FC7B9B0-5C61-4660-A7C3-38A418E42861}"/>
    <cellStyle name="Standaard 3 2 2 2 3 2 2 2 2 2" xfId="5473" xr:uid="{84983D0C-5BC9-419D-8FED-48F6E1881620}"/>
    <cellStyle name="Standaard 3 2 2 2 3 2 2 2 2 2 2" xfId="15662" xr:uid="{A1C39038-2A11-4BC5-8FDA-8365C9B32E75}"/>
    <cellStyle name="Standaard 3 2 2 2 3 2 2 2 2 2 2 2" xfId="36031" xr:uid="{536E9C36-F8E1-471A-AAB2-FC0CB9F657CA}"/>
    <cellStyle name="Standaard 3 2 2 2 3 2 2 2 2 2 3" xfId="25847" xr:uid="{C95487FA-3168-4066-B424-DE2A0B382F7B}"/>
    <cellStyle name="Standaard 3 2 2 2 3 2 2 2 2 3" xfId="14407" xr:uid="{286F29A4-84F2-46DA-981C-A41F736F7A48}"/>
    <cellStyle name="Standaard 3 2 2 2 3 2 2 2 2 3 2" xfId="34776" xr:uid="{8EE8AECD-6F3B-490A-A39C-7926C34321A6}"/>
    <cellStyle name="Standaard 3 2 2 2 3 2 2 2 2 4" xfId="24592" xr:uid="{000E6B36-2A18-432C-859F-E3D4532EE896}"/>
    <cellStyle name="Standaard 3 2 2 2 3 2 2 2 3" xfId="5472" xr:uid="{730ED300-2BB8-45E6-AF72-1D14592DA898}"/>
    <cellStyle name="Standaard 3 2 2 2 3 2 2 2 3 2" xfId="15661" xr:uid="{F7EF3E13-8067-4BBC-821F-B6D28720AA89}"/>
    <cellStyle name="Standaard 3 2 2 2 3 2 2 2 3 2 2" xfId="36030" xr:uid="{95512D97-50C6-4FD1-B72C-B10982D7F84C}"/>
    <cellStyle name="Standaard 3 2 2 2 3 2 2 2 3 3" xfId="25846" xr:uid="{E7F4EBA0-FB98-4B65-B069-B8FC03256A30}"/>
    <cellStyle name="Standaard 3 2 2 2 3 2 2 2 4" xfId="11864" xr:uid="{76FD2A80-73EB-47CE-80F7-897BB3FA93B0}"/>
    <cellStyle name="Standaard 3 2 2 2 3 2 2 2 4 2" xfId="32233" xr:uid="{B2D1A0BA-2EA5-44BB-B629-44E2A890B5B5}"/>
    <cellStyle name="Standaard 3 2 2 2 3 2 2 2 5" xfId="22049" xr:uid="{E3BD8DC3-9694-46B4-B123-9AC30A343367}"/>
    <cellStyle name="Standaard 3 2 2 2 3 2 2 3" xfId="2531" xr:uid="{93C3B703-992D-4C4E-91A1-B51D3AD4F470}"/>
    <cellStyle name="Standaard 3 2 2 2 3 2 2 3 2" xfId="5076" xr:uid="{E861C42B-0237-4630-A81C-9243675ED670}"/>
    <cellStyle name="Standaard 3 2 2 2 3 2 2 3 2 2" xfId="5475" xr:uid="{D7888141-9F63-4264-ADA7-2E302FAB32BD}"/>
    <cellStyle name="Standaard 3 2 2 2 3 2 2 3 2 2 2" xfId="15664" xr:uid="{A6AA4F97-7C3E-48E5-A35F-A1E21731F63D}"/>
    <cellStyle name="Standaard 3 2 2 2 3 2 2 3 2 2 2 2" xfId="36033" xr:uid="{D68E0FEF-98C4-4FF6-9A3E-E10CA555FEFF}"/>
    <cellStyle name="Standaard 3 2 2 2 3 2 2 3 2 2 3" xfId="25849" xr:uid="{F14B1697-7606-4087-AD30-8A3F4414E7D2}"/>
    <cellStyle name="Standaard 3 2 2 2 3 2 2 3 2 3" xfId="15254" xr:uid="{F994F1DB-1204-44E3-AB2F-E2363C0C0961}"/>
    <cellStyle name="Standaard 3 2 2 2 3 2 2 3 2 3 2" xfId="35623" xr:uid="{6D56B600-7D74-45F6-921A-93104A882E48}"/>
    <cellStyle name="Standaard 3 2 2 2 3 2 2 3 2 4" xfId="25439" xr:uid="{5ECF6454-0C4E-4251-9C71-570A25D91576}"/>
    <cellStyle name="Standaard 3 2 2 2 3 2 2 3 3" xfId="5474" xr:uid="{812B64BB-8D61-4889-B6DB-42E3BFC45FD3}"/>
    <cellStyle name="Standaard 3 2 2 2 3 2 2 3 3 2" xfId="15663" xr:uid="{7C925366-61AB-40F9-84E6-2B2BD424A6A8}"/>
    <cellStyle name="Standaard 3 2 2 2 3 2 2 3 3 2 2" xfId="36032" xr:uid="{CBAC8B6A-395B-4E0C-9CCE-0D5CAF570C7D}"/>
    <cellStyle name="Standaard 3 2 2 2 3 2 2 3 3 3" xfId="25848" xr:uid="{BCBB45AF-ADD9-4B2B-9561-0644C8BFDE5C}"/>
    <cellStyle name="Standaard 3 2 2 2 3 2 2 3 4" xfId="12711" xr:uid="{85192CB7-15FF-4489-9710-AFAFE11B5A9A}"/>
    <cellStyle name="Standaard 3 2 2 2 3 2 2 3 4 2" xfId="33080" xr:uid="{98F27920-8EA6-4D58-A24E-089A32953379}"/>
    <cellStyle name="Standaard 3 2 2 2 3 2 2 3 5" xfId="22896" xr:uid="{F99346AD-6112-4A43-9461-0B44CC84F702}"/>
    <cellStyle name="Standaard 3 2 2 2 3 2 2 4" xfId="3381" xr:uid="{8EDC1871-7FB1-4DEA-8CC9-5402C87AA79D}"/>
    <cellStyle name="Standaard 3 2 2 2 3 2 2 4 2" xfId="5476" xr:uid="{A00DECE4-FB7A-41C6-A388-C563B134907B}"/>
    <cellStyle name="Standaard 3 2 2 2 3 2 2 4 2 2" xfId="15665" xr:uid="{25E48004-174B-429C-AFF1-78C51BCB2BA1}"/>
    <cellStyle name="Standaard 3 2 2 2 3 2 2 4 2 2 2" xfId="36034" xr:uid="{90740729-0D7B-4FF8-B007-19A020FC0F9E}"/>
    <cellStyle name="Standaard 3 2 2 2 3 2 2 4 2 3" xfId="25850" xr:uid="{B37EC7F5-8D93-4426-BFC8-BFB0E76A4BA3}"/>
    <cellStyle name="Standaard 3 2 2 2 3 2 2 4 3" xfId="13559" xr:uid="{2E9E0953-E4C2-44F1-94BF-7D0A63995507}"/>
    <cellStyle name="Standaard 3 2 2 2 3 2 2 4 3 2" xfId="33928" xr:uid="{5B7617A7-4353-44B0-BDE4-C2B34F85758D}"/>
    <cellStyle name="Standaard 3 2 2 2 3 2 2 4 4" xfId="23744" xr:uid="{EB6386D9-C6E1-41BC-BFA8-5C42B54BD4C5}"/>
    <cellStyle name="Standaard 3 2 2 2 3 2 2 5" xfId="5471" xr:uid="{9C56B814-7348-4C7E-B2B6-5E152E918916}"/>
    <cellStyle name="Standaard 3 2 2 2 3 2 2 5 2" xfId="15660" xr:uid="{05536FCC-A660-4757-9347-FFBDE94CABF2}"/>
    <cellStyle name="Standaard 3 2 2 2 3 2 2 5 2 2" xfId="36029" xr:uid="{D7A02170-6D0E-42D9-BAEC-7777AB2B6232}"/>
    <cellStyle name="Standaard 3 2 2 2 3 2 2 5 3" xfId="25845" xr:uid="{702CC637-19B7-4A10-AF1A-3F7AEA1A969A}"/>
    <cellStyle name="Standaard 3 2 2 2 3 2 2 6" xfId="11016" xr:uid="{E04C2A35-3E9E-40F0-8125-E5DBE4DF2B58}"/>
    <cellStyle name="Standaard 3 2 2 2 3 2 2 6 2" xfId="31385" xr:uid="{9CA5F982-174D-4A84-9A9B-35E62C9BDF07}"/>
    <cellStyle name="Standaard 3 2 2 2 3 2 2 7" xfId="21201" xr:uid="{74F82FD7-0836-4029-BE42-5E5390EFE5CB}"/>
    <cellStyle name="Standaard 3 2 2 2 3 2 3" xfId="1260" xr:uid="{76C9ECDC-D547-4C83-91C3-50EBBB950A61}"/>
    <cellStyle name="Standaard 3 2 2 2 3 2 3 2" xfId="3805" xr:uid="{6DB9AE43-A2F3-43BA-A208-860D984BCFF5}"/>
    <cellStyle name="Standaard 3 2 2 2 3 2 3 2 2" xfId="5478" xr:uid="{8088ABDC-43E3-4440-8479-0A461022C8AC}"/>
    <cellStyle name="Standaard 3 2 2 2 3 2 3 2 2 2" xfId="15667" xr:uid="{A7088DE0-CAF1-4C45-9B19-18AD9D1383AA}"/>
    <cellStyle name="Standaard 3 2 2 2 3 2 3 2 2 2 2" xfId="36036" xr:uid="{D9C93AC1-F5E6-436E-B447-FDF8C503B37A}"/>
    <cellStyle name="Standaard 3 2 2 2 3 2 3 2 2 3" xfId="25852" xr:uid="{F2207BDC-C787-4DF9-849A-06DA6861143E}"/>
    <cellStyle name="Standaard 3 2 2 2 3 2 3 2 3" xfId="13983" xr:uid="{D4D90740-36B0-4D44-A74B-1875BAF9C467}"/>
    <cellStyle name="Standaard 3 2 2 2 3 2 3 2 3 2" xfId="34352" xr:uid="{EFEC7536-B00D-4E3C-9176-D22CD25809EA}"/>
    <cellStyle name="Standaard 3 2 2 2 3 2 3 2 4" xfId="24168" xr:uid="{2A6D1F3F-EECD-4EAE-881E-888FE7B88F46}"/>
    <cellStyle name="Standaard 3 2 2 2 3 2 3 3" xfId="5477" xr:uid="{86A1FA75-646B-4BD1-863F-2153FE6F409E}"/>
    <cellStyle name="Standaard 3 2 2 2 3 2 3 3 2" xfId="15666" xr:uid="{A99E6AED-FC79-4C27-BDC2-1621917EE377}"/>
    <cellStyle name="Standaard 3 2 2 2 3 2 3 3 2 2" xfId="36035" xr:uid="{77236FB0-4877-4A69-AF65-C57440C6D3F9}"/>
    <cellStyle name="Standaard 3 2 2 2 3 2 3 3 3" xfId="25851" xr:uid="{9283464E-EE14-4654-996F-9C2CEA5E60ED}"/>
    <cellStyle name="Standaard 3 2 2 2 3 2 3 4" xfId="11440" xr:uid="{8649A056-101C-47BE-A3CC-730DEDBD7497}"/>
    <cellStyle name="Standaard 3 2 2 2 3 2 3 4 2" xfId="31809" xr:uid="{977EC277-7D65-4FA1-BEDA-083C95B31AEC}"/>
    <cellStyle name="Standaard 3 2 2 2 3 2 3 5" xfId="21625" xr:uid="{12C2F45A-8D92-4148-A8AC-E7C6B525AFAA}"/>
    <cellStyle name="Standaard 3 2 2 2 3 2 4" xfId="2107" xr:uid="{77EEDD1E-51D6-4667-A289-D69CF382D457}"/>
    <cellStyle name="Standaard 3 2 2 2 3 2 4 2" xfId="4652" xr:uid="{7F2F0686-CDFC-4A84-AFC1-B9FAFFDB103F}"/>
    <cellStyle name="Standaard 3 2 2 2 3 2 4 2 2" xfId="5480" xr:uid="{23AC0936-B909-4259-AA16-1C9123069C83}"/>
    <cellStyle name="Standaard 3 2 2 2 3 2 4 2 2 2" xfId="15669" xr:uid="{428FBC6A-96FD-4A23-8E39-A83BEEE1BB8A}"/>
    <cellStyle name="Standaard 3 2 2 2 3 2 4 2 2 2 2" xfId="36038" xr:uid="{D3E2D9A6-2322-44C6-9000-2F8046A94FB5}"/>
    <cellStyle name="Standaard 3 2 2 2 3 2 4 2 2 3" xfId="25854" xr:uid="{4D78006C-A854-4AB9-8479-3FB20D3A9997}"/>
    <cellStyle name="Standaard 3 2 2 2 3 2 4 2 3" xfId="14830" xr:uid="{72AEA64E-DE83-49A7-8349-91D82A2CA9C1}"/>
    <cellStyle name="Standaard 3 2 2 2 3 2 4 2 3 2" xfId="35199" xr:uid="{E760FAA2-2A4C-4478-B872-6A5C95014DB4}"/>
    <cellStyle name="Standaard 3 2 2 2 3 2 4 2 4" xfId="25015" xr:uid="{FEA15020-5025-4A5E-8EF9-25AE414EEC3C}"/>
    <cellStyle name="Standaard 3 2 2 2 3 2 4 3" xfId="5479" xr:uid="{25C884F2-E658-4669-84CA-803E7D1A2A33}"/>
    <cellStyle name="Standaard 3 2 2 2 3 2 4 3 2" xfId="15668" xr:uid="{FA43FFED-E04F-4A23-8776-6EFD806C44F2}"/>
    <cellStyle name="Standaard 3 2 2 2 3 2 4 3 2 2" xfId="36037" xr:uid="{DEF9A3FE-3DD7-449F-80B1-9EF573302689}"/>
    <cellStyle name="Standaard 3 2 2 2 3 2 4 3 3" xfId="25853" xr:uid="{B63012DB-3460-4AE2-A2C8-986904D12DDC}"/>
    <cellStyle name="Standaard 3 2 2 2 3 2 4 4" xfId="12287" xr:uid="{01374554-3F9C-4995-B1E3-D6E64280E178}"/>
    <cellStyle name="Standaard 3 2 2 2 3 2 4 4 2" xfId="32656" xr:uid="{EE16F0D6-F5CA-4A76-9383-7A7DD703B10C}"/>
    <cellStyle name="Standaard 3 2 2 2 3 2 4 5" xfId="22472" xr:uid="{19840C62-2444-40B1-A08F-45D3D07A268D}"/>
    <cellStyle name="Standaard 3 2 2 2 3 2 5" xfId="2957" xr:uid="{BF97F819-A8F6-49CE-A5AD-0DAE83E4E78C}"/>
    <cellStyle name="Standaard 3 2 2 2 3 2 5 2" xfId="5481" xr:uid="{22F854A8-0C3F-47CF-86E9-F0C797851338}"/>
    <cellStyle name="Standaard 3 2 2 2 3 2 5 2 2" xfId="15670" xr:uid="{A1693A88-26EA-4222-A92E-9E88E4D028D2}"/>
    <cellStyle name="Standaard 3 2 2 2 3 2 5 2 2 2" xfId="36039" xr:uid="{7537D6A4-CF36-4910-A05A-FB34074E2D70}"/>
    <cellStyle name="Standaard 3 2 2 2 3 2 5 2 3" xfId="25855" xr:uid="{4033BD9F-FC5C-473D-949A-072D260F0A2E}"/>
    <cellStyle name="Standaard 3 2 2 2 3 2 5 3" xfId="13135" xr:uid="{EB87ED0E-3CB5-4016-9754-026DC6B099B7}"/>
    <cellStyle name="Standaard 3 2 2 2 3 2 5 3 2" xfId="33504" xr:uid="{132CC45F-3794-4FE0-BE1B-C6BD52CFA982}"/>
    <cellStyle name="Standaard 3 2 2 2 3 2 5 4" xfId="23320" xr:uid="{0A7C1CAF-1DEB-405A-B9F3-E746C9A2CAA3}"/>
    <cellStyle name="Standaard 3 2 2 2 3 2 6" xfId="5470" xr:uid="{D1B04938-43F0-4A05-9900-2C60A342DF4D}"/>
    <cellStyle name="Standaard 3 2 2 2 3 2 6 2" xfId="15659" xr:uid="{C3B0B18F-7A3A-4212-B00D-24BE1BAD3335}"/>
    <cellStyle name="Standaard 3 2 2 2 3 2 6 2 2" xfId="36028" xr:uid="{55764295-1227-4359-A514-5D94865681A4}"/>
    <cellStyle name="Standaard 3 2 2 2 3 2 6 3" xfId="25844" xr:uid="{F1DBAE35-EF0E-4CF3-B07B-4F4C0384E09C}"/>
    <cellStyle name="Standaard 3 2 2 2 3 2 7" xfId="10592" xr:uid="{1627CFA3-648E-47D9-B151-D1EE6EC4C455}"/>
    <cellStyle name="Standaard 3 2 2 2 3 2 7 2" xfId="30961" xr:uid="{A80787D8-A49E-4047-A572-392F9A4D0521}"/>
    <cellStyle name="Standaard 3 2 2 2 3 2 8" xfId="20777" xr:uid="{E59E826A-1CFC-4301-A107-43D23E49FBBF}"/>
    <cellStyle name="Standaard 3 2 2 2 3 3" xfId="700" xr:uid="{9DF53BDE-8D56-4CED-A42D-E96D2B582C5D}"/>
    <cellStyle name="Standaard 3 2 2 2 3 3 2" xfId="1550" xr:uid="{8261AD0D-96C7-44DB-A0BA-45559F603102}"/>
    <cellStyle name="Standaard 3 2 2 2 3 3 2 2" xfId="4095" xr:uid="{C3E0D059-506C-4CCF-82AF-A2D3FDC1782A}"/>
    <cellStyle name="Standaard 3 2 2 2 3 3 2 2 2" xfId="5484" xr:uid="{2B130B84-F5AD-4247-A319-8082F0CADFB6}"/>
    <cellStyle name="Standaard 3 2 2 2 3 3 2 2 2 2" xfId="15673" xr:uid="{F3E5665E-5D2D-408B-A43F-E66D554E73E8}"/>
    <cellStyle name="Standaard 3 2 2 2 3 3 2 2 2 2 2" xfId="36042" xr:uid="{DB70C587-965C-442C-A4EC-0F32522BFE06}"/>
    <cellStyle name="Standaard 3 2 2 2 3 3 2 2 2 3" xfId="25858" xr:uid="{B776831B-5CA8-4170-84C5-813469706762}"/>
    <cellStyle name="Standaard 3 2 2 2 3 3 2 2 3" xfId="14273" xr:uid="{6BEA6A57-B403-4AAA-9801-7D91A03EA817}"/>
    <cellStyle name="Standaard 3 2 2 2 3 3 2 2 3 2" xfId="34642" xr:uid="{D4249824-F1A4-4EBE-8889-C5FFE19ECEEA}"/>
    <cellStyle name="Standaard 3 2 2 2 3 3 2 2 4" xfId="24458" xr:uid="{529A2D06-DD28-4DA4-A13C-EA88F73608D1}"/>
    <cellStyle name="Standaard 3 2 2 2 3 3 2 3" xfId="5483" xr:uid="{CFA5D827-B5E2-4D03-8663-1554570199D9}"/>
    <cellStyle name="Standaard 3 2 2 2 3 3 2 3 2" xfId="15672" xr:uid="{CA711385-9ACD-47DC-B8DF-2F580B2EDFE4}"/>
    <cellStyle name="Standaard 3 2 2 2 3 3 2 3 2 2" xfId="36041" xr:uid="{9FB0D2C4-A2A2-4BEF-B52D-7AB5C38BC804}"/>
    <cellStyle name="Standaard 3 2 2 2 3 3 2 3 3" xfId="25857" xr:uid="{948BE4A4-D00C-4486-B7E3-DA966EFC34CC}"/>
    <cellStyle name="Standaard 3 2 2 2 3 3 2 4" xfId="11730" xr:uid="{DA71978E-5A7D-4CDC-BEF8-85216501DB0F}"/>
    <cellStyle name="Standaard 3 2 2 2 3 3 2 4 2" xfId="32099" xr:uid="{754EA8F4-7045-49BC-AAE8-9923A38675FE}"/>
    <cellStyle name="Standaard 3 2 2 2 3 3 2 5" xfId="21915" xr:uid="{6B30927E-E36B-40E4-9887-75AC72092FFF}"/>
    <cellStyle name="Standaard 3 2 2 2 3 3 3" xfId="2397" xr:uid="{ECAD43E9-0A8A-4573-B19C-4C0AEC2A19F0}"/>
    <cellStyle name="Standaard 3 2 2 2 3 3 3 2" xfId="4942" xr:uid="{554B001A-C648-4717-9D4E-999D9415F0BB}"/>
    <cellStyle name="Standaard 3 2 2 2 3 3 3 2 2" xfId="5486" xr:uid="{ACE5D65F-908D-49E1-B86D-49A51AF68BC5}"/>
    <cellStyle name="Standaard 3 2 2 2 3 3 3 2 2 2" xfId="15675" xr:uid="{E3C80D3F-2E1E-4DFE-94E2-84195182EFAB}"/>
    <cellStyle name="Standaard 3 2 2 2 3 3 3 2 2 2 2" xfId="36044" xr:uid="{EB5D3106-D6CE-4155-A34B-B4514FA99223}"/>
    <cellStyle name="Standaard 3 2 2 2 3 3 3 2 2 3" xfId="25860" xr:uid="{2CD1A093-1996-4831-A543-79AD5679EB8E}"/>
    <cellStyle name="Standaard 3 2 2 2 3 3 3 2 3" xfId="15120" xr:uid="{9708EB7A-8498-4B38-B380-34BF4DD24C61}"/>
    <cellStyle name="Standaard 3 2 2 2 3 3 3 2 3 2" xfId="35489" xr:uid="{221F89FC-0099-46B7-8E58-305DFD07EE07}"/>
    <cellStyle name="Standaard 3 2 2 2 3 3 3 2 4" xfId="25305" xr:uid="{F06779A0-F084-494B-91AA-EFF525E70F0A}"/>
    <cellStyle name="Standaard 3 2 2 2 3 3 3 3" xfId="5485" xr:uid="{DD745418-F031-44F8-82F3-BA05347D9C10}"/>
    <cellStyle name="Standaard 3 2 2 2 3 3 3 3 2" xfId="15674" xr:uid="{588C2F5E-1BB7-46C8-A464-3CF88B7FDB04}"/>
    <cellStyle name="Standaard 3 2 2 2 3 3 3 3 2 2" xfId="36043" xr:uid="{640A55F4-7C9B-4B1A-A64E-87DEF39C646A}"/>
    <cellStyle name="Standaard 3 2 2 2 3 3 3 3 3" xfId="25859" xr:uid="{DA31E0A1-A010-41BC-BAC6-153AB7477AD9}"/>
    <cellStyle name="Standaard 3 2 2 2 3 3 3 4" xfId="12577" xr:uid="{A6798138-C3ED-4CA7-B334-8802A7066185}"/>
    <cellStyle name="Standaard 3 2 2 2 3 3 3 4 2" xfId="32946" xr:uid="{6CC8DB96-3CE5-4187-A3C0-30C88E54CF37}"/>
    <cellStyle name="Standaard 3 2 2 2 3 3 3 5" xfId="22762" xr:uid="{C8C2B997-9286-4ABA-9AF2-D4BB5F63B9B3}"/>
    <cellStyle name="Standaard 3 2 2 2 3 3 4" xfId="3247" xr:uid="{AD694538-118F-4DB0-8853-1496A014C693}"/>
    <cellStyle name="Standaard 3 2 2 2 3 3 4 2" xfId="5487" xr:uid="{19B651E9-BEE0-4352-848D-64C932FCF0D9}"/>
    <cellStyle name="Standaard 3 2 2 2 3 3 4 2 2" xfId="15676" xr:uid="{1CDDF5ED-0421-45BA-9A09-3A031C723F05}"/>
    <cellStyle name="Standaard 3 2 2 2 3 3 4 2 2 2" xfId="36045" xr:uid="{41EDC951-CC9B-41A1-9137-8D177F863EFB}"/>
    <cellStyle name="Standaard 3 2 2 2 3 3 4 2 3" xfId="25861" xr:uid="{DFDC24AF-223A-40BC-9105-D711A4B32EBE}"/>
    <cellStyle name="Standaard 3 2 2 2 3 3 4 3" xfId="13425" xr:uid="{B8BB8B59-6331-4DFC-AFE8-9EA930AD3C0F}"/>
    <cellStyle name="Standaard 3 2 2 2 3 3 4 3 2" xfId="33794" xr:uid="{80F87DC2-0004-41B2-9EA2-422347CA9243}"/>
    <cellStyle name="Standaard 3 2 2 2 3 3 4 4" xfId="23610" xr:uid="{FF19BB1A-F314-43E1-8388-AB8C998E4946}"/>
    <cellStyle name="Standaard 3 2 2 2 3 3 5" xfId="5482" xr:uid="{14746DE3-A4D8-4C03-A060-0A06C42718CC}"/>
    <cellStyle name="Standaard 3 2 2 2 3 3 5 2" xfId="15671" xr:uid="{195B536D-5DA6-4A80-92B4-E0F0F5ACBE12}"/>
    <cellStyle name="Standaard 3 2 2 2 3 3 5 2 2" xfId="36040" xr:uid="{BE425B00-30B1-4CF7-B27A-291963C39E72}"/>
    <cellStyle name="Standaard 3 2 2 2 3 3 5 3" xfId="25856" xr:uid="{84E8A019-D9D1-4D87-95A3-C986843283C6}"/>
    <cellStyle name="Standaard 3 2 2 2 3 3 6" xfId="10882" xr:uid="{E48A5C37-5BF5-4466-91B3-6BF2ED467465}"/>
    <cellStyle name="Standaard 3 2 2 2 3 3 6 2" xfId="31251" xr:uid="{B943B314-220A-4C1C-AFB8-3B69101470D4}"/>
    <cellStyle name="Standaard 3 2 2 2 3 3 7" xfId="21067" xr:uid="{3427567A-09B1-40AC-ADA3-DA4A77C8B381}"/>
    <cellStyle name="Standaard 3 2 2 2 3 4" xfId="1126" xr:uid="{A1DAF2C4-DA34-48E5-90DE-D029BA9F660F}"/>
    <cellStyle name="Standaard 3 2 2 2 3 4 2" xfId="3671" xr:uid="{EDE44AED-09EF-40AB-93E6-218DF84754B0}"/>
    <cellStyle name="Standaard 3 2 2 2 3 4 2 2" xfId="5489" xr:uid="{9D2743B6-6241-4140-912E-A411BB553014}"/>
    <cellStyle name="Standaard 3 2 2 2 3 4 2 2 2" xfId="15678" xr:uid="{3594FE23-75EA-4A31-8AE5-566F98051044}"/>
    <cellStyle name="Standaard 3 2 2 2 3 4 2 2 2 2" xfId="36047" xr:uid="{D73E4D25-35A4-46B7-804F-F837997D1111}"/>
    <cellStyle name="Standaard 3 2 2 2 3 4 2 2 3" xfId="25863" xr:uid="{2565CEC9-0900-4A36-94A6-BC1878D12BE0}"/>
    <cellStyle name="Standaard 3 2 2 2 3 4 2 3" xfId="13849" xr:uid="{35126B4F-CFEC-4FE8-8773-11C8A5F1370A}"/>
    <cellStyle name="Standaard 3 2 2 2 3 4 2 3 2" xfId="34218" xr:uid="{D23B8FF3-A947-4C59-9D72-EAF9674A169E}"/>
    <cellStyle name="Standaard 3 2 2 2 3 4 2 4" xfId="24034" xr:uid="{ECFD057C-5543-4675-8CD5-5BEB083D5F21}"/>
    <cellStyle name="Standaard 3 2 2 2 3 4 3" xfId="5488" xr:uid="{BA398C4A-8CB0-417D-9D47-357F6F048951}"/>
    <cellStyle name="Standaard 3 2 2 2 3 4 3 2" xfId="15677" xr:uid="{596DBF98-AA47-4DAE-8D41-AF84154F4259}"/>
    <cellStyle name="Standaard 3 2 2 2 3 4 3 2 2" xfId="36046" xr:uid="{D4B5F032-7214-4A65-AF3C-5176F367E84B}"/>
    <cellStyle name="Standaard 3 2 2 2 3 4 3 3" xfId="25862" xr:uid="{EACABB38-C202-482D-9706-932F4DBF663F}"/>
    <cellStyle name="Standaard 3 2 2 2 3 4 4" xfId="11306" xr:uid="{0AFE2623-A656-41C8-AD0C-8E8371AF628D}"/>
    <cellStyle name="Standaard 3 2 2 2 3 4 4 2" xfId="31675" xr:uid="{D012A4BF-6F1F-468E-AB6B-A76510AE4B03}"/>
    <cellStyle name="Standaard 3 2 2 2 3 4 5" xfId="21491" xr:uid="{6CEB1DAF-3210-419F-BCD0-88A53D9E86B1}"/>
    <cellStyle name="Standaard 3 2 2 2 3 5" xfId="1973" xr:uid="{92179CAB-D31E-4A2E-B53F-FD7EEEF6527F}"/>
    <cellStyle name="Standaard 3 2 2 2 3 5 2" xfId="4518" xr:uid="{B055148E-A401-4D77-87F9-1F85608B443F}"/>
    <cellStyle name="Standaard 3 2 2 2 3 5 2 2" xfId="5491" xr:uid="{ACCC1646-AAAA-4567-89EF-47AA36221D49}"/>
    <cellStyle name="Standaard 3 2 2 2 3 5 2 2 2" xfId="15680" xr:uid="{4F0CD510-4F07-4F68-A66A-2C1FC916E173}"/>
    <cellStyle name="Standaard 3 2 2 2 3 5 2 2 2 2" xfId="36049" xr:uid="{AB862877-6C6F-4255-87E5-95CCFD3EAC2F}"/>
    <cellStyle name="Standaard 3 2 2 2 3 5 2 2 3" xfId="25865" xr:uid="{6524F495-9748-4A0E-B516-C2052F924FD0}"/>
    <cellStyle name="Standaard 3 2 2 2 3 5 2 3" xfId="14696" xr:uid="{C5D25E53-A9E2-4604-B9FF-A9E466006FC7}"/>
    <cellStyle name="Standaard 3 2 2 2 3 5 2 3 2" xfId="35065" xr:uid="{888F26DD-6DE3-4188-A385-EB6F9DECEDBE}"/>
    <cellStyle name="Standaard 3 2 2 2 3 5 2 4" xfId="24881" xr:uid="{57E57FB2-DD19-4BA9-9E3E-DB104E2AA089}"/>
    <cellStyle name="Standaard 3 2 2 2 3 5 3" xfId="5490" xr:uid="{E2736B34-2A6E-4B13-A044-CF4C27B2BE5C}"/>
    <cellStyle name="Standaard 3 2 2 2 3 5 3 2" xfId="15679" xr:uid="{9B3FFB9F-D60A-4A37-9F71-7B87D6978D16}"/>
    <cellStyle name="Standaard 3 2 2 2 3 5 3 2 2" xfId="36048" xr:uid="{01044F82-69CD-4267-BEF3-97B7F7FBBC8D}"/>
    <cellStyle name="Standaard 3 2 2 2 3 5 3 3" xfId="25864" xr:uid="{D14C20B6-1C1F-4F93-9B0C-803134D6C7C6}"/>
    <cellStyle name="Standaard 3 2 2 2 3 5 4" xfId="12153" xr:uid="{87967DE7-2955-4971-BA44-E5EEFE36AF61}"/>
    <cellStyle name="Standaard 3 2 2 2 3 5 4 2" xfId="32522" xr:uid="{23126F9B-6008-4C56-8FD6-782381587E63}"/>
    <cellStyle name="Standaard 3 2 2 2 3 5 5" xfId="22338" xr:uid="{79E5E6B8-6F30-444F-9780-21B2F5FAC433}"/>
    <cellStyle name="Standaard 3 2 2 2 3 6" xfId="2823" xr:uid="{F2D42886-566B-46DB-8711-660A546CE87F}"/>
    <cellStyle name="Standaard 3 2 2 2 3 6 2" xfId="5492" xr:uid="{E9D9F0F9-565A-4141-A72C-C6162B35EB85}"/>
    <cellStyle name="Standaard 3 2 2 2 3 6 2 2" xfId="15681" xr:uid="{E22A7CBC-F0A9-4E7B-8DF6-AD71F7C42F22}"/>
    <cellStyle name="Standaard 3 2 2 2 3 6 2 2 2" xfId="36050" xr:uid="{DD609D8B-9DC2-484A-9FF2-942623725871}"/>
    <cellStyle name="Standaard 3 2 2 2 3 6 2 3" xfId="25866" xr:uid="{7A1D48AE-3DB3-4C5C-BED1-79C332CAFBAE}"/>
    <cellStyle name="Standaard 3 2 2 2 3 6 3" xfId="13001" xr:uid="{52D007D7-16C0-4C3F-A234-6D9131A0D8DB}"/>
    <cellStyle name="Standaard 3 2 2 2 3 6 3 2" xfId="33370" xr:uid="{346D6095-0CAD-48B0-B44E-DD94A8593FAC}"/>
    <cellStyle name="Standaard 3 2 2 2 3 6 4" xfId="23186" xr:uid="{8822280F-6EE3-4EB0-BF53-95631311CA58}"/>
    <cellStyle name="Standaard 3 2 2 2 3 7" xfId="5469" xr:uid="{01FB5818-1EC0-4D20-989F-700DF198D78E}"/>
    <cellStyle name="Standaard 3 2 2 2 3 7 2" xfId="15658" xr:uid="{1D35690E-EE8F-424C-AF6B-8F4211769078}"/>
    <cellStyle name="Standaard 3 2 2 2 3 7 2 2" xfId="36027" xr:uid="{9901F6DB-6A25-44F6-A600-2DB79805422E}"/>
    <cellStyle name="Standaard 3 2 2 2 3 7 3" xfId="25843" xr:uid="{6EE3860F-32E9-466A-9831-7C8213233E07}"/>
    <cellStyle name="Standaard 3 2 2 2 3 8" xfId="10458" xr:uid="{7586D447-5761-41E9-BA34-9A9E22C1F407}"/>
    <cellStyle name="Standaard 3 2 2 2 3 8 2" xfId="30827" xr:uid="{4165DBBD-AA93-4581-84E2-8397F6F96D02}"/>
    <cellStyle name="Standaard 3 2 2 2 3 9" xfId="20643" xr:uid="{1560832C-ED66-464A-A1A2-E18EF04DA2F5}"/>
    <cellStyle name="Standaard 3 2 2 2 4" xfId="212" xr:uid="{CD6D853E-425A-4319-B80A-E33EDDFC699E}"/>
    <cellStyle name="Standaard 3 2 2 2 4 2" xfId="768" xr:uid="{FA3E6796-6FD9-4ABA-A4C6-5F48D3D709A2}"/>
    <cellStyle name="Standaard 3 2 2 2 4 2 2" xfId="1618" xr:uid="{F735E8E4-8603-44E5-92DD-9BC970B195B6}"/>
    <cellStyle name="Standaard 3 2 2 2 4 2 2 2" xfId="4163" xr:uid="{0623322F-B14C-45F2-898B-889C95253D5A}"/>
    <cellStyle name="Standaard 3 2 2 2 4 2 2 2 2" xfId="5496" xr:uid="{05F28620-0747-4D0B-BB61-E4D4BDE0570A}"/>
    <cellStyle name="Standaard 3 2 2 2 4 2 2 2 2 2" xfId="15685" xr:uid="{DBEECAEA-5D5B-4775-A6DC-C4706F7BFDFE}"/>
    <cellStyle name="Standaard 3 2 2 2 4 2 2 2 2 2 2" xfId="36054" xr:uid="{C715C27A-9A59-48AD-9322-656FD2860F08}"/>
    <cellStyle name="Standaard 3 2 2 2 4 2 2 2 2 3" xfId="25870" xr:uid="{CC8E883A-E59B-4A56-9F34-B532C3EF54C7}"/>
    <cellStyle name="Standaard 3 2 2 2 4 2 2 2 3" xfId="14341" xr:uid="{2E328959-C173-496A-9FBA-659172934309}"/>
    <cellStyle name="Standaard 3 2 2 2 4 2 2 2 3 2" xfId="34710" xr:uid="{10503836-D7E0-41BA-9A82-F719AC4AB994}"/>
    <cellStyle name="Standaard 3 2 2 2 4 2 2 2 4" xfId="24526" xr:uid="{AFBBF24C-3EAB-4B53-AC7B-000667A73D21}"/>
    <cellStyle name="Standaard 3 2 2 2 4 2 2 3" xfId="5495" xr:uid="{35C6D608-3D0D-41D2-81FD-192518FEA86E}"/>
    <cellStyle name="Standaard 3 2 2 2 4 2 2 3 2" xfId="15684" xr:uid="{509E34B5-89FC-4019-B6C4-9AB013AD1904}"/>
    <cellStyle name="Standaard 3 2 2 2 4 2 2 3 2 2" xfId="36053" xr:uid="{67F740B7-585C-46F8-8622-A5DAE375D21E}"/>
    <cellStyle name="Standaard 3 2 2 2 4 2 2 3 3" xfId="25869" xr:uid="{6BC21C53-C5AF-41A0-8FB0-12533F15A7B1}"/>
    <cellStyle name="Standaard 3 2 2 2 4 2 2 4" xfId="11798" xr:uid="{E29D411A-2DB4-48A9-8DE9-F65DF7273227}"/>
    <cellStyle name="Standaard 3 2 2 2 4 2 2 4 2" xfId="32167" xr:uid="{11ED03CB-B0D3-4746-A266-D4931487D186}"/>
    <cellStyle name="Standaard 3 2 2 2 4 2 2 5" xfId="21983" xr:uid="{649EB728-5BBA-4B7D-812E-A7558D3BC445}"/>
    <cellStyle name="Standaard 3 2 2 2 4 2 3" xfId="2465" xr:uid="{496B1B6E-ECFD-4EC5-82E3-90508B4CBDBF}"/>
    <cellStyle name="Standaard 3 2 2 2 4 2 3 2" xfId="5010" xr:uid="{DB8F8B45-25C6-42E0-AE6B-22A31C92DEC9}"/>
    <cellStyle name="Standaard 3 2 2 2 4 2 3 2 2" xfId="5498" xr:uid="{459A6C2C-7FE9-42C5-A78D-0E6B9E0F01F1}"/>
    <cellStyle name="Standaard 3 2 2 2 4 2 3 2 2 2" xfId="15687" xr:uid="{4CA810DA-A1FA-43B0-846D-805DC5C72DDB}"/>
    <cellStyle name="Standaard 3 2 2 2 4 2 3 2 2 2 2" xfId="36056" xr:uid="{0DD028C9-1E97-4C01-B499-7CFE4B61D320}"/>
    <cellStyle name="Standaard 3 2 2 2 4 2 3 2 2 3" xfId="25872" xr:uid="{396EB497-163A-4C5D-BD2E-E0E74D228EF9}"/>
    <cellStyle name="Standaard 3 2 2 2 4 2 3 2 3" xfId="15188" xr:uid="{5C951FAD-CB6B-434A-83F1-A388EA664419}"/>
    <cellStyle name="Standaard 3 2 2 2 4 2 3 2 3 2" xfId="35557" xr:uid="{BCA52DE0-3F53-44B0-9C68-09E992270791}"/>
    <cellStyle name="Standaard 3 2 2 2 4 2 3 2 4" xfId="25373" xr:uid="{2C978916-7DB6-47D3-9A30-E164E4CE3B15}"/>
    <cellStyle name="Standaard 3 2 2 2 4 2 3 3" xfId="5497" xr:uid="{470A3C07-158C-4D68-B4C1-5CA147B5DDF5}"/>
    <cellStyle name="Standaard 3 2 2 2 4 2 3 3 2" xfId="15686" xr:uid="{CDE8085E-1976-4C5C-BEC3-3BF32C879794}"/>
    <cellStyle name="Standaard 3 2 2 2 4 2 3 3 2 2" xfId="36055" xr:uid="{B13D43D0-C969-4D1E-B71A-A23AE7D050E7}"/>
    <cellStyle name="Standaard 3 2 2 2 4 2 3 3 3" xfId="25871" xr:uid="{5EC1ACFA-15F2-4E14-B737-DF77820D8050}"/>
    <cellStyle name="Standaard 3 2 2 2 4 2 3 4" xfId="12645" xr:uid="{40417674-0A19-4955-B6F7-1195EA78C2CB}"/>
    <cellStyle name="Standaard 3 2 2 2 4 2 3 4 2" xfId="33014" xr:uid="{2039C10C-F105-4CA8-A026-4AC0E8A0684E}"/>
    <cellStyle name="Standaard 3 2 2 2 4 2 3 5" xfId="22830" xr:uid="{E91F01B8-9BD0-41FB-A69B-F9CBA3326473}"/>
    <cellStyle name="Standaard 3 2 2 2 4 2 4" xfId="3315" xr:uid="{6BF4E781-1064-479F-8AEC-6A45D9245FDC}"/>
    <cellStyle name="Standaard 3 2 2 2 4 2 4 2" xfId="5499" xr:uid="{02845A5B-E4C7-4441-B4AE-C13308B1812A}"/>
    <cellStyle name="Standaard 3 2 2 2 4 2 4 2 2" xfId="15688" xr:uid="{3C41AA2F-CDB3-493C-AF8C-520896416684}"/>
    <cellStyle name="Standaard 3 2 2 2 4 2 4 2 2 2" xfId="36057" xr:uid="{5A2B6FA8-54F5-40CD-96D8-4968F77DF5D5}"/>
    <cellStyle name="Standaard 3 2 2 2 4 2 4 2 3" xfId="25873" xr:uid="{CDDFCF4E-05DF-4B9C-8C20-86D80FFD4113}"/>
    <cellStyle name="Standaard 3 2 2 2 4 2 4 3" xfId="13493" xr:uid="{67BB99A7-36C1-4064-AC78-81E480607BC2}"/>
    <cellStyle name="Standaard 3 2 2 2 4 2 4 3 2" xfId="33862" xr:uid="{C5BBA366-3210-49C0-91CF-86E60271339C}"/>
    <cellStyle name="Standaard 3 2 2 2 4 2 4 4" xfId="23678" xr:uid="{B37231CE-C00E-4A37-961F-4B45202037C9}"/>
    <cellStyle name="Standaard 3 2 2 2 4 2 5" xfId="5494" xr:uid="{6F485032-6528-4552-B50A-D9FD48F1A1B5}"/>
    <cellStyle name="Standaard 3 2 2 2 4 2 5 2" xfId="15683" xr:uid="{E7BF1CDA-F4F5-4C75-ADB6-F7DBF1DD148C}"/>
    <cellStyle name="Standaard 3 2 2 2 4 2 5 2 2" xfId="36052" xr:uid="{392CA17B-AF66-46CD-A1C9-5C9B133C5760}"/>
    <cellStyle name="Standaard 3 2 2 2 4 2 5 3" xfId="25868" xr:uid="{5A8B11E4-1DB6-4FF1-A61B-5DB1CDFD9ECB}"/>
    <cellStyle name="Standaard 3 2 2 2 4 2 6" xfId="10950" xr:uid="{6DBF420D-9278-4D94-85F7-F3BFEC8FA734}"/>
    <cellStyle name="Standaard 3 2 2 2 4 2 6 2" xfId="31319" xr:uid="{4CD60CD6-D623-4824-9632-CBF6E9AF602B}"/>
    <cellStyle name="Standaard 3 2 2 2 4 2 7" xfId="21135" xr:uid="{DFEE2E04-3084-4357-BD8E-2FBA75921205}"/>
    <cellStyle name="Standaard 3 2 2 2 4 3" xfId="1194" xr:uid="{6305397B-AABD-44FE-963C-275A1CB2C40C}"/>
    <cellStyle name="Standaard 3 2 2 2 4 3 2" xfId="3739" xr:uid="{9A33BF08-1C08-4A9D-BB1A-1308AC84CEDE}"/>
    <cellStyle name="Standaard 3 2 2 2 4 3 2 2" xfId="5501" xr:uid="{D99E7180-E4A5-473C-B0CD-6F34E17174D9}"/>
    <cellStyle name="Standaard 3 2 2 2 4 3 2 2 2" xfId="15690" xr:uid="{A90F8BEE-E226-49EF-950B-5D97B838B709}"/>
    <cellStyle name="Standaard 3 2 2 2 4 3 2 2 2 2" xfId="36059" xr:uid="{D704E3FE-F5DE-4C2F-B4F9-90FF28592612}"/>
    <cellStyle name="Standaard 3 2 2 2 4 3 2 2 3" xfId="25875" xr:uid="{4D5E14BE-9A39-4382-AFFD-610D594619F2}"/>
    <cellStyle name="Standaard 3 2 2 2 4 3 2 3" xfId="13917" xr:uid="{194F051D-83B9-4757-BD77-86A4B8793305}"/>
    <cellStyle name="Standaard 3 2 2 2 4 3 2 3 2" xfId="34286" xr:uid="{9278557D-FF73-496E-AF12-77EC6F814E8B}"/>
    <cellStyle name="Standaard 3 2 2 2 4 3 2 4" xfId="24102" xr:uid="{785EC835-D119-4A02-B3C1-0C7311911667}"/>
    <cellStyle name="Standaard 3 2 2 2 4 3 3" xfId="5500" xr:uid="{67055646-C0D3-4E29-87E3-F90C436F073E}"/>
    <cellStyle name="Standaard 3 2 2 2 4 3 3 2" xfId="15689" xr:uid="{A3C1E05B-A0D7-4684-AE87-E4745C6D0903}"/>
    <cellStyle name="Standaard 3 2 2 2 4 3 3 2 2" xfId="36058" xr:uid="{31A995CC-556E-4184-8054-B680A8E396D8}"/>
    <cellStyle name="Standaard 3 2 2 2 4 3 3 3" xfId="25874" xr:uid="{117B96C4-9D0F-44BC-A07D-379D8A879307}"/>
    <cellStyle name="Standaard 3 2 2 2 4 3 4" xfId="11374" xr:uid="{45FD71C6-8A21-41B5-B44C-32733C976FFB}"/>
    <cellStyle name="Standaard 3 2 2 2 4 3 4 2" xfId="31743" xr:uid="{095B55E1-B7BB-421D-9FFA-F66144014735}"/>
    <cellStyle name="Standaard 3 2 2 2 4 3 5" xfId="21559" xr:uid="{779C2F58-CDF9-4BAC-ABE7-1C13B546BCDD}"/>
    <cellStyle name="Standaard 3 2 2 2 4 4" xfId="2041" xr:uid="{0BB5CEA6-9389-445E-AA47-DD023ADC9E34}"/>
    <cellStyle name="Standaard 3 2 2 2 4 4 2" xfId="4586" xr:uid="{A067723C-032E-411B-A9C7-90FA460E1CE2}"/>
    <cellStyle name="Standaard 3 2 2 2 4 4 2 2" xfId="5503" xr:uid="{862EEB81-1CE6-42CA-B965-999FD533CDCA}"/>
    <cellStyle name="Standaard 3 2 2 2 4 4 2 2 2" xfId="15692" xr:uid="{982A3E35-5CC9-44F8-A9E4-6C630DE46860}"/>
    <cellStyle name="Standaard 3 2 2 2 4 4 2 2 2 2" xfId="36061" xr:uid="{3EC75C3C-4A66-4523-8B20-0F29D0DCDAD8}"/>
    <cellStyle name="Standaard 3 2 2 2 4 4 2 2 3" xfId="25877" xr:uid="{8274AE2A-5CCC-443A-AD2D-165A51946AC5}"/>
    <cellStyle name="Standaard 3 2 2 2 4 4 2 3" xfId="14764" xr:uid="{59539C62-6749-497A-8FDA-4023269EB782}"/>
    <cellStyle name="Standaard 3 2 2 2 4 4 2 3 2" xfId="35133" xr:uid="{6DC2BA83-0ECA-4F85-801F-AFA6D4E5E272}"/>
    <cellStyle name="Standaard 3 2 2 2 4 4 2 4" xfId="24949" xr:uid="{7E1FD7B5-26E2-40CE-BE65-14D798CB215D}"/>
    <cellStyle name="Standaard 3 2 2 2 4 4 3" xfId="5502" xr:uid="{9B60A3F3-DCEA-4F4A-9B33-EA8DCA69D447}"/>
    <cellStyle name="Standaard 3 2 2 2 4 4 3 2" xfId="15691" xr:uid="{E5F1CD1A-A975-45A9-8953-BDE186E10BF5}"/>
    <cellStyle name="Standaard 3 2 2 2 4 4 3 2 2" xfId="36060" xr:uid="{9BA6F9FC-3E63-4247-8D86-4FF6FB44085A}"/>
    <cellStyle name="Standaard 3 2 2 2 4 4 3 3" xfId="25876" xr:uid="{C7C2893A-97E9-4600-BD34-5D325C1D9425}"/>
    <cellStyle name="Standaard 3 2 2 2 4 4 4" xfId="12221" xr:uid="{7305CB49-A7DF-4740-A7CB-A03C2B599541}"/>
    <cellStyle name="Standaard 3 2 2 2 4 4 4 2" xfId="32590" xr:uid="{F0FD976B-453D-492E-87AE-1FFBAD5DFE51}"/>
    <cellStyle name="Standaard 3 2 2 2 4 4 5" xfId="22406" xr:uid="{ABCC0B11-33DF-4EE9-826C-778B2C5F2319}"/>
    <cellStyle name="Standaard 3 2 2 2 4 5" xfId="2891" xr:uid="{3A1FCCB2-A5EF-4980-9305-D03CFB878CAF}"/>
    <cellStyle name="Standaard 3 2 2 2 4 5 2" xfId="5504" xr:uid="{C19D5C8F-857B-47C8-B552-C22D90A329F8}"/>
    <cellStyle name="Standaard 3 2 2 2 4 5 2 2" xfId="15693" xr:uid="{EE17B53A-D80C-4E0B-9D49-55B16344547F}"/>
    <cellStyle name="Standaard 3 2 2 2 4 5 2 2 2" xfId="36062" xr:uid="{91ED7C48-7A6E-400C-949C-2CF40DA52D39}"/>
    <cellStyle name="Standaard 3 2 2 2 4 5 2 3" xfId="25878" xr:uid="{FFFDDA45-3517-4A15-B5D0-1D0DD298BB9F}"/>
    <cellStyle name="Standaard 3 2 2 2 4 5 3" xfId="13069" xr:uid="{083494B7-BFC5-4E38-9D8C-24466578723E}"/>
    <cellStyle name="Standaard 3 2 2 2 4 5 3 2" xfId="33438" xr:uid="{BA3750AA-BB8C-4704-BF69-EFF09554E0D6}"/>
    <cellStyle name="Standaard 3 2 2 2 4 5 4" xfId="23254" xr:uid="{1EEB17F4-9395-4C68-8CE9-DFFC449A1784}"/>
    <cellStyle name="Standaard 3 2 2 2 4 6" xfId="5493" xr:uid="{976813E9-02E8-4D9B-AA69-6F6E637A5570}"/>
    <cellStyle name="Standaard 3 2 2 2 4 6 2" xfId="15682" xr:uid="{8D9022F5-9DE7-4A1F-91A5-B2A1548D1342}"/>
    <cellStyle name="Standaard 3 2 2 2 4 6 2 2" xfId="36051" xr:uid="{160B380D-3B0A-4C82-922C-F13E89E0330C}"/>
    <cellStyle name="Standaard 3 2 2 2 4 6 3" xfId="25867" xr:uid="{31F96DFD-F9D7-4A52-83A2-41719E02CB42}"/>
    <cellStyle name="Standaard 3 2 2 2 4 7" xfId="10526" xr:uid="{5F636C70-EBC4-4D58-BE00-4DD0DC521FC8}"/>
    <cellStyle name="Standaard 3 2 2 2 4 7 2" xfId="30895" xr:uid="{246D1B69-4EBF-4152-BB83-4510FE5C3344}"/>
    <cellStyle name="Standaard 3 2 2 2 4 8" xfId="20711" xr:uid="{74EA4735-893A-4223-A833-1AC2C9A7F8B6}"/>
    <cellStyle name="Standaard 3 2 2 2 5" xfId="419" xr:uid="{BE7C381E-2061-49F3-9A78-B5360B0EED4A}"/>
    <cellStyle name="Standaard 3 2 2 2 5 2" xfId="881" xr:uid="{DF2211EF-AF8F-4BF1-A596-D1270386908C}"/>
    <cellStyle name="Standaard 3 2 2 2 5 2 2" xfId="1731" xr:uid="{6D40872B-B631-401C-8ACA-C18616A42630}"/>
    <cellStyle name="Standaard 3 2 2 2 5 2 2 2" xfId="4276" xr:uid="{24247858-F587-4359-8EB9-B8929201B608}"/>
    <cellStyle name="Standaard 3 2 2 2 5 2 2 2 2" xfId="5508" xr:uid="{8B163D97-46AF-42F3-AAA1-5BEDE73191A0}"/>
    <cellStyle name="Standaard 3 2 2 2 5 2 2 2 2 2" xfId="15697" xr:uid="{FB13E0E5-C7AD-4634-9218-02C855465E94}"/>
    <cellStyle name="Standaard 3 2 2 2 5 2 2 2 2 2 2" xfId="36066" xr:uid="{F577CF5C-24FB-4B40-AF57-FEFBAB73CF8A}"/>
    <cellStyle name="Standaard 3 2 2 2 5 2 2 2 2 3" xfId="25882" xr:uid="{D88E15E9-E5CB-47D3-BD84-C39685A8910E}"/>
    <cellStyle name="Standaard 3 2 2 2 5 2 2 2 3" xfId="14454" xr:uid="{B464C530-8C53-4CC7-BC6C-7C1B54ABD681}"/>
    <cellStyle name="Standaard 3 2 2 2 5 2 2 2 3 2" xfId="34823" xr:uid="{D2D60EF3-C95F-4D19-B52E-4955F20ABB4C}"/>
    <cellStyle name="Standaard 3 2 2 2 5 2 2 2 4" xfId="24639" xr:uid="{F8A5475C-27FA-4105-9EEA-C677E2B1F2E6}"/>
    <cellStyle name="Standaard 3 2 2 2 5 2 2 3" xfId="5507" xr:uid="{3FDCED24-B186-4035-B8E2-6583081B95E9}"/>
    <cellStyle name="Standaard 3 2 2 2 5 2 2 3 2" xfId="15696" xr:uid="{CBF32299-233B-4134-8951-7299575CFEF6}"/>
    <cellStyle name="Standaard 3 2 2 2 5 2 2 3 2 2" xfId="36065" xr:uid="{83C7F1E3-CF88-4EBC-84CF-9F188F77E008}"/>
    <cellStyle name="Standaard 3 2 2 2 5 2 2 3 3" xfId="25881" xr:uid="{202F3C74-E401-41EC-B442-F8ABC999FD11}"/>
    <cellStyle name="Standaard 3 2 2 2 5 2 2 4" xfId="11911" xr:uid="{343AAE11-A0F6-4622-BA1C-A66F28B573F1}"/>
    <cellStyle name="Standaard 3 2 2 2 5 2 2 4 2" xfId="32280" xr:uid="{A8FB1B63-774B-4360-BCCB-7BA3DAB3DC9A}"/>
    <cellStyle name="Standaard 3 2 2 2 5 2 2 5" xfId="22096" xr:uid="{F1ACBC96-E52C-4731-B05F-3A9B8B2079E0}"/>
    <cellStyle name="Standaard 3 2 2 2 5 2 3" xfId="2578" xr:uid="{A6182ACF-0085-45C6-9351-AC2B93C84D0E}"/>
    <cellStyle name="Standaard 3 2 2 2 5 2 3 2" xfId="5123" xr:uid="{F16A880B-FD71-4CE6-8A46-7CB549E79C26}"/>
    <cellStyle name="Standaard 3 2 2 2 5 2 3 2 2" xfId="5510" xr:uid="{E9AE5286-5B0E-4B13-A2C0-4E80BB412615}"/>
    <cellStyle name="Standaard 3 2 2 2 5 2 3 2 2 2" xfId="15699" xr:uid="{C4D78206-9F55-4DD5-B8F2-98C2E7EC023A}"/>
    <cellStyle name="Standaard 3 2 2 2 5 2 3 2 2 2 2" xfId="36068" xr:uid="{C663F679-411F-480B-BCB9-38647D1587DD}"/>
    <cellStyle name="Standaard 3 2 2 2 5 2 3 2 2 3" xfId="25884" xr:uid="{48319F21-72DE-4755-B552-02BE9B3E58B0}"/>
    <cellStyle name="Standaard 3 2 2 2 5 2 3 2 3" xfId="15301" xr:uid="{7E27816B-BFE0-47A4-9CE9-4713C25DC194}"/>
    <cellStyle name="Standaard 3 2 2 2 5 2 3 2 3 2" xfId="35670" xr:uid="{C3F9BF83-B9FD-41FD-B8A7-5E545CF91D0B}"/>
    <cellStyle name="Standaard 3 2 2 2 5 2 3 2 4" xfId="25486" xr:uid="{C75ABA01-9DB8-4411-B2D8-2CA9C95FFC75}"/>
    <cellStyle name="Standaard 3 2 2 2 5 2 3 3" xfId="5509" xr:uid="{229DA66C-9C87-4ADD-8800-87D03702CC54}"/>
    <cellStyle name="Standaard 3 2 2 2 5 2 3 3 2" xfId="15698" xr:uid="{E236A250-7975-4BAA-81EE-5C5D43CFC5E9}"/>
    <cellStyle name="Standaard 3 2 2 2 5 2 3 3 2 2" xfId="36067" xr:uid="{C1442632-D7A4-4950-93F7-0D07FB15E72E}"/>
    <cellStyle name="Standaard 3 2 2 2 5 2 3 3 3" xfId="25883" xr:uid="{587F9031-0D1F-4E08-B611-8C4A6314DF02}"/>
    <cellStyle name="Standaard 3 2 2 2 5 2 3 4" xfId="12758" xr:uid="{562DCCCD-000B-42D0-AC60-9361AAC774FB}"/>
    <cellStyle name="Standaard 3 2 2 2 5 2 3 4 2" xfId="33127" xr:uid="{552288DF-7F8F-403D-9EDC-7669C012BD6B}"/>
    <cellStyle name="Standaard 3 2 2 2 5 2 3 5" xfId="22943" xr:uid="{133C5754-C617-4BA0-A6EF-085A780647CE}"/>
    <cellStyle name="Standaard 3 2 2 2 5 2 4" xfId="3428" xr:uid="{AF8D5D6E-4D33-400F-86FF-E06BDD2807D1}"/>
    <cellStyle name="Standaard 3 2 2 2 5 2 4 2" xfId="5511" xr:uid="{EA27FD06-41E2-4FDA-8170-6CD63AB4109C}"/>
    <cellStyle name="Standaard 3 2 2 2 5 2 4 2 2" xfId="15700" xr:uid="{17C3411C-661B-4A3B-9812-965F2665141B}"/>
    <cellStyle name="Standaard 3 2 2 2 5 2 4 2 2 2" xfId="36069" xr:uid="{285F3399-FC27-44A5-83A0-61DC22A3CB61}"/>
    <cellStyle name="Standaard 3 2 2 2 5 2 4 2 3" xfId="25885" xr:uid="{EB75C6DD-1585-4A05-898B-08E092ECEBE5}"/>
    <cellStyle name="Standaard 3 2 2 2 5 2 4 3" xfId="13606" xr:uid="{8BAAA96D-9014-4989-AA29-4D133F87501C}"/>
    <cellStyle name="Standaard 3 2 2 2 5 2 4 3 2" xfId="33975" xr:uid="{29131B23-4CD8-4D69-86AB-2D7C125F9A7A}"/>
    <cellStyle name="Standaard 3 2 2 2 5 2 4 4" xfId="23791" xr:uid="{A854A9C9-D64E-4E94-9D3F-1DE2289E4B20}"/>
    <cellStyle name="Standaard 3 2 2 2 5 2 5" xfId="5506" xr:uid="{84A9ED3A-C44A-4FB1-8BB9-B2608271B9ED}"/>
    <cellStyle name="Standaard 3 2 2 2 5 2 5 2" xfId="15695" xr:uid="{0E5ECBDB-A5BA-4DC6-A554-BDB80489E4AD}"/>
    <cellStyle name="Standaard 3 2 2 2 5 2 5 2 2" xfId="36064" xr:uid="{7D49CD26-9E65-4594-8136-BDE512940E37}"/>
    <cellStyle name="Standaard 3 2 2 2 5 2 5 3" xfId="25880" xr:uid="{B45C506B-7A46-44FF-A783-6A9A79ABB043}"/>
    <cellStyle name="Standaard 3 2 2 2 5 2 6" xfId="11063" xr:uid="{EA3725AE-D1FF-4A22-B422-A226EA930F6A}"/>
    <cellStyle name="Standaard 3 2 2 2 5 2 6 2" xfId="31432" xr:uid="{1FEF5151-B667-49CB-8FED-97FF9194C2CF}"/>
    <cellStyle name="Standaard 3 2 2 2 5 2 7" xfId="21248" xr:uid="{FD39715C-1E0B-4AAD-BE29-88AE9E7A2B35}"/>
    <cellStyle name="Standaard 3 2 2 2 5 3" xfId="1307" xr:uid="{11C673E4-FE08-47F4-8669-8A2C4F230B53}"/>
    <cellStyle name="Standaard 3 2 2 2 5 3 2" xfId="3852" xr:uid="{ABD9E143-EF56-4691-BF32-C0F9A874CFA0}"/>
    <cellStyle name="Standaard 3 2 2 2 5 3 2 2" xfId="5513" xr:uid="{2B37AADC-A79F-42E7-8A5E-3026B8DF75CA}"/>
    <cellStyle name="Standaard 3 2 2 2 5 3 2 2 2" xfId="15702" xr:uid="{A13F57BD-2955-4CB8-BB2D-EEC9A22FDD29}"/>
    <cellStyle name="Standaard 3 2 2 2 5 3 2 2 2 2" xfId="36071" xr:uid="{C8E0CED5-04AA-419A-BF37-DE4AB8DB6499}"/>
    <cellStyle name="Standaard 3 2 2 2 5 3 2 2 3" xfId="25887" xr:uid="{C6E02695-4274-420D-B143-5EB11BAC8929}"/>
    <cellStyle name="Standaard 3 2 2 2 5 3 2 3" xfId="14030" xr:uid="{BB5BEFBD-5CCF-4F85-A53D-7E47A97B3671}"/>
    <cellStyle name="Standaard 3 2 2 2 5 3 2 3 2" xfId="34399" xr:uid="{C7EA808C-CF36-4103-A55F-52A3817691B6}"/>
    <cellStyle name="Standaard 3 2 2 2 5 3 2 4" xfId="24215" xr:uid="{22C1F050-0F6F-4995-BA3A-E71DCF94740F}"/>
    <cellStyle name="Standaard 3 2 2 2 5 3 3" xfId="5512" xr:uid="{8473CCED-9836-4824-B0D9-A5306009BDE1}"/>
    <cellStyle name="Standaard 3 2 2 2 5 3 3 2" xfId="15701" xr:uid="{67B3F605-96CF-4300-A056-0AB27E48C3E4}"/>
    <cellStyle name="Standaard 3 2 2 2 5 3 3 2 2" xfId="36070" xr:uid="{672E6F48-2618-4A80-B2C1-9C14F5091CAF}"/>
    <cellStyle name="Standaard 3 2 2 2 5 3 3 3" xfId="25886" xr:uid="{8CBA0B8D-E3DA-4AA3-A84B-7581E57A2874}"/>
    <cellStyle name="Standaard 3 2 2 2 5 3 4" xfId="11487" xr:uid="{50723340-5249-4E2A-839A-2473F35A953D}"/>
    <cellStyle name="Standaard 3 2 2 2 5 3 4 2" xfId="31856" xr:uid="{25AC8737-BF53-4B7C-8EE1-623B919DC40C}"/>
    <cellStyle name="Standaard 3 2 2 2 5 3 5" xfId="21672" xr:uid="{A2662660-A166-4D51-80BF-94AF2DC8E899}"/>
    <cellStyle name="Standaard 3 2 2 2 5 4" xfId="2154" xr:uid="{A76B38D7-DB33-4353-8486-56EA6317769D}"/>
    <cellStyle name="Standaard 3 2 2 2 5 4 2" xfId="4699" xr:uid="{83F77478-A6DC-4BB7-893D-6D068C055FDA}"/>
    <cellStyle name="Standaard 3 2 2 2 5 4 2 2" xfId="5515" xr:uid="{89ADDFC2-7A43-43A9-8A0D-BA45FD004E71}"/>
    <cellStyle name="Standaard 3 2 2 2 5 4 2 2 2" xfId="15704" xr:uid="{8C68DDA2-AD3E-48C0-B446-7F4BA40CC794}"/>
    <cellStyle name="Standaard 3 2 2 2 5 4 2 2 2 2" xfId="36073" xr:uid="{6449E893-680F-44F8-8CE2-14F2F300C7C2}"/>
    <cellStyle name="Standaard 3 2 2 2 5 4 2 2 3" xfId="25889" xr:uid="{F5A031F0-4458-4BEC-95F7-FC77CABC5AC2}"/>
    <cellStyle name="Standaard 3 2 2 2 5 4 2 3" xfId="14877" xr:uid="{4A9015E0-A9A8-4AFE-80BC-D7DD6C278224}"/>
    <cellStyle name="Standaard 3 2 2 2 5 4 2 3 2" xfId="35246" xr:uid="{386675A9-AED4-4770-9B38-1936F5DC4B06}"/>
    <cellStyle name="Standaard 3 2 2 2 5 4 2 4" xfId="25062" xr:uid="{FD277EA8-9BAB-438F-8FB0-9203D935A3BC}"/>
    <cellStyle name="Standaard 3 2 2 2 5 4 3" xfId="5514" xr:uid="{1CB2F2F5-03C5-4013-9AB4-6457DB23692C}"/>
    <cellStyle name="Standaard 3 2 2 2 5 4 3 2" xfId="15703" xr:uid="{BC607484-C4DB-4591-91FE-2FC57CF10625}"/>
    <cellStyle name="Standaard 3 2 2 2 5 4 3 2 2" xfId="36072" xr:uid="{EB16C6EE-75C5-44DF-B526-50B92272B7B6}"/>
    <cellStyle name="Standaard 3 2 2 2 5 4 3 3" xfId="25888" xr:uid="{EEBF70E9-8101-44D9-90F2-3B72D5B97B7C}"/>
    <cellStyle name="Standaard 3 2 2 2 5 4 4" xfId="12334" xr:uid="{9F7417EC-D2D3-455E-87F1-7708CEF7B181}"/>
    <cellStyle name="Standaard 3 2 2 2 5 4 4 2" xfId="32703" xr:uid="{CB665191-F3E3-4BAC-A6DB-FC691C8D2C99}"/>
    <cellStyle name="Standaard 3 2 2 2 5 4 5" xfId="22519" xr:uid="{64ABD74F-53C6-42E7-AF03-15EF924816B9}"/>
    <cellStyle name="Standaard 3 2 2 2 5 5" xfId="3004" xr:uid="{99FC07CA-9D56-4661-ADDF-FC1ADFCED157}"/>
    <cellStyle name="Standaard 3 2 2 2 5 5 2" xfId="5516" xr:uid="{711EE388-D5BA-4701-A1B3-A597B861626E}"/>
    <cellStyle name="Standaard 3 2 2 2 5 5 2 2" xfId="15705" xr:uid="{B4EDA2F0-20AB-41F8-9C4A-0BF32C1B9598}"/>
    <cellStyle name="Standaard 3 2 2 2 5 5 2 2 2" xfId="36074" xr:uid="{2DD7DCD6-C6B1-4D36-9204-F9A614168044}"/>
    <cellStyle name="Standaard 3 2 2 2 5 5 2 3" xfId="25890" xr:uid="{69117E04-54F0-4EE7-8182-C7E22C8CCCE9}"/>
    <cellStyle name="Standaard 3 2 2 2 5 5 3" xfId="13182" xr:uid="{D4D1DBBE-6F9E-44A3-A930-E528B4EF7A3E}"/>
    <cellStyle name="Standaard 3 2 2 2 5 5 3 2" xfId="33551" xr:uid="{9CD89566-2DC0-4756-AFEB-805E7A4108B5}"/>
    <cellStyle name="Standaard 3 2 2 2 5 5 4" xfId="23367" xr:uid="{DD7F0D94-E2A8-4E23-BFA6-D2D233715AAE}"/>
    <cellStyle name="Standaard 3 2 2 2 5 6" xfId="5505" xr:uid="{E3A9CBD7-ADDE-49F0-A724-01EC66D05715}"/>
    <cellStyle name="Standaard 3 2 2 2 5 6 2" xfId="15694" xr:uid="{ADFF6A87-4167-45DD-AAE8-555263B04D22}"/>
    <cellStyle name="Standaard 3 2 2 2 5 6 2 2" xfId="36063" xr:uid="{EDEB93A9-350D-4A12-B262-7B1AEDBE3D0B}"/>
    <cellStyle name="Standaard 3 2 2 2 5 6 3" xfId="25879" xr:uid="{8088CBCC-8BE1-411B-AEF3-BCB70F30FDEC}"/>
    <cellStyle name="Standaard 3 2 2 2 5 7" xfId="10639" xr:uid="{9AD61AF6-4B66-41CA-8E2C-EF293006DDD8}"/>
    <cellStyle name="Standaard 3 2 2 2 5 7 2" xfId="31008" xr:uid="{E699E7A5-BF53-44A6-AF4A-B7E2B186A262}"/>
    <cellStyle name="Standaard 3 2 2 2 5 8" xfId="20824" xr:uid="{E78099C7-AEF1-4EC0-9950-3528533EBC9F}"/>
    <cellStyle name="Standaard 3 2 2 2 6" xfId="565" xr:uid="{95DAD016-651C-4286-9D51-142BCE53FE1C}"/>
    <cellStyle name="Standaard 3 2 2 2 6 2" xfId="991" xr:uid="{58BC70ED-4B09-429F-88C3-99E5BCAE9B6C}"/>
    <cellStyle name="Standaard 3 2 2 2 6 2 2" xfId="1841" xr:uid="{879231A1-5673-414F-A83E-BE5BD8749F33}"/>
    <cellStyle name="Standaard 3 2 2 2 6 2 2 2" xfId="4386" xr:uid="{5CB64DF4-5DCB-4911-B4B6-789E182F4554}"/>
    <cellStyle name="Standaard 3 2 2 2 6 2 2 2 2" xfId="5520" xr:uid="{5EC3EF54-0186-43B3-A34A-459E7E8DB9F5}"/>
    <cellStyle name="Standaard 3 2 2 2 6 2 2 2 2 2" xfId="15709" xr:uid="{E872DA71-CF21-4009-8695-BBAF718042FE}"/>
    <cellStyle name="Standaard 3 2 2 2 6 2 2 2 2 2 2" xfId="36078" xr:uid="{52B1A2CC-6778-4429-BBB5-2E326B34E25C}"/>
    <cellStyle name="Standaard 3 2 2 2 6 2 2 2 2 3" xfId="25894" xr:uid="{A278B335-9BCD-481B-B0C5-7FB9D313B9B9}"/>
    <cellStyle name="Standaard 3 2 2 2 6 2 2 2 3" xfId="14564" xr:uid="{8AB6C40D-D6A1-4EF0-8FF3-5FFC6E7CECD0}"/>
    <cellStyle name="Standaard 3 2 2 2 6 2 2 2 3 2" xfId="34933" xr:uid="{8407613F-CF16-40E8-A795-0D1CDBE92936}"/>
    <cellStyle name="Standaard 3 2 2 2 6 2 2 2 4" xfId="24749" xr:uid="{4779D077-5A75-4170-B7E9-DBF8C682E54C}"/>
    <cellStyle name="Standaard 3 2 2 2 6 2 2 3" xfId="5519" xr:uid="{4169B11A-E9B3-4E8A-A6EE-C0BDD99EF663}"/>
    <cellStyle name="Standaard 3 2 2 2 6 2 2 3 2" xfId="15708" xr:uid="{D1E2C58D-FA28-4325-89BB-AA022C4DE110}"/>
    <cellStyle name="Standaard 3 2 2 2 6 2 2 3 2 2" xfId="36077" xr:uid="{1DE29FD1-D817-4BBE-BFD3-AA7CEFA90EDB}"/>
    <cellStyle name="Standaard 3 2 2 2 6 2 2 3 3" xfId="25893" xr:uid="{0961D94B-15A8-4C7C-9112-0030FD3C37C6}"/>
    <cellStyle name="Standaard 3 2 2 2 6 2 2 4" xfId="12021" xr:uid="{7CE0C27F-97D3-4F44-A6C0-568BCCD95787}"/>
    <cellStyle name="Standaard 3 2 2 2 6 2 2 4 2" xfId="32390" xr:uid="{7BA0B248-F3E8-475C-B415-AB0718DBF9B1}"/>
    <cellStyle name="Standaard 3 2 2 2 6 2 2 5" xfId="22206" xr:uid="{47FEFD6B-CE4B-458A-A4F1-2C15D03CCB82}"/>
    <cellStyle name="Standaard 3 2 2 2 6 2 3" xfId="2688" xr:uid="{DC206BC4-3475-40F9-B135-FD7B8795A4F6}"/>
    <cellStyle name="Standaard 3 2 2 2 6 2 3 2" xfId="5233" xr:uid="{30209B5D-644E-4F7D-B0F0-F805C50E4212}"/>
    <cellStyle name="Standaard 3 2 2 2 6 2 3 2 2" xfId="5522" xr:uid="{7FAC1707-074E-4A89-94A9-79E29C1EA482}"/>
    <cellStyle name="Standaard 3 2 2 2 6 2 3 2 2 2" xfId="15711" xr:uid="{CD516B7F-53F6-4792-A145-4BB28E3BD4BB}"/>
    <cellStyle name="Standaard 3 2 2 2 6 2 3 2 2 2 2" xfId="36080" xr:uid="{DC69F6F1-EC9B-4035-AB06-E951E5EB894E}"/>
    <cellStyle name="Standaard 3 2 2 2 6 2 3 2 2 3" xfId="25896" xr:uid="{369F22F3-63CC-4CC6-B1FB-BC2C00A7AD7E}"/>
    <cellStyle name="Standaard 3 2 2 2 6 2 3 2 3" xfId="15411" xr:uid="{E47E2BB8-7E5B-42EF-9168-63C6D5AE8279}"/>
    <cellStyle name="Standaard 3 2 2 2 6 2 3 2 3 2" xfId="35780" xr:uid="{3C1BD385-00FA-4C5D-A6EB-30B48408B72C}"/>
    <cellStyle name="Standaard 3 2 2 2 6 2 3 2 4" xfId="25596" xr:uid="{2CCAD312-8C9D-4FE1-A0C5-6028A199D3A3}"/>
    <cellStyle name="Standaard 3 2 2 2 6 2 3 3" xfId="5521" xr:uid="{161FE997-CF28-47A8-B8A5-1A3363F89EB7}"/>
    <cellStyle name="Standaard 3 2 2 2 6 2 3 3 2" xfId="15710" xr:uid="{623C104A-C027-4FD5-AA91-43A7CE277FF8}"/>
    <cellStyle name="Standaard 3 2 2 2 6 2 3 3 2 2" xfId="36079" xr:uid="{B2F9B405-A460-4D60-9AE8-2ED65CA73909}"/>
    <cellStyle name="Standaard 3 2 2 2 6 2 3 3 3" xfId="25895" xr:uid="{46D67F74-5D41-4B4E-8165-266EEF126DB8}"/>
    <cellStyle name="Standaard 3 2 2 2 6 2 3 4" xfId="12868" xr:uid="{DB32BB03-162D-489A-84CE-DD2DD119808C}"/>
    <cellStyle name="Standaard 3 2 2 2 6 2 3 4 2" xfId="33237" xr:uid="{773A5527-1449-4ADE-BC96-7D26272C5F2C}"/>
    <cellStyle name="Standaard 3 2 2 2 6 2 3 5" xfId="23053" xr:uid="{5F4CC9E5-1BBF-4920-89E9-2329223AF123}"/>
    <cellStyle name="Standaard 3 2 2 2 6 2 4" xfId="3538" xr:uid="{4B3CFE65-4F87-4AC7-9033-4BC6D69DC76D}"/>
    <cellStyle name="Standaard 3 2 2 2 6 2 4 2" xfId="5523" xr:uid="{446EF46E-AF3D-43FA-A43C-8F22D63A5F28}"/>
    <cellStyle name="Standaard 3 2 2 2 6 2 4 2 2" xfId="15712" xr:uid="{58CC7B5E-582B-49D4-9F17-BB17FC5D3ACA}"/>
    <cellStyle name="Standaard 3 2 2 2 6 2 4 2 2 2" xfId="36081" xr:uid="{D4D3E559-CC22-4C31-85C8-4AA6904CCF78}"/>
    <cellStyle name="Standaard 3 2 2 2 6 2 4 2 3" xfId="25897" xr:uid="{29055645-D6E1-405D-8DB2-7914D99D2345}"/>
    <cellStyle name="Standaard 3 2 2 2 6 2 4 3" xfId="13716" xr:uid="{EFE08728-003D-439D-8D3F-4B7531AF7B71}"/>
    <cellStyle name="Standaard 3 2 2 2 6 2 4 3 2" xfId="34085" xr:uid="{C6DC27AA-5017-4073-AE84-5DB05646D923}"/>
    <cellStyle name="Standaard 3 2 2 2 6 2 4 4" xfId="23901" xr:uid="{7D87DE8E-33E1-4BB6-AF71-DC9C2338D600}"/>
    <cellStyle name="Standaard 3 2 2 2 6 2 5" xfId="5518" xr:uid="{18FF1BF5-A547-4B79-9B18-9267EBBC21FE}"/>
    <cellStyle name="Standaard 3 2 2 2 6 2 5 2" xfId="15707" xr:uid="{9DF72717-AA39-4463-A18F-5DF7D08D8B71}"/>
    <cellStyle name="Standaard 3 2 2 2 6 2 5 2 2" xfId="36076" xr:uid="{D06262D3-DB53-4CF7-9580-4D1728C8FE14}"/>
    <cellStyle name="Standaard 3 2 2 2 6 2 5 3" xfId="25892" xr:uid="{853BB169-68CC-4809-8E44-927ED9D79903}"/>
    <cellStyle name="Standaard 3 2 2 2 6 2 6" xfId="11173" xr:uid="{DE8D5BFB-523A-4500-A266-2160A1E1E1DC}"/>
    <cellStyle name="Standaard 3 2 2 2 6 2 6 2" xfId="31542" xr:uid="{B4B5E109-2BC8-431E-9CE6-53F1CED6A4D0}"/>
    <cellStyle name="Standaard 3 2 2 2 6 2 7" xfId="21358" xr:uid="{18C04670-10E8-4609-94F6-ED9D79A4F321}"/>
    <cellStyle name="Standaard 3 2 2 2 6 3" xfId="1417" xr:uid="{17E7437C-B3B3-4E3F-A061-D7E2228A137E}"/>
    <cellStyle name="Standaard 3 2 2 2 6 3 2" xfId="3962" xr:uid="{B6CF4D3E-1735-4686-B8CE-0B2DCB6CA024}"/>
    <cellStyle name="Standaard 3 2 2 2 6 3 2 2" xfId="5525" xr:uid="{A9FA04AA-E4BC-4BB8-9080-6E47655D0890}"/>
    <cellStyle name="Standaard 3 2 2 2 6 3 2 2 2" xfId="15714" xr:uid="{6A4F9942-3091-447B-8E87-10BB198D5D3A}"/>
    <cellStyle name="Standaard 3 2 2 2 6 3 2 2 2 2" xfId="36083" xr:uid="{49BA2D1E-6717-42F2-B591-864924389930}"/>
    <cellStyle name="Standaard 3 2 2 2 6 3 2 2 3" xfId="25899" xr:uid="{EE08EF55-AB08-4BA6-9F34-89180264ECB5}"/>
    <cellStyle name="Standaard 3 2 2 2 6 3 2 3" xfId="14140" xr:uid="{9ED3124A-C0EF-45E3-9F34-947C402771EB}"/>
    <cellStyle name="Standaard 3 2 2 2 6 3 2 3 2" xfId="34509" xr:uid="{2CFF2649-DD93-4D04-A8FD-D1267733CC23}"/>
    <cellStyle name="Standaard 3 2 2 2 6 3 2 4" xfId="24325" xr:uid="{85119304-FDCC-4B7B-933D-699A4CDF18F7}"/>
    <cellStyle name="Standaard 3 2 2 2 6 3 3" xfId="5524" xr:uid="{4BDF0AF6-5570-47C3-B8DB-9C67786FE247}"/>
    <cellStyle name="Standaard 3 2 2 2 6 3 3 2" xfId="15713" xr:uid="{86DCA505-6C2C-4C3A-BCD8-A1A6E41D1AA9}"/>
    <cellStyle name="Standaard 3 2 2 2 6 3 3 2 2" xfId="36082" xr:uid="{EF43FFE3-3B1E-4D6F-8F5E-629AD23C9436}"/>
    <cellStyle name="Standaard 3 2 2 2 6 3 3 3" xfId="25898" xr:uid="{C61C07F6-389D-4219-8614-3F63BBB1049D}"/>
    <cellStyle name="Standaard 3 2 2 2 6 3 4" xfId="11597" xr:uid="{1DF66FA1-B236-4AB2-B688-6EEF557FB115}"/>
    <cellStyle name="Standaard 3 2 2 2 6 3 4 2" xfId="31966" xr:uid="{D38C7C59-C6DB-4DE3-96FA-4CB62E8932FB}"/>
    <cellStyle name="Standaard 3 2 2 2 6 3 5" xfId="21782" xr:uid="{368A6154-4602-48D5-BF6A-D937C466C095}"/>
    <cellStyle name="Standaard 3 2 2 2 6 4" xfId="2264" xr:uid="{0C5029F1-B21D-4C15-B573-BE36E55ADD53}"/>
    <cellStyle name="Standaard 3 2 2 2 6 4 2" xfId="4809" xr:uid="{489F8B4D-7F89-4F48-AEE9-76EE9F5F621A}"/>
    <cellStyle name="Standaard 3 2 2 2 6 4 2 2" xfId="5527" xr:uid="{5A742AB9-F65E-4AD6-93E0-9FD90A8D8697}"/>
    <cellStyle name="Standaard 3 2 2 2 6 4 2 2 2" xfId="15716" xr:uid="{C8041FF7-E65E-41BA-B6B9-8FD845342CDF}"/>
    <cellStyle name="Standaard 3 2 2 2 6 4 2 2 2 2" xfId="36085" xr:uid="{87DB332F-D177-45D9-8831-3739232D4BC9}"/>
    <cellStyle name="Standaard 3 2 2 2 6 4 2 2 3" xfId="25901" xr:uid="{46CA00D6-4022-44F8-88A2-4563B7796A67}"/>
    <cellStyle name="Standaard 3 2 2 2 6 4 2 3" xfId="14987" xr:uid="{D9284584-DCC4-49D1-BC4B-6BED5BDA2122}"/>
    <cellStyle name="Standaard 3 2 2 2 6 4 2 3 2" xfId="35356" xr:uid="{2150AE30-5315-4789-8F07-849655C74836}"/>
    <cellStyle name="Standaard 3 2 2 2 6 4 2 4" xfId="25172" xr:uid="{A57F07F4-B0C9-4F02-847D-BD6A02D9EEC0}"/>
    <cellStyle name="Standaard 3 2 2 2 6 4 3" xfId="5526" xr:uid="{F921CBFC-D33E-4710-8C5E-C0AAE59F4EA7}"/>
    <cellStyle name="Standaard 3 2 2 2 6 4 3 2" xfId="15715" xr:uid="{6DAA7D21-F894-4256-9E21-F87AF7A7FB51}"/>
    <cellStyle name="Standaard 3 2 2 2 6 4 3 2 2" xfId="36084" xr:uid="{27B5CB15-C86E-45B0-9647-C7739B07368E}"/>
    <cellStyle name="Standaard 3 2 2 2 6 4 3 3" xfId="25900" xr:uid="{F37026D6-6512-4ADA-86BB-810CD6FB7C76}"/>
    <cellStyle name="Standaard 3 2 2 2 6 4 4" xfId="12444" xr:uid="{FFA72F22-092B-4B3C-9138-5BC817498488}"/>
    <cellStyle name="Standaard 3 2 2 2 6 4 4 2" xfId="32813" xr:uid="{DD5FA9D6-C2C7-4BB7-9C8D-B1DA4704A336}"/>
    <cellStyle name="Standaard 3 2 2 2 6 4 5" xfId="22629" xr:uid="{AF9267E2-1C16-416E-ADC0-3BC77D02C6E2}"/>
    <cellStyle name="Standaard 3 2 2 2 6 5" xfId="3114" xr:uid="{AEA59760-CEB1-4390-B6E0-8DE08DBB80D5}"/>
    <cellStyle name="Standaard 3 2 2 2 6 5 2" xfId="5528" xr:uid="{58D0BD8C-5863-477D-A756-FCBA9D54E549}"/>
    <cellStyle name="Standaard 3 2 2 2 6 5 2 2" xfId="15717" xr:uid="{8A0E688E-2E42-4092-9E6E-DCBEF4067A00}"/>
    <cellStyle name="Standaard 3 2 2 2 6 5 2 2 2" xfId="36086" xr:uid="{C765129F-1C3A-4281-8643-1134C69C736A}"/>
    <cellStyle name="Standaard 3 2 2 2 6 5 2 3" xfId="25902" xr:uid="{2AA63D54-443A-4B1D-9DF7-80BB0D5BF583}"/>
    <cellStyle name="Standaard 3 2 2 2 6 5 3" xfId="13292" xr:uid="{78EFAF55-3211-4AC4-8E60-0401FA483AC0}"/>
    <cellStyle name="Standaard 3 2 2 2 6 5 3 2" xfId="33661" xr:uid="{D4523994-7E92-424B-98A0-B1306501CAFF}"/>
    <cellStyle name="Standaard 3 2 2 2 6 5 4" xfId="23477" xr:uid="{57D6B3E5-1973-4D8C-858F-42B6BE48D963}"/>
    <cellStyle name="Standaard 3 2 2 2 6 6" xfId="5517" xr:uid="{D703DA79-7792-4C45-A646-ED97215A0FAE}"/>
    <cellStyle name="Standaard 3 2 2 2 6 6 2" xfId="15706" xr:uid="{536F1A35-A720-4C55-A8F2-3FBF17BF83B1}"/>
    <cellStyle name="Standaard 3 2 2 2 6 6 2 2" xfId="36075" xr:uid="{914C0CAF-3244-4E7F-B3A8-CC3C0B017EDE}"/>
    <cellStyle name="Standaard 3 2 2 2 6 6 3" xfId="25891" xr:uid="{6B722009-6742-40FA-8B70-A7EBD7F69057}"/>
    <cellStyle name="Standaard 3 2 2 2 6 7" xfId="10749" xr:uid="{465CB3E4-BC8C-4949-827C-06A2F54B2DBE}"/>
    <cellStyle name="Standaard 3 2 2 2 6 7 2" xfId="31118" xr:uid="{960CF750-0331-4CE4-BABA-441F1E567A20}"/>
    <cellStyle name="Standaard 3 2 2 2 6 8" xfId="20934" xr:uid="{54CFEB5D-0C42-46BE-B662-C95E5E3B6799}"/>
    <cellStyle name="Standaard 3 2 2 2 7" xfId="634" xr:uid="{4304E796-F163-48A6-AC90-694C0B34494A}"/>
    <cellStyle name="Standaard 3 2 2 2 7 2" xfId="1484" xr:uid="{DF4A81FA-D11C-432F-A168-A8F9F36ED0A0}"/>
    <cellStyle name="Standaard 3 2 2 2 7 2 2" xfId="4029" xr:uid="{7A0B3AD5-9AA6-4D77-AAF4-055A4DEB8613}"/>
    <cellStyle name="Standaard 3 2 2 2 7 2 2 2" xfId="5531" xr:uid="{531DF7B3-35F4-41FB-80E8-2C75D46A8453}"/>
    <cellStyle name="Standaard 3 2 2 2 7 2 2 2 2" xfId="15720" xr:uid="{BA8BF60C-F158-4224-BB0B-0D04649092BD}"/>
    <cellStyle name="Standaard 3 2 2 2 7 2 2 2 2 2" xfId="36089" xr:uid="{626654C2-9245-4BDF-AB2C-B8D9DAEA6A9A}"/>
    <cellStyle name="Standaard 3 2 2 2 7 2 2 2 3" xfId="25905" xr:uid="{334C9A46-1254-4014-8889-1809F766A029}"/>
    <cellStyle name="Standaard 3 2 2 2 7 2 2 3" xfId="14207" xr:uid="{5B0E5E64-66CE-45A7-A060-FA4D43437E21}"/>
    <cellStyle name="Standaard 3 2 2 2 7 2 2 3 2" xfId="34576" xr:uid="{16561958-AC76-4E23-B152-BEA743C7F9DE}"/>
    <cellStyle name="Standaard 3 2 2 2 7 2 2 4" xfId="24392" xr:uid="{8530EBFB-1A23-4AB4-93EC-EA6B9CFAF733}"/>
    <cellStyle name="Standaard 3 2 2 2 7 2 3" xfId="5530" xr:uid="{263276A4-649E-425B-9F93-5D1D9E026635}"/>
    <cellStyle name="Standaard 3 2 2 2 7 2 3 2" xfId="15719" xr:uid="{4F84940C-8CEE-4F88-BC0A-14C3CE0142BF}"/>
    <cellStyle name="Standaard 3 2 2 2 7 2 3 2 2" xfId="36088" xr:uid="{E423E6CD-E97D-4A68-99FD-F3F4DD6072F5}"/>
    <cellStyle name="Standaard 3 2 2 2 7 2 3 3" xfId="25904" xr:uid="{98BBC393-AD2D-4C21-8224-E438A0EB5615}"/>
    <cellStyle name="Standaard 3 2 2 2 7 2 4" xfId="11664" xr:uid="{4491BF32-9AD3-464E-B29B-9A59FF6D13B1}"/>
    <cellStyle name="Standaard 3 2 2 2 7 2 4 2" xfId="32033" xr:uid="{5E90931D-1E60-4282-9680-F3AC9DB8E1ED}"/>
    <cellStyle name="Standaard 3 2 2 2 7 2 5" xfId="21849" xr:uid="{988E0A0C-E836-4690-B832-6CBF6CD4FF48}"/>
    <cellStyle name="Standaard 3 2 2 2 7 3" xfId="2331" xr:uid="{36974E3F-0C10-407B-B1E7-FB1E56384E5F}"/>
    <cellStyle name="Standaard 3 2 2 2 7 3 2" xfId="4876" xr:uid="{68FF3EED-C958-4FEC-AEAC-77E7F34B9C17}"/>
    <cellStyle name="Standaard 3 2 2 2 7 3 2 2" xfId="5533" xr:uid="{E1CB3AE2-2BBF-434A-9FB6-6BA8EE8DB134}"/>
    <cellStyle name="Standaard 3 2 2 2 7 3 2 2 2" xfId="15722" xr:uid="{9B7DFBD9-193F-4074-BE75-1D6759F2FC4E}"/>
    <cellStyle name="Standaard 3 2 2 2 7 3 2 2 2 2" xfId="36091" xr:uid="{586B7060-8BCA-41AC-ABCC-95EEC2205D7E}"/>
    <cellStyle name="Standaard 3 2 2 2 7 3 2 2 3" xfId="25907" xr:uid="{29A232C6-D751-4A77-A94A-FB8C0A613BE3}"/>
    <cellStyle name="Standaard 3 2 2 2 7 3 2 3" xfId="15054" xr:uid="{39240FA9-7FBA-468E-A8AA-394558909EE3}"/>
    <cellStyle name="Standaard 3 2 2 2 7 3 2 3 2" xfId="35423" xr:uid="{958A5048-19EE-4EF3-9C57-F830FC33BB3E}"/>
    <cellStyle name="Standaard 3 2 2 2 7 3 2 4" xfId="25239" xr:uid="{61AA28D8-E883-4E2A-A77E-4FC16261DC6C}"/>
    <cellStyle name="Standaard 3 2 2 2 7 3 3" xfId="5532" xr:uid="{D09B9933-DB93-430E-B801-F911684898EF}"/>
    <cellStyle name="Standaard 3 2 2 2 7 3 3 2" xfId="15721" xr:uid="{D702A27D-6CF5-4628-83D0-EAD4ECB5EDC6}"/>
    <cellStyle name="Standaard 3 2 2 2 7 3 3 2 2" xfId="36090" xr:uid="{728094BF-DEE5-4EBC-92E5-631047B504BC}"/>
    <cellStyle name="Standaard 3 2 2 2 7 3 3 3" xfId="25906" xr:uid="{AE69048A-71DE-4DCA-A5E8-873417ACE625}"/>
    <cellStyle name="Standaard 3 2 2 2 7 3 4" xfId="12511" xr:uid="{49DD8938-7BF2-4BAA-A949-7164E26E4297}"/>
    <cellStyle name="Standaard 3 2 2 2 7 3 4 2" xfId="32880" xr:uid="{A1FBDECD-F48C-453A-BC24-6A4650C6315D}"/>
    <cellStyle name="Standaard 3 2 2 2 7 3 5" xfId="22696" xr:uid="{140385A3-4964-474F-AB55-9FAA5A51B66F}"/>
    <cellStyle name="Standaard 3 2 2 2 7 4" xfId="3181" xr:uid="{5FE2793C-2866-46C9-9499-10D4890EF437}"/>
    <cellStyle name="Standaard 3 2 2 2 7 4 2" xfId="5534" xr:uid="{E2B88C55-D924-4024-9BA7-C2710D1F4F3A}"/>
    <cellStyle name="Standaard 3 2 2 2 7 4 2 2" xfId="15723" xr:uid="{17578F0A-1EAB-448B-B849-F5BC5AE9C00A}"/>
    <cellStyle name="Standaard 3 2 2 2 7 4 2 2 2" xfId="36092" xr:uid="{863ED193-1BBD-4A25-8BA0-6BA7A5523650}"/>
    <cellStyle name="Standaard 3 2 2 2 7 4 2 3" xfId="25908" xr:uid="{840FD4B5-F1CE-453B-A340-9EF0A2BBF1BB}"/>
    <cellStyle name="Standaard 3 2 2 2 7 4 3" xfId="13359" xr:uid="{963C5CA6-F9CB-483C-B09A-464DBEA1222F}"/>
    <cellStyle name="Standaard 3 2 2 2 7 4 3 2" xfId="33728" xr:uid="{EB0E282F-4F94-48AE-89A7-5381D3B3FCFF}"/>
    <cellStyle name="Standaard 3 2 2 2 7 4 4" xfId="23544" xr:uid="{FD08330D-6124-473A-BABB-5BBB12DF1906}"/>
    <cellStyle name="Standaard 3 2 2 2 7 5" xfId="5529" xr:uid="{5A539B1F-CA8B-4830-B5B1-EA540783DF32}"/>
    <cellStyle name="Standaard 3 2 2 2 7 5 2" xfId="15718" xr:uid="{E693870F-8C3E-4223-96DC-283A8C3F5790}"/>
    <cellStyle name="Standaard 3 2 2 2 7 5 2 2" xfId="36087" xr:uid="{CC73BA21-EB3C-4BCD-AF71-8FF958F33D8F}"/>
    <cellStyle name="Standaard 3 2 2 2 7 5 3" xfId="25903" xr:uid="{C9E5EF68-77E5-4CD0-B32C-BFB73EB5BEC4}"/>
    <cellStyle name="Standaard 3 2 2 2 7 6" xfId="10816" xr:uid="{7B3C1486-F967-4A97-BF69-18659EBA8821}"/>
    <cellStyle name="Standaard 3 2 2 2 7 6 2" xfId="31185" xr:uid="{B6C44BA3-A2C9-4046-A62D-E06A43ACC1D5}"/>
    <cellStyle name="Standaard 3 2 2 2 7 7" xfId="21001" xr:uid="{3D1C1D76-30BF-462A-81AC-9142F55AA985}"/>
    <cellStyle name="Standaard 3 2 2 2 8" xfId="1060" xr:uid="{78F23414-0E85-45FE-BFC1-A47CF4931444}"/>
    <cellStyle name="Standaard 3 2 2 2 8 2" xfId="3605" xr:uid="{C56DCC40-8228-41E3-BF00-109A7548F637}"/>
    <cellStyle name="Standaard 3 2 2 2 8 2 2" xfId="5536" xr:uid="{BED84290-A407-4305-A0CA-3D8C8CAC78A6}"/>
    <cellStyle name="Standaard 3 2 2 2 8 2 2 2" xfId="15725" xr:uid="{07F04931-6689-46FE-B752-3FC71C98C024}"/>
    <cellStyle name="Standaard 3 2 2 2 8 2 2 2 2" xfId="36094" xr:uid="{4865FC38-63C4-49F5-964A-C64AD280BE08}"/>
    <cellStyle name="Standaard 3 2 2 2 8 2 2 3" xfId="25910" xr:uid="{F7A88F63-EB11-4A87-A588-9A78AFB0CEED}"/>
    <cellStyle name="Standaard 3 2 2 2 8 2 3" xfId="13783" xr:uid="{E9C2DDF9-E83A-4A06-86ED-579F301496C8}"/>
    <cellStyle name="Standaard 3 2 2 2 8 2 3 2" xfId="34152" xr:uid="{7F0A40DD-CD7E-4C63-ADDA-41ED3023C680}"/>
    <cellStyle name="Standaard 3 2 2 2 8 2 4" xfId="23968" xr:uid="{1CB0E7D7-F12D-4AFF-B08E-4EDE36F6526C}"/>
    <cellStyle name="Standaard 3 2 2 2 8 3" xfId="5535" xr:uid="{3CA66A35-1BA6-4F48-8B16-E26705B5EA8A}"/>
    <cellStyle name="Standaard 3 2 2 2 8 3 2" xfId="15724" xr:uid="{5F32FC14-C1D2-4716-8C60-68E850B7C782}"/>
    <cellStyle name="Standaard 3 2 2 2 8 3 2 2" xfId="36093" xr:uid="{3ED978A8-867B-4AA5-B462-428C0B47C8C1}"/>
    <cellStyle name="Standaard 3 2 2 2 8 3 3" xfId="25909" xr:uid="{269609E6-82C7-4A7B-9955-DCABA9255384}"/>
    <cellStyle name="Standaard 3 2 2 2 8 4" xfId="11240" xr:uid="{E86491FA-6E91-4B6C-AE3A-D5B1A46773D8}"/>
    <cellStyle name="Standaard 3 2 2 2 8 4 2" xfId="31609" xr:uid="{E50F1641-0DAA-4FFA-AC33-DE09E1126049}"/>
    <cellStyle name="Standaard 3 2 2 2 8 5" xfId="21425" xr:uid="{E6177321-307F-41F1-98F2-14CA1622EB97}"/>
    <cellStyle name="Standaard 3 2 2 2 9" xfId="1907" xr:uid="{CDBAC8D2-8C09-43D8-A04B-37572F84E7AE}"/>
    <cellStyle name="Standaard 3 2 2 2 9 2" xfId="4452" xr:uid="{D34AEE16-FFBB-4F74-A351-21E8E246DF16}"/>
    <cellStyle name="Standaard 3 2 2 2 9 2 2" xfId="5538" xr:uid="{B4CFB96A-AE19-49EE-BFB1-013D7F9F2BD7}"/>
    <cellStyle name="Standaard 3 2 2 2 9 2 2 2" xfId="15727" xr:uid="{C8D182F3-730A-4C22-9899-B710D6AFCAB0}"/>
    <cellStyle name="Standaard 3 2 2 2 9 2 2 2 2" xfId="36096" xr:uid="{A3B77DB6-7E3F-4A31-BF7B-BC54B74BA061}"/>
    <cellStyle name="Standaard 3 2 2 2 9 2 2 3" xfId="25912" xr:uid="{257FFEEE-CA47-4498-87F1-593CB865D72C}"/>
    <cellStyle name="Standaard 3 2 2 2 9 2 3" xfId="14630" xr:uid="{A427B9E4-2080-44A0-90BF-A9B7A5C50FD1}"/>
    <cellStyle name="Standaard 3 2 2 2 9 2 3 2" xfId="34999" xr:uid="{3586F6EF-72B0-4E93-95EA-30CA9D046E54}"/>
    <cellStyle name="Standaard 3 2 2 2 9 2 4" xfId="24815" xr:uid="{798ECFAA-07CC-4793-91D4-4080C3F4581C}"/>
    <cellStyle name="Standaard 3 2 2 2 9 3" xfId="5537" xr:uid="{45BBC3E8-CBE2-4ECE-8026-71D9ABD2A79C}"/>
    <cellStyle name="Standaard 3 2 2 2 9 3 2" xfId="15726" xr:uid="{880D9FA2-4F25-4B3E-8D15-519719F48388}"/>
    <cellStyle name="Standaard 3 2 2 2 9 3 2 2" xfId="36095" xr:uid="{31A2CB36-D37F-4080-A80F-4A1D75DC1F30}"/>
    <cellStyle name="Standaard 3 2 2 2 9 3 3" xfId="25911" xr:uid="{D2494513-9966-4185-BE3B-B9D2A2F7441F}"/>
    <cellStyle name="Standaard 3 2 2 2 9 4" xfId="12087" xr:uid="{A09BBCF3-79BC-4D2A-A213-E220FDF0EF7A}"/>
    <cellStyle name="Standaard 3 2 2 2 9 4 2" xfId="32456" xr:uid="{3B6B5C8F-05B6-411F-B9E9-B6075CDD0E9D}"/>
    <cellStyle name="Standaard 3 2 2 2 9 5" xfId="22272" xr:uid="{8542F356-C9C9-43F1-976A-B9CCB21AE44E}"/>
    <cellStyle name="Standaard 3 2 2 3" xfId="92" xr:uid="{3E2F3EB4-18C1-40B7-8BA7-3488F9FE62CE}"/>
    <cellStyle name="Standaard 3 2 2 3 10" xfId="5539" xr:uid="{6F29CFEB-CE74-4487-AFED-1462AFF1C308}"/>
    <cellStyle name="Standaard 3 2 2 3 10 2" xfId="15728" xr:uid="{7BF3A2FE-4378-415A-A105-DC6A9AF96815}"/>
    <cellStyle name="Standaard 3 2 2 3 10 2 2" xfId="36097" xr:uid="{564A77D2-B913-4448-AC03-CB163A4E0CBC}"/>
    <cellStyle name="Standaard 3 2 2 3 10 3" xfId="25913" xr:uid="{CF8D370C-DF3A-49F9-A2D9-9643C724699D}"/>
    <cellStyle name="Standaard 3 2 2 3 11" xfId="10408" xr:uid="{076EF0CB-1A2C-4273-A0A1-0BA4141AD520}"/>
    <cellStyle name="Standaard 3 2 2 3 11 2" xfId="30777" xr:uid="{AD3A28C6-E330-4F8C-A42D-DDA9EEE27B10}"/>
    <cellStyle name="Standaard 3 2 2 3 12" xfId="20593" xr:uid="{8B3C85EC-ADAD-44CC-9BAF-42306EC8AA5C}"/>
    <cellStyle name="Standaard 3 2 2 3 2" xfId="158" xr:uid="{D97A9EED-5E85-4145-9335-AC0780EF28A2}"/>
    <cellStyle name="Standaard 3 2 2 3 2 2" xfId="294" xr:uid="{DC9C8C2E-15A6-463C-97F5-31922C0B4C25}"/>
    <cellStyle name="Standaard 3 2 2 3 2 2 2" xfId="850" xr:uid="{AC94F653-BC69-4CBC-A143-6935BD763E23}"/>
    <cellStyle name="Standaard 3 2 2 3 2 2 2 2" xfId="1700" xr:uid="{E0E0776A-AF5F-4203-A84C-D0ABF5C10FDD}"/>
    <cellStyle name="Standaard 3 2 2 3 2 2 2 2 2" xfId="4245" xr:uid="{475C277F-9794-4D0F-8C5C-DA37E06EDBF1}"/>
    <cellStyle name="Standaard 3 2 2 3 2 2 2 2 2 2" xfId="5544" xr:uid="{4273F234-E272-47A3-BD84-AE33F299B899}"/>
    <cellStyle name="Standaard 3 2 2 3 2 2 2 2 2 2 2" xfId="15733" xr:uid="{A3746C8E-EF15-4BEF-88EC-6538E2549AAC}"/>
    <cellStyle name="Standaard 3 2 2 3 2 2 2 2 2 2 2 2" xfId="36102" xr:uid="{296FFCB4-9FDA-4285-8CD9-F10CCF881FCE}"/>
    <cellStyle name="Standaard 3 2 2 3 2 2 2 2 2 2 3" xfId="25918" xr:uid="{A779E9C0-2393-4A20-9E67-90B05D829FE1}"/>
    <cellStyle name="Standaard 3 2 2 3 2 2 2 2 2 3" xfId="14423" xr:uid="{84C4C1C1-C473-464A-98CB-DF178F1A2063}"/>
    <cellStyle name="Standaard 3 2 2 3 2 2 2 2 2 3 2" xfId="34792" xr:uid="{93C0BACE-FCC6-40B3-AC34-823543BB330D}"/>
    <cellStyle name="Standaard 3 2 2 3 2 2 2 2 2 4" xfId="24608" xr:uid="{4776A216-AE85-4B9C-A93D-50A814308E74}"/>
    <cellStyle name="Standaard 3 2 2 3 2 2 2 2 3" xfId="5543" xr:uid="{4A56AF13-3819-4A2B-A137-D06510A256A7}"/>
    <cellStyle name="Standaard 3 2 2 3 2 2 2 2 3 2" xfId="15732" xr:uid="{DC29CCD4-02BC-48E0-BA77-E50A6A5CABC3}"/>
    <cellStyle name="Standaard 3 2 2 3 2 2 2 2 3 2 2" xfId="36101" xr:uid="{D1F12A54-15E4-4C52-9EBF-24CD44A72C7A}"/>
    <cellStyle name="Standaard 3 2 2 3 2 2 2 2 3 3" xfId="25917" xr:uid="{947A3D41-E70E-4036-858A-A7F7D008E0E9}"/>
    <cellStyle name="Standaard 3 2 2 3 2 2 2 2 4" xfId="11880" xr:uid="{CA28C7E3-1F17-41CF-B5AC-780E0EDF40D4}"/>
    <cellStyle name="Standaard 3 2 2 3 2 2 2 2 4 2" xfId="32249" xr:uid="{6DB42295-E228-4C41-85CC-90EDB137229E}"/>
    <cellStyle name="Standaard 3 2 2 3 2 2 2 2 5" xfId="22065" xr:uid="{F189BF36-21AD-4F05-9E22-3F7C0BE93982}"/>
    <cellStyle name="Standaard 3 2 2 3 2 2 2 3" xfId="2547" xr:uid="{178A093D-F72E-4A82-AE1C-D5DEE2669990}"/>
    <cellStyle name="Standaard 3 2 2 3 2 2 2 3 2" xfId="5092" xr:uid="{95FCD444-C728-4018-B04B-2E41B5FB0DF6}"/>
    <cellStyle name="Standaard 3 2 2 3 2 2 2 3 2 2" xfId="5546" xr:uid="{2E99C5C5-1B6A-493C-89DB-2B674E974235}"/>
    <cellStyle name="Standaard 3 2 2 3 2 2 2 3 2 2 2" xfId="15735" xr:uid="{BA655777-77DC-4393-ABE5-D13952BCEDB8}"/>
    <cellStyle name="Standaard 3 2 2 3 2 2 2 3 2 2 2 2" xfId="36104" xr:uid="{4DF1359F-B97A-4BCC-BCDE-5094F76308FF}"/>
    <cellStyle name="Standaard 3 2 2 3 2 2 2 3 2 2 3" xfId="25920" xr:uid="{7930764C-5C2F-44CC-8A54-FC8A9076DB37}"/>
    <cellStyle name="Standaard 3 2 2 3 2 2 2 3 2 3" xfId="15270" xr:uid="{3C70AE1E-C600-4920-932F-AB68802C5E7B}"/>
    <cellStyle name="Standaard 3 2 2 3 2 2 2 3 2 3 2" xfId="35639" xr:uid="{F9405538-9B34-43AE-A4D4-680F4D8F3A17}"/>
    <cellStyle name="Standaard 3 2 2 3 2 2 2 3 2 4" xfId="25455" xr:uid="{5C34E441-B322-4151-B1C4-AD0BF7AA5593}"/>
    <cellStyle name="Standaard 3 2 2 3 2 2 2 3 3" xfId="5545" xr:uid="{2B11D6CC-5681-4C61-B898-E6BC25B49748}"/>
    <cellStyle name="Standaard 3 2 2 3 2 2 2 3 3 2" xfId="15734" xr:uid="{D3EF5F66-5438-4C37-9214-55DEE1A02BA6}"/>
    <cellStyle name="Standaard 3 2 2 3 2 2 2 3 3 2 2" xfId="36103" xr:uid="{4AF18382-9759-44C0-A8FE-1C8ED1F548BA}"/>
    <cellStyle name="Standaard 3 2 2 3 2 2 2 3 3 3" xfId="25919" xr:uid="{687A0A59-ED43-4893-B6DC-75C3FC706A32}"/>
    <cellStyle name="Standaard 3 2 2 3 2 2 2 3 4" xfId="12727" xr:uid="{BACE8671-C2A9-4439-9A96-D7ABB34A77BA}"/>
    <cellStyle name="Standaard 3 2 2 3 2 2 2 3 4 2" xfId="33096" xr:uid="{7EB7DE8A-8BE7-40C7-BCF2-3977B373FA84}"/>
    <cellStyle name="Standaard 3 2 2 3 2 2 2 3 5" xfId="22912" xr:uid="{1C057B75-B28C-4A6E-8B9C-2923A437A58A}"/>
    <cellStyle name="Standaard 3 2 2 3 2 2 2 4" xfId="3397" xr:uid="{E976FB37-AAA4-4927-8945-39FB4A708258}"/>
    <cellStyle name="Standaard 3 2 2 3 2 2 2 4 2" xfId="5547" xr:uid="{B9B2422F-2886-4990-B9D6-91B377491C1E}"/>
    <cellStyle name="Standaard 3 2 2 3 2 2 2 4 2 2" xfId="15736" xr:uid="{92CE8320-3104-402E-A7A8-D7E51FD048C7}"/>
    <cellStyle name="Standaard 3 2 2 3 2 2 2 4 2 2 2" xfId="36105" xr:uid="{F07E804E-0F84-452E-87F9-DB11B6DA1ACF}"/>
    <cellStyle name="Standaard 3 2 2 3 2 2 2 4 2 3" xfId="25921" xr:uid="{B24686AD-035D-491F-A035-D1358E149DCA}"/>
    <cellStyle name="Standaard 3 2 2 3 2 2 2 4 3" xfId="13575" xr:uid="{14651985-E282-4B3F-A165-6401FABDF316}"/>
    <cellStyle name="Standaard 3 2 2 3 2 2 2 4 3 2" xfId="33944" xr:uid="{1DD7E525-DD6B-4DE5-AD54-5229A84ED033}"/>
    <cellStyle name="Standaard 3 2 2 3 2 2 2 4 4" xfId="23760" xr:uid="{1B8E243F-FD0A-4916-9093-CE063A8A4EB9}"/>
    <cellStyle name="Standaard 3 2 2 3 2 2 2 5" xfId="5542" xr:uid="{87D96AF5-44B4-4620-9C92-C050A3737203}"/>
    <cellStyle name="Standaard 3 2 2 3 2 2 2 5 2" xfId="15731" xr:uid="{310C4D46-DFD5-40E7-877A-45371D13DA56}"/>
    <cellStyle name="Standaard 3 2 2 3 2 2 2 5 2 2" xfId="36100" xr:uid="{F30F452B-686B-4685-9FB5-AF3DD72A3907}"/>
    <cellStyle name="Standaard 3 2 2 3 2 2 2 5 3" xfId="25916" xr:uid="{9E5F68EC-7564-4904-810E-B5F65B10AFDB}"/>
    <cellStyle name="Standaard 3 2 2 3 2 2 2 6" xfId="11032" xr:uid="{2C227341-7D89-493E-BD13-8D76B02E02A5}"/>
    <cellStyle name="Standaard 3 2 2 3 2 2 2 6 2" xfId="31401" xr:uid="{6CADF8FC-A51E-4EB7-B58F-923EE32AB4B4}"/>
    <cellStyle name="Standaard 3 2 2 3 2 2 2 7" xfId="21217" xr:uid="{2E5DB2D7-1A9B-4E49-8BC8-FF5B2608D77F}"/>
    <cellStyle name="Standaard 3 2 2 3 2 2 3" xfId="1276" xr:uid="{6D915DFD-BAD2-4CDF-BEBC-4AC5FD198DE8}"/>
    <cellStyle name="Standaard 3 2 2 3 2 2 3 2" xfId="3821" xr:uid="{B01FFFDD-BFF6-423C-8165-5F7CA36ADD76}"/>
    <cellStyle name="Standaard 3 2 2 3 2 2 3 2 2" xfId="5549" xr:uid="{68B5B51F-F7F8-4A8D-9B2B-88A281631BDF}"/>
    <cellStyle name="Standaard 3 2 2 3 2 2 3 2 2 2" xfId="15738" xr:uid="{E87F4DC2-7655-4FCC-B35D-1CF37657ADFB}"/>
    <cellStyle name="Standaard 3 2 2 3 2 2 3 2 2 2 2" xfId="36107" xr:uid="{450E88E0-CF56-4E38-9C56-969D06B5A4D3}"/>
    <cellStyle name="Standaard 3 2 2 3 2 2 3 2 2 3" xfId="25923" xr:uid="{85ED80C0-11B0-4C0B-8ED5-A846CD810C61}"/>
    <cellStyle name="Standaard 3 2 2 3 2 2 3 2 3" xfId="13999" xr:uid="{55518C9D-E7B8-4C31-B39C-AC3D434E18AB}"/>
    <cellStyle name="Standaard 3 2 2 3 2 2 3 2 3 2" xfId="34368" xr:uid="{16D78A4F-724A-4F37-B6EA-65B562065D2F}"/>
    <cellStyle name="Standaard 3 2 2 3 2 2 3 2 4" xfId="24184" xr:uid="{429C0326-61B7-40C8-8432-0382B5EE32B1}"/>
    <cellStyle name="Standaard 3 2 2 3 2 2 3 3" xfId="5548" xr:uid="{431559EB-D31F-4385-9F51-B88DC2614FC0}"/>
    <cellStyle name="Standaard 3 2 2 3 2 2 3 3 2" xfId="15737" xr:uid="{D19DA1B9-D257-4300-B13A-380526B62837}"/>
    <cellStyle name="Standaard 3 2 2 3 2 2 3 3 2 2" xfId="36106" xr:uid="{CA9FFDA3-7797-426F-9FF8-6A928C2D6DAB}"/>
    <cellStyle name="Standaard 3 2 2 3 2 2 3 3 3" xfId="25922" xr:uid="{BCDB1B22-28AB-4944-A418-7D9C5D0DE7AB}"/>
    <cellStyle name="Standaard 3 2 2 3 2 2 3 4" xfId="11456" xr:uid="{60FFADBA-625E-412D-8160-064BD300423E}"/>
    <cellStyle name="Standaard 3 2 2 3 2 2 3 4 2" xfId="31825" xr:uid="{10FBE850-F498-4748-BF62-9906F0FCECF2}"/>
    <cellStyle name="Standaard 3 2 2 3 2 2 3 5" xfId="21641" xr:uid="{8ECA3F7C-B704-45C1-810D-E13D75BFD766}"/>
    <cellStyle name="Standaard 3 2 2 3 2 2 4" xfId="2123" xr:uid="{A27ADE42-155A-441F-817E-6E16B84C1BA4}"/>
    <cellStyle name="Standaard 3 2 2 3 2 2 4 2" xfId="4668" xr:uid="{6580F09C-A10C-452F-8C73-11886E6FF739}"/>
    <cellStyle name="Standaard 3 2 2 3 2 2 4 2 2" xfId="5551" xr:uid="{A7AF4F80-28B6-4431-A2B9-9F3C4C68932F}"/>
    <cellStyle name="Standaard 3 2 2 3 2 2 4 2 2 2" xfId="15740" xr:uid="{0F2D240D-0680-45AF-83EB-931D25135B98}"/>
    <cellStyle name="Standaard 3 2 2 3 2 2 4 2 2 2 2" xfId="36109" xr:uid="{1935792B-14C0-41C7-8CC8-A10CE77FBE58}"/>
    <cellStyle name="Standaard 3 2 2 3 2 2 4 2 2 3" xfId="25925" xr:uid="{CC0AC6BC-563F-4C48-AE88-53C32BC1CA13}"/>
    <cellStyle name="Standaard 3 2 2 3 2 2 4 2 3" xfId="14846" xr:uid="{5A56BC02-649E-4AB7-93A6-E8FB83AFB7BD}"/>
    <cellStyle name="Standaard 3 2 2 3 2 2 4 2 3 2" xfId="35215" xr:uid="{FCD0F62D-7333-47A8-80EE-48B21D4D98B3}"/>
    <cellStyle name="Standaard 3 2 2 3 2 2 4 2 4" xfId="25031" xr:uid="{F10BA330-9625-47A9-A23F-8A6C12B4A4C5}"/>
    <cellStyle name="Standaard 3 2 2 3 2 2 4 3" xfId="5550" xr:uid="{3C08CEE6-FA83-42DB-A0EF-873D36569DE8}"/>
    <cellStyle name="Standaard 3 2 2 3 2 2 4 3 2" xfId="15739" xr:uid="{2A408C8A-DDE7-45FA-8064-47249D87A867}"/>
    <cellStyle name="Standaard 3 2 2 3 2 2 4 3 2 2" xfId="36108" xr:uid="{390E6707-7757-439D-85A2-1CCC58CA2A5E}"/>
    <cellStyle name="Standaard 3 2 2 3 2 2 4 3 3" xfId="25924" xr:uid="{DDED075C-D53A-45E6-AE52-AA82893C5806}"/>
    <cellStyle name="Standaard 3 2 2 3 2 2 4 4" xfId="12303" xr:uid="{F4EEE1C5-5084-4175-916A-DF24D5040FB6}"/>
    <cellStyle name="Standaard 3 2 2 3 2 2 4 4 2" xfId="32672" xr:uid="{0F7796A1-0BF4-4A74-A432-1A1C89F07D82}"/>
    <cellStyle name="Standaard 3 2 2 3 2 2 4 5" xfId="22488" xr:uid="{9C1530F3-E6CE-426C-AC0C-ED4C5F37BBFB}"/>
    <cellStyle name="Standaard 3 2 2 3 2 2 5" xfId="2973" xr:uid="{17FFAD15-9ED2-4B8E-8F7F-4DF1CBAC73AC}"/>
    <cellStyle name="Standaard 3 2 2 3 2 2 5 2" xfId="5552" xr:uid="{86ADDD3A-6FF1-4225-9195-A5C53BB8DE9F}"/>
    <cellStyle name="Standaard 3 2 2 3 2 2 5 2 2" xfId="15741" xr:uid="{AAEBEF03-3C86-4372-8933-D2419F74E41B}"/>
    <cellStyle name="Standaard 3 2 2 3 2 2 5 2 2 2" xfId="36110" xr:uid="{1F8CC69A-B72B-4990-B3AB-577393A8B449}"/>
    <cellStyle name="Standaard 3 2 2 3 2 2 5 2 3" xfId="25926" xr:uid="{5925A78E-16F5-4AFA-B67C-3D83741D0740}"/>
    <cellStyle name="Standaard 3 2 2 3 2 2 5 3" xfId="13151" xr:uid="{66E17262-0561-4916-9660-342A7FB4C4C6}"/>
    <cellStyle name="Standaard 3 2 2 3 2 2 5 3 2" xfId="33520" xr:uid="{C5CF86BF-C289-4157-8EF3-F4A7F3C194A7}"/>
    <cellStyle name="Standaard 3 2 2 3 2 2 5 4" xfId="23336" xr:uid="{B9B12928-4E2E-412A-8A01-7D57FB8E0237}"/>
    <cellStyle name="Standaard 3 2 2 3 2 2 6" xfId="5541" xr:uid="{6871F6F3-A09B-4EA2-82C2-D75E8EA89F0D}"/>
    <cellStyle name="Standaard 3 2 2 3 2 2 6 2" xfId="15730" xr:uid="{08B81A4C-0B6D-4E3F-BA40-52FE88467501}"/>
    <cellStyle name="Standaard 3 2 2 3 2 2 6 2 2" xfId="36099" xr:uid="{2D760BA7-263F-4B52-B320-6D298C5E42DA}"/>
    <cellStyle name="Standaard 3 2 2 3 2 2 6 3" xfId="25915" xr:uid="{B9CA3D2D-6FB6-4E21-9640-91C5C3529262}"/>
    <cellStyle name="Standaard 3 2 2 3 2 2 7" xfId="10608" xr:uid="{29A98FE1-53EE-49D1-A7B4-1212D122CB33}"/>
    <cellStyle name="Standaard 3 2 2 3 2 2 7 2" xfId="30977" xr:uid="{99452852-4C97-4F7B-8016-94DC1012323A}"/>
    <cellStyle name="Standaard 3 2 2 3 2 2 8" xfId="20793" xr:uid="{743BC2A4-7C72-442A-8A1B-D7257C3441D1}"/>
    <cellStyle name="Standaard 3 2 2 3 2 3" xfId="716" xr:uid="{5D1F1323-A1EF-40BF-BAD9-855504D0395B}"/>
    <cellStyle name="Standaard 3 2 2 3 2 3 2" xfId="1566" xr:uid="{DBA4D0CD-0078-4C93-B861-64268A773B4B}"/>
    <cellStyle name="Standaard 3 2 2 3 2 3 2 2" xfId="4111" xr:uid="{8BB94951-AFCE-4FC1-8077-4C8E434E453F}"/>
    <cellStyle name="Standaard 3 2 2 3 2 3 2 2 2" xfId="5555" xr:uid="{DC528C59-215B-4F81-BA52-6ACEB769C224}"/>
    <cellStyle name="Standaard 3 2 2 3 2 3 2 2 2 2" xfId="15744" xr:uid="{C7FDAB74-64B8-49A2-8490-4D88152B57A8}"/>
    <cellStyle name="Standaard 3 2 2 3 2 3 2 2 2 2 2" xfId="36113" xr:uid="{EC333935-A2E4-4AF9-B47A-9E9E605FC3A1}"/>
    <cellStyle name="Standaard 3 2 2 3 2 3 2 2 2 3" xfId="25929" xr:uid="{8FCC9E05-7DF6-41D7-B683-B09F31A6AB7D}"/>
    <cellStyle name="Standaard 3 2 2 3 2 3 2 2 3" xfId="14289" xr:uid="{3821DFEF-B9AC-4A9F-A715-C0FB95C61575}"/>
    <cellStyle name="Standaard 3 2 2 3 2 3 2 2 3 2" xfId="34658" xr:uid="{1935EAB9-CD72-4ECA-889A-AD94F4894C45}"/>
    <cellStyle name="Standaard 3 2 2 3 2 3 2 2 4" xfId="24474" xr:uid="{426B9ABC-90BE-4D02-9E00-A677103F7215}"/>
    <cellStyle name="Standaard 3 2 2 3 2 3 2 3" xfId="5554" xr:uid="{280F3CFC-1B42-411D-86C7-92A04507EFA9}"/>
    <cellStyle name="Standaard 3 2 2 3 2 3 2 3 2" xfId="15743" xr:uid="{4F45A3CE-C31B-45BC-938C-3014B22D0B73}"/>
    <cellStyle name="Standaard 3 2 2 3 2 3 2 3 2 2" xfId="36112" xr:uid="{356CAE72-C0E5-4FC9-843B-96CA109889DA}"/>
    <cellStyle name="Standaard 3 2 2 3 2 3 2 3 3" xfId="25928" xr:uid="{D88635B7-EE50-4170-8DF6-9CBA7326B44F}"/>
    <cellStyle name="Standaard 3 2 2 3 2 3 2 4" xfId="11746" xr:uid="{BFC76E67-B9C4-49EF-93B5-4527E307F665}"/>
    <cellStyle name="Standaard 3 2 2 3 2 3 2 4 2" xfId="32115" xr:uid="{82B1D630-2C84-4E37-97CC-7F149EEEA306}"/>
    <cellStyle name="Standaard 3 2 2 3 2 3 2 5" xfId="21931" xr:uid="{9A571CAE-8E33-4F08-B279-7889E6A4C934}"/>
    <cellStyle name="Standaard 3 2 2 3 2 3 3" xfId="2413" xr:uid="{917AF78F-F6FE-4652-94AF-009DC5FFC9AD}"/>
    <cellStyle name="Standaard 3 2 2 3 2 3 3 2" xfId="4958" xr:uid="{504C4A73-5711-4548-A447-ED7D9BA811DF}"/>
    <cellStyle name="Standaard 3 2 2 3 2 3 3 2 2" xfId="5557" xr:uid="{C47263D4-D9EB-4C41-A425-4C1BC9BC9C48}"/>
    <cellStyle name="Standaard 3 2 2 3 2 3 3 2 2 2" xfId="15746" xr:uid="{0F26FADF-B389-4FE1-A556-52229D1B1F78}"/>
    <cellStyle name="Standaard 3 2 2 3 2 3 3 2 2 2 2" xfId="36115" xr:uid="{395193C7-2FD4-4044-945D-6F8948E1D78C}"/>
    <cellStyle name="Standaard 3 2 2 3 2 3 3 2 2 3" xfId="25931" xr:uid="{F1AD7BD0-037E-4A22-AF28-0EC78A09CDDD}"/>
    <cellStyle name="Standaard 3 2 2 3 2 3 3 2 3" xfId="15136" xr:uid="{0446DD80-DC53-48DA-B2E6-5FE1DBBCDCBE}"/>
    <cellStyle name="Standaard 3 2 2 3 2 3 3 2 3 2" xfId="35505" xr:uid="{CB226F32-9DFF-4C36-94B3-01D974F9F0B9}"/>
    <cellStyle name="Standaard 3 2 2 3 2 3 3 2 4" xfId="25321" xr:uid="{52C98FC9-35BC-4B83-9AA0-1FD96962A86E}"/>
    <cellStyle name="Standaard 3 2 2 3 2 3 3 3" xfId="5556" xr:uid="{1CBFE9CF-6647-4F8F-89A7-5EBE7462F229}"/>
    <cellStyle name="Standaard 3 2 2 3 2 3 3 3 2" xfId="15745" xr:uid="{30E7E644-8A26-4D90-B105-017DF0321D09}"/>
    <cellStyle name="Standaard 3 2 2 3 2 3 3 3 2 2" xfId="36114" xr:uid="{7DEFF003-A8E9-4E6A-9661-0FE2DFD3F240}"/>
    <cellStyle name="Standaard 3 2 2 3 2 3 3 3 3" xfId="25930" xr:uid="{C3D23BAE-E45A-43EB-BED2-01B29C0F8E66}"/>
    <cellStyle name="Standaard 3 2 2 3 2 3 3 4" xfId="12593" xr:uid="{F7BED93C-28FE-4037-8A68-D863EEBFB929}"/>
    <cellStyle name="Standaard 3 2 2 3 2 3 3 4 2" xfId="32962" xr:uid="{6A861926-3E85-4FC4-9059-E89758C17AEB}"/>
    <cellStyle name="Standaard 3 2 2 3 2 3 3 5" xfId="22778" xr:uid="{F7884FD9-E665-41F7-926D-F28F177A264A}"/>
    <cellStyle name="Standaard 3 2 2 3 2 3 4" xfId="3263" xr:uid="{C7A6517C-5078-48C5-8DB1-A0186C7E606A}"/>
    <cellStyle name="Standaard 3 2 2 3 2 3 4 2" xfId="5558" xr:uid="{D5E49AB3-8BFA-40A5-8CBE-58113DFCF618}"/>
    <cellStyle name="Standaard 3 2 2 3 2 3 4 2 2" xfId="15747" xr:uid="{8F24EBF2-94AF-4F50-8BE0-E2C3FF96DA21}"/>
    <cellStyle name="Standaard 3 2 2 3 2 3 4 2 2 2" xfId="36116" xr:uid="{F2336FDA-61C2-4614-816F-A52821AC682C}"/>
    <cellStyle name="Standaard 3 2 2 3 2 3 4 2 3" xfId="25932" xr:uid="{6E7F7025-E4D9-419B-856B-B547169AC9AA}"/>
    <cellStyle name="Standaard 3 2 2 3 2 3 4 3" xfId="13441" xr:uid="{D190F369-7736-4D3A-8B83-3452A139E598}"/>
    <cellStyle name="Standaard 3 2 2 3 2 3 4 3 2" xfId="33810" xr:uid="{74052896-45D0-4AEB-B99A-611A4C96C5F4}"/>
    <cellStyle name="Standaard 3 2 2 3 2 3 4 4" xfId="23626" xr:uid="{57B0507B-8875-419B-B384-CEF124834B46}"/>
    <cellStyle name="Standaard 3 2 2 3 2 3 5" xfId="5553" xr:uid="{52AA32CE-5128-49DE-989F-CCA5E952FBD0}"/>
    <cellStyle name="Standaard 3 2 2 3 2 3 5 2" xfId="15742" xr:uid="{66930847-3165-4969-AED0-2AA418455762}"/>
    <cellStyle name="Standaard 3 2 2 3 2 3 5 2 2" xfId="36111" xr:uid="{3769EB47-D3D8-4954-B72B-93F104BD8F52}"/>
    <cellStyle name="Standaard 3 2 2 3 2 3 5 3" xfId="25927" xr:uid="{452CEFBD-6ADA-4C02-AD84-E92F8582392C}"/>
    <cellStyle name="Standaard 3 2 2 3 2 3 6" xfId="10898" xr:uid="{82AA107B-B7B3-4A80-BFB0-5940EA3243CB}"/>
    <cellStyle name="Standaard 3 2 2 3 2 3 6 2" xfId="31267" xr:uid="{AA781B57-72B0-45BD-95EE-965C30995576}"/>
    <cellStyle name="Standaard 3 2 2 3 2 3 7" xfId="21083" xr:uid="{24694CDE-A32B-44B3-8CBA-56EEFE8D096E}"/>
    <cellStyle name="Standaard 3 2 2 3 2 4" xfId="1142" xr:uid="{38FDF86E-C9BE-4377-A4BF-974DB2B59095}"/>
    <cellStyle name="Standaard 3 2 2 3 2 4 2" xfId="3687" xr:uid="{B91CABFF-8604-4842-AD87-B9CD9C43FC45}"/>
    <cellStyle name="Standaard 3 2 2 3 2 4 2 2" xfId="5560" xr:uid="{9457B36F-6918-4E07-90D8-B8BE25F535CB}"/>
    <cellStyle name="Standaard 3 2 2 3 2 4 2 2 2" xfId="15749" xr:uid="{31367B31-5C25-4637-9BE1-80C8A46CE0CB}"/>
    <cellStyle name="Standaard 3 2 2 3 2 4 2 2 2 2" xfId="36118" xr:uid="{803B5A34-1099-4AF5-A5C7-6E2195A810F3}"/>
    <cellStyle name="Standaard 3 2 2 3 2 4 2 2 3" xfId="25934" xr:uid="{71D6B8D3-02AD-468C-A0B6-0738F04355B2}"/>
    <cellStyle name="Standaard 3 2 2 3 2 4 2 3" xfId="13865" xr:uid="{53F81990-29E1-4100-A9C8-9628445C8597}"/>
    <cellStyle name="Standaard 3 2 2 3 2 4 2 3 2" xfId="34234" xr:uid="{7035B4F4-E16F-480B-8860-7E4CF6263CE4}"/>
    <cellStyle name="Standaard 3 2 2 3 2 4 2 4" xfId="24050" xr:uid="{D4DE9BDA-7736-4773-B96D-049D36C852B3}"/>
    <cellStyle name="Standaard 3 2 2 3 2 4 3" xfId="5559" xr:uid="{B3AB0600-B958-4F07-8D6C-1298892FE3DD}"/>
    <cellStyle name="Standaard 3 2 2 3 2 4 3 2" xfId="15748" xr:uid="{6177AFDF-8BA4-4939-BD2B-BA3BC56C0750}"/>
    <cellStyle name="Standaard 3 2 2 3 2 4 3 2 2" xfId="36117" xr:uid="{B6D76C3B-909C-410E-AC38-978252202C73}"/>
    <cellStyle name="Standaard 3 2 2 3 2 4 3 3" xfId="25933" xr:uid="{85627F18-4FFD-46DE-B17D-8BABC2BD290D}"/>
    <cellStyle name="Standaard 3 2 2 3 2 4 4" xfId="11322" xr:uid="{3711A45C-A99A-482D-AB72-A7B3AA1CA3BB}"/>
    <cellStyle name="Standaard 3 2 2 3 2 4 4 2" xfId="31691" xr:uid="{6B9D349D-93A1-4F8F-A086-98835C6A6AD0}"/>
    <cellStyle name="Standaard 3 2 2 3 2 4 5" xfId="21507" xr:uid="{008A1488-3CFE-4B0E-96B6-1DCBC3C34646}"/>
    <cellStyle name="Standaard 3 2 2 3 2 5" xfId="1989" xr:uid="{6A3DD6C3-ED4E-4CA4-9302-C812866824C0}"/>
    <cellStyle name="Standaard 3 2 2 3 2 5 2" xfId="4534" xr:uid="{5BF9AB02-01F4-4E17-83E8-AB966D2C4E88}"/>
    <cellStyle name="Standaard 3 2 2 3 2 5 2 2" xfId="5562" xr:uid="{80B97E60-5B41-4804-BB58-956634DE2A1E}"/>
    <cellStyle name="Standaard 3 2 2 3 2 5 2 2 2" xfId="15751" xr:uid="{2B5B1223-57E4-472C-9AF0-24397C6BEE21}"/>
    <cellStyle name="Standaard 3 2 2 3 2 5 2 2 2 2" xfId="36120" xr:uid="{A34F83AB-7011-4913-969A-A04F195CA369}"/>
    <cellStyle name="Standaard 3 2 2 3 2 5 2 2 3" xfId="25936" xr:uid="{AC0668DE-29E2-47FC-8AA0-0C645DA0FDC3}"/>
    <cellStyle name="Standaard 3 2 2 3 2 5 2 3" xfId="14712" xr:uid="{621A2178-3CE2-44DA-8B50-AF42629748C8}"/>
    <cellStyle name="Standaard 3 2 2 3 2 5 2 3 2" xfId="35081" xr:uid="{281F9F86-8B19-4EC0-82F5-335FC3E8C7D1}"/>
    <cellStyle name="Standaard 3 2 2 3 2 5 2 4" xfId="24897" xr:uid="{19A2B94F-EA4F-4200-90C1-2DE2398EB2C1}"/>
    <cellStyle name="Standaard 3 2 2 3 2 5 3" xfId="5561" xr:uid="{676A25DD-B7D8-440A-9C9A-70B6F660A078}"/>
    <cellStyle name="Standaard 3 2 2 3 2 5 3 2" xfId="15750" xr:uid="{472CB954-06F1-4E4D-8132-AC35C5120DFB}"/>
    <cellStyle name="Standaard 3 2 2 3 2 5 3 2 2" xfId="36119" xr:uid="{58A12607-5D3E-469E-8284-A7C5D143375F}"/>
    <cellStyle name="Standaard 3 2 2 3 2 5 3 3" xfId="25935" xr:uid="{E1028191-5498-498C-8B6F-17BF7CB0CC2B}"/>
    <cellStyle name="Standaard 3 2 2 3 2 5 4" xfId="12169" xr:uid="{C74BCC1A-5619-4F65-834B-8AB526F6A501}"/>
    <cellStyle name="Standaard 3 2 2 3 2 5 4 2" xfId="32538" xr:uid="{864EC76B-0393-4115-9575-DC2CAF92FEB6}"/>
    <cellStyle name="Standaard 3 2 2 3 2 5 5" xfId="22354" xr:uid="{81C3C93B-60B7-43B9-96CD-EF4BB6D1A9F9}"/>
    <cellStyle name="Standaard 3 2 2 3 2 6" xfId="2839" xr:uid="{E0A107B5-D9C0-49ED-802B-3F46057F92CB}"/>
    <cellStyle name="Standaard 3 2 2 3 2 6 2" xfId="5563" xr:uid="{F84FC242-F46C-40E8-AC55-BFE1BC8BA4EA}"/>
    <cellStyle name="Standaard 3 2 2 3 2 6 2 2" xfId="15752" xr:uid="{FA0B2C06-F390-48D3-8116-3E29579A3CD4}"/>
    <cellStyle name="Standaard 3 2 2 3 2 6 2 2 2" xfId="36121" xr:uid="{0332DBD3-0FE6-46FD-BC15-AF28402EE86A}"/>
    <cellStyle name="Standaard 3 2 2 3 2 6 2 3" xfId="25937" xr:uid="{F6DFB1F7-ED64-4BF2-8C35-88A686424EE1}"/>
    <cellStyle name="Standaard 3 2 2 3 2 6 3" xfId="13017" xr:uid="{2DF26081-E585-4D42-9D10-2C0D7717E971}"/>
    <cellStyle name="Standaard 3 2 2 3 2 6 3 2" xfId="33386" xr:uid="{19A23471-0BB8-47D1-8E28-6AE1FE57321C}"/>
    <cellStyle name="Standaard 3 2 2 3 2 6 4" xfId="23202" xr:uid="{A261BFE9-1921-4548-9741-419991E15E5B}"/>
    <cellStyle name="Standaard 3 2 2 3 2 7" xfId="5540" xr:uid="{A8C01A8C-25DF-4B6D-BAC6-B51D32422A7B}"/>
    <cellStyle name="Standaard 3 2 2 3 2 7 2" xfId="15729" xr:uid="{9C305268-EF0B-460E-A8D4-700C00CA1D12}"/>
    <cellStyle name="Standaard 3 2 2 3 2 7 2 2" xfId="36098" xr:uid="{4E513F9F-1E3B-417F-8CD1-9E750C2A394E}"/>
    <cellStyle name="Standaard 3 2 2 3 2 7 3" xfId="25914" xr:uid="{32D4EF3B-74B4-454A-B2D6-7E09D76056DC}"/>
    <cellStyle name="Standaard 3 2 2 3 2 8" xfId="10474" xr:uid="{A834D618-2440-4ECD-B456-09895B9F35B1}"/>
    <cellStyle name="Standaard 3 2 2 3 2 8 2" xfId="30843" xr:uid="{9FEAE55D-DD91-49B5-B704-8246C55FFE4D}"/>
    <cellStyle name="Standaard 3 2 2 3 2 9" xfId="20659" xr:uid="{C03DCC6B-67CA-437D-B8D1-93C973E124D1}"/>
    <cellStyle name="Standaard 3 2 2 3 3" xfId="228" xr:uid="{6E0975A5-68C1-41A4-9635-F79B437B1015}"/>
    <cellStyle name="Standaard 3 2 2 3 3 2" xfId="784" xr:uid="{0CE2050F-5887-4E14-91B0-71F4F8964F1F}"/>
    <cellStyle name="Standaard 3 2 2 3 3 2 2" xfId="1634" xr:uid="{CD32D1BE-297B-4B2E-840D-8ACD25EEA76D}"/>
    <cellStyle name="Standaard 3 2 2 3 3 2 2 2" xfId="4179" xr:uid="{891F8ABB-1095-4E30-8C00-DB61297CF10E}"/>
    <cellStyle name="Standaard 3 2 2 3 3 2 2 2 2" xfId="5567" xr:uid="{F0DB860D-CD4D-4E9A-AA93-48E562550B8B}"/>
    <cellStyle name="Standaard 3 2 2 3 3 2 2 2 2 2" xfId="15756" xr:uid="{04F68C1A-4E0B-42A2-99A8-E88575EFF54B}"/>
    <cellStyle name="Standaard 3 2 2 3 3 2 2 2 2 2 2" xfId="36125" xr:uid="{BCCBF185-7AFF-455A-9457-7C41934B21F4}"/>
    <cellStyle name="Standaard 3 2 2 3 3 2 2 2 2 3" xfId="25941" xr:uid="{A30438A4-5FB9-4B45-9A68-7A831A40B0A1}"/>
    <cellStyle name="Standaard 3 2 2 3 3 2 2 2 3" xfId="14357" xr:uid="{31C98912-0C93-4E1D-BD9A-DA9FE7E647CD}"/>
    <cellStyle name="Standaard 3 2 2 3 3 2 2 2 3 2" xfId="34726" xr:uid="{036C366B-6326-4A7B-AE6A-2DC279FF0371}"/>
    <cellStyle name="Standaard 3 2 2 3 3 2 2 2 4" xfId="24542" xr:uid="{A72516D8-9A6D-48AE-B283-168F870C638C}"/>
    <cellStyle name="Standaard 3 2 2 3 3 2 2 3" xfId="5566" xr:uid="{400E5E22-8C81-496E-BD71-5C4F73B26B80}"/>
    <cellStyle name="Standaard 3 2 2 3 3 2 2 3 2" xfId="15755" xr:uid="{59DFB7C7-E0AA-4162-858C-BC7A82F9684D}"/>
    <cellStyle name="Standaard 3 2 2 3 3 2 2 3 2 2" xfId="36124" xr:uid="{234AF808-477B-4940-B589-6279A2E4D31D}"/>
    <cellStyle name="Standaard 3 2 2 3 3 2 2 3 3" xfId="25940" xr:uid="{8EF04C93-D0EB-47BA-B972-F1CD61747CE1}"/>
    <cellStyle name="Standaard 3 2 2 3 3 2 2 4" xfId="11814" xr:uid="{F1E47AE3-C8C0-498E-8FAF-C7B08B7933DB}"/>
    <cellStyle name="Standaard 3 2 2 3 3 2 2 4 2" xfId="32183" xr:uid="{347F2126-2582-4697-8D5F-02E8345C8954}"/>
    <cellStyle name="Standaard 3 2 2 3 3 2 2 5" xfId="21999" xr:uid="{3A8159FF-8E6F-4A5E-B4E1-23975E717EAA}"/>
    <cellStyle name="Standaard 3 2 2 3 3 2 3" xfId="2481" xr:uid="{88643660-8431-44C3-A92A-9A89F5E43A17}"/>
    <cellStyle name="Standaard 3 2 2 3 3 2 3 2" xfId="5026" xr:uid="{BE205A6F-C877-4D76-9582-8982D89498C3}"/>
    <cellStyle name="Standaard 3 2 2 3 3 2 3 2 2" xfId="5569" xr:uid="{F5726079-1967-452B-BB77-188A36BAA31D}"/>
    <cellStyle name="Standaard 3 2 2 3 3 2 3 2 2 2" xfId="15758" xr:uid="{36C3D60F-5945-4D12-A807-7CEA5BEC62AE}"/>
    <cellStyle name="Standaard 3 2 2 3 3 2 3 2 2 2 2" xfId="36127" xr:uid="{9D74D43D-C18A-4A5D-AB53-C3B5087E39E3}"/>
    <cellStyle name="Standaard 3 2 2 3 3 2 3 2 2 3" xfId="25943" xr:uid="{002A52FC-06B7-4FC8-8ACE-A37762D8813D}"/>
    <cellStyle name="Standaard 3 2 2 3 3 2 3 2 3" xfId="15204" xr:uid="{0C262043-7175-446C-BADE-02AB5EB9EC7E}"/>
    <cellStyle name="Standaard 3 2 2 3 3 2 3 2 3 2" xfId="35573" xr:uid="{FBFF01CC-D970-4ADA-9253-93D588F94446}"/>
    <cellStyle name="Standaard 3 2 2 3 3 2 3 2 4" xfId="25389" xr:uid="{BB58B2DC-FCC6-4F4E-BD95-376406DCB6DF}"/>
    <cellStyle name="Standaard 3 2 2 3 3 2 3 3" xfId="5568" xr:uid="{0C925F3C-C8C7-4C00-91CA-B86734AB83A7}"/>
    <cellStyle name="Standaard 3 2 2 3 3 2 3 3 2" xfId="15757" xr:uid="{8A10F7A7-D25E-4523-A887-2080D0599E5D}"/>
    <cellStyle name="Standaard 3 2 2 3 3 2 3 3 2 2" xfId="36126" xr:uid="{EDC50294-CF12-4CA9-9D94-F58B5D486FF5}"/>
    <cellStyle name="Standaard 3 2 2 3 3 2 3 3 3" xfId="25942" xr:uid="{3FC1B52E-8278-4126-85DA-531E0A1FC7B3}"/>
    <cellStyle name="Standaard 3 2 2 3 3 2 3 4" xfId="12661" xr:uid="{349DADF2-7B1B-4E6D-84DF-C177D7C8FFDD}"/>
    <cellStyle name="Standaard 3 2 2 3 3 2 3 4 2" xfId="33030" xr:uid="{3A5C51BB-E688-4D63-8097-FB15F5CB37A2}"/>
    <cellStyle name="Standaard 3 2 2 3 3 2 3 5" xfId="22846" xr:uid="{6BC91901-4C2C-44DA-8BB5-D282DE72372A}"/>
    <cellStyle name="Standaard 3 2 2 3 3 2 4" xfId="3331" xr:uid="{8E4729B7-4BDD-4376-9FA4-DF461D4FBA34}"/>
    <cellStyle name="Standaard 3 2 2 3 3 2 4 2" xfId="5570" xr:uid="{9D7D89E6-60A3-4571-81DA-76FBB0C77E3F}"/>
    <cellStyle name="Standaard 3 2 2 3 3 2 4 2 2" xfId="15759" xr:uid="{C52A4DDC-C15B-4442-95D8-63A32EBD4C3D}"/>
    <cellStyle name="Standaard 3 2 2 3 3 2 4 2 2 2" xfId="36128" xr:uid="{0D1A7D74-C6A5-4557-8554-0E02EF33414D}"/>
    <cellStyle name="Standaard 3 2 2 3 3 2 4 2 3" xfId="25944" xr:uid="{3F118E5D-C371-404C-960C-EA01481493A5}"/>
    <cellStyle name="Standaard 3 2 2 3 3 2 4 3" xfId="13509" xr:uid="{A8A3AF6C-54CC-493F-854D-75B8ADD21638}"/>
    <cellStyle name="Standaard 3 2 2 3 3 2 4 3 2" xfId="33878" xr:uid="{4C2B76DB-D222-49DB-9FB5-1FA1EFE0F05A}"/>
    <cellStyle name="Standaard 3 2 2 3 3 2 4 4" xfId="23694" xr:uid="{817AC8F4-978D-4D00-AA19-E64740D186B3}"/>
    <cellStyle name="Standaard 3 2 2 3 3 2 5" xfId="5565" xr:uid="{87D85626-12EF-4721-ABE2-F27C6C764FE1}"/>
    <cellStyle name="Standaard 3 2 2 3 3 2 5 2" xfId="15754" xr:uid="{F4108B38-B0B1-4C9B-801C-EA310FCCFB85}"/>
    <cellStyle name="Standaard 3 2 2 3 3 2 5 2 2" xfId="36123" xr:uid="{814A3BCD-3FF1-475A-BABD-107575E9781F}"/>
    <cellStyle name="Standaard 3 2 2 3 3 2 5 3" xfId="25939" xr:uid="{F77A4A32-D03C-436D-8A58-B52C81F65604}"/>
    <cellStyle name="Standaard 3 2 2 3 3 2 6" xfId="10966" xr:uid="{D914F870-0468-4696-83E8-9821DD510872}"/>
    <cellStyle name="Standaard 3 2 2 3 3 2 6 2" xfId="31335" xr:uid="{F6FEACCA-FCCE-48F0-B1F5-1E56B868FEE9}"/>
    <cellStyle name="Standaard 3 2 2 3 3 2 7" xfId="21151" xr:uid="{44A9F250-3464-4211-9B8A-24FB4A9761A9}"/>
    <cellStyle name="Standaard 3 2 2 3 3 3" xfId="1210" xr:uid="{05800AF4-A309-4706-AF47-9D3C2E6D18DA}"/>
    <cellStyle name="Standaard 3 2 2 3 3 3 2" xfId="3755" xr:uid="{F3C513FE-76CD-4E5A-A8B9-FF3799DC9583}"/>
    <cellStyle name="Standaard 3 2 2 3 3 3 2 2" xfId="5572" xr:uid="{29952C75-4E66-44BB-ACA4-AA580327A6F9}"/>
    <cellStyle name="Standaard 3 2 2 3 3 3 2 2 2" xfId="15761" xr:uid="{6E577382-CB2A-4892-85A2-96270D2EA844}"/>
    <cellStyle name="Standaard 3 2 2 3 3 3 2 2 2 2" xfId="36130" xr:uid="{1982F1FC-BACE-48CB-91DC-8E4A1DE93489}"/>
    <cellStyle name="Standaard 3 2 2 3 3 3 2 2 3" xfId="25946" xr:uid="{8CEF2558-7B39-4B61-9A24-04BF1A086A33}"/>
    <cellStyle name="Standaard 3 2 2 3 3 3 2 3" xfId="13933" xr:uid="{D50B9B3B-D2C1-48EC-A9CA-6C68336E68E4}"/>
    <cellStyle name="Standaard 3 2 2 3 3 3 2 3 2" xfId="34302" xr:uid="{3B961C06-94FF-4F10-8D12-C8AAE30F735B}"/>
    <cellStyle name="Standaard 3 2 2 3 3 3 2 4" xfId="24118" xr:uid="{BE39F84B-6BF8-4ABF-84A8-A9CA652DBA49}"/>
    <cellStyle name="Standaard 3 2 2 3 3 3 3" xfId="5571" xr:uid="{1B4F3F7D-F967-464F-9B17-804EDBF45BCE}"/>
    <cellStyle name="Standaard 3 2 2 3 3 3 3 2" xfId="15760" xr:uid="{27EE86E0-099D-42F5-AF1A-46AC621B5AD0}"/>
    <cellStyle name="Standaard 3 2 2 3 3 3 3 2 2" xfId="36129" xr:uid="{BAD66C8D-B8A0-4E19-BFB6-6467827420AA}"/>
    <cellStyle name="Standaard 3 2 2 3 3 3 3 3" xfId="25945" xr:uid="{17B1A5A3-3AC6-48E4-8B11-FDA35BC16EC0}"/>
    <cellStyle name="Standaard 3 2 2 3 3 3 4" xfId="11390" xr:uid="{2AC4AB76-2A9E-4BA5-B03B-493FE81867F8}"/>
    <cellStyle name="Standaard 3 2 2 3 3 3 4 2" xfId="31759" xr:uid="{030483ED-8FE8-4A78-A93B-7B9F3486CB27}"/>
    <cellStyle name="Standaard 3 2 2 3 3 3 5" xfId="21575" xr:uid="{3B78C52D-5248-4C65-8E96-CF457259C6AF}"/>
    <cellStyle name="Standaard 3 2 2 3 3 4" xfId="2057" xr:uid="{53BB2D17-06E9-46D6-90A2-62EB1DB1C87B}"/>
    <cellStyle name="Standaard 3 2 2 3 3 4 2" xfId="4602" xr:uid="{057CB84C-33AD-4846-9B2C-366C10742FD6}"/>
    <cellStyle name="Standaard 3 2 2 3 3 4 2 2" xfId="5574" xr:uid="{CB36868B-6EC4-4E5A-8FEF-48604E546C81}"/>
    <cellStyle name="Standaard 3 2 2 3 3 4 2 2 2" xfId="15763" xr:uid="{B3E7661F-CA3B-46E7-AF30-EB5A2C6A1857}"/>
    <cellStyle name="Standaard 3 2 2 3 3 4 2 2 2 2" xfId="36132" xr:uid="{A5067B0D-0BC4-4A2D-8DF6-DEFA3D8F38EA}"/>
    <cellStyle name="Standaard 3 2 2 3 3 4 2 2 3" xfId="25948" xr:uid="{E23D4760-AD3F-4A7E-BA5B-45D49CFDF520}"/>
    <cellStyle name="Standaard 3 2 2 3 3 4 2 3" xfId="14780" xr:uid="{CBD4F11E-BEB8-4B0B-BBAD-825698891051}"/>
    <cellStyle name="Standaard 3 2 2 3 3 4 2 3 2" xfId="35149" xr:uid="{2E137A47-9BA2-49ED-A5EB-88B2E48F4D9F}"/>
    <cellStyle name="Standaard 3 2 2 3 3 4 2 4" xfId="24965" xr:uid="{BD6053AE-B3D6-4574-B510-D421AF288876}"/>
    <cellStyle name="Standaard 3 2 2 3 3 4 3" xfId="5573" xr:uid="{F8BA0675-3909-4B92-B1D5-58A8A7C49F1B}"/>
    <cellStyle name="Standaard 3 2 2 3 3 4 3 2" xfId="15762" xr:uid="{299B0826-019E-42D2-A13A-AA6880C34E26}"/>
    <cellStyle name="Standaard 3 2 2 3 3 4 3 2 2" xfId="36131" xr:uid="{CF197CBF-B0EF-4EA1-A0A5-1888C7826E76}"/>
    <cellStyle name="Standaard 3 2 2 3 3 4 3 3" xfId="25947" xr:uid="{C89AACA3-680F-48CA-B63F-C4DB505743BC}"/>
    <cellStyle name="Standaard 3 2 2 3 3 4 4" xfId="12237" xr:uid="{B4BA62F2-2147-4DC6-8C32-6348187E54EA}"/>
    <cellStyle name="Standaard 3 2 2 3 3 4 4 2" xfId="32606" xr:uid="{74512ADC-5001-4CEA-BE81-05F6BFFF314B}"/>
    <cellStyle name="Standaard 3 2 2 3 3 4 5" xfId="22422" xr:uid="{D48CE6BC-B34F-4E76-9489-0E358042E51C}"/>
    <cellStyle name="Standaard 3 2 2 3 3 5" xfId="2907" xr:uid="{4BA6D85A-55F3-429E-A3D2-ED65676DCD87}"/>
    <cellStyle name="Standaard 3 2 2 3 3 5 2" xfId="5575" xr:uid="{8FD5D68E-EBAC-48F9-84EF-3E870F85EF8F}"/>
    <cellStyle name="Standaard 3 2 2 3 3 5 2 2" xfId="15764" xr:uid="{EB9F8287-5833-41C4-98BC-AE90CA0DB1BE}"/>
    <cellStyle name="Standaard 3 2 2 3 3 5 2 2 2" xfId="36133" xr:uid="{D4948E9D-7C40-42E1-9629-E5F7D6B39C75}"/>
    <cellStyle name="Standaard 3 2 2 3 3 5 2 3" xfId="25949" xr:uid="{5D59384C-3A42-43B3-9EEC-38659017C5F4}"/>
    <cellStyle name="Standaard 3 2 2 3 3 5 3" xfId="13085" xr:uid="{CC3A62D7-0E5D-42D9-B2D8-92E64EB28D0F}"/>
    <cellStyle name="Standaard 3 2 2 3 3 5 3 2" xfId="33454" xr:uid="{34DD4A1C-E773-450F-B349-03C758966A97}"/>
    <cellStyle name="Standaard 3 2 2 3 3 5 4" xfId="23270" xr:uid="{4067B707-FE0D-4B54-A064-2672B059C787}"/>
    <cellStyle name="Standaard 3 2 2 3 3 6" xfId="5564" xr:uid="{648F5992-6AC6-4F6E-A648-9F5C675E6912}"/>
    <cellStyle name="Standaard 3 2 2 3 3 6 2" xfId="15753" xr:uid="{72FC6951-B3CE-4354-873A-3621E495ADF1}"/>
    <cellStyle name="Standaard 3 2 2 3 3 6 2 2" xfId="36122" xr:uid="{A5B5C831-2B2F-4FF5-BD1E-9800FDF7A7FA}"/>
    <cellStyle name="Standaard 3 2 2 3 3 6 3" xfId="25938" xr:uid="{0F4D7BA4-DF06-4F95-AFE2-B8BD57AA5EB2}"/>
    <cellStyle name="Standaard 3 2 2 3 3 7" xfId="10542" xr:uid="{50F38732-BFB0-4447-B64A-AE569D09164D}"/>
    <cellStyle name="Standaard 3 2 2 3 3 7 2" xfId="30911" xr:uid="{7EDD42B1-921E-462C-857A-C663D66D3D27}"/>
    <cellStyle name="Standaard 3 2 2 3 3 8" xfId="20727" xr:uid="{AFD3D574-7D4A-4EB5-BCFB-E1A356983A05}"/>
    <cellStyle name="Standaard 3 2 2 3 4" xfId="421" xr:uid="{B57B6822-F7A8-48BA-A2AF-B15D95DACEFC}"/>
    <cellStyle name="Standaard 3 2 2 3 4 2" xfId="883" xr:uid="{0F5B8235-82B8-4413-9A92-553BC00C5CF5}"/>
    <cellStyle name="Standaard 3 2 2 3 4 2 2" xfId="1733" xr:uid="{69926698-AF32-4B67-B244-E68632EB7069}"/>
    <cellStyle name="Standaard 3 2 2 3 4 2 2 2" xfId="4278" xr:uid="{547C02BA-736F-4D08-A2AC-39B74A2FBAB5}"/>
    <cellStyle name="Standaard 3 2 2 3 4 2 2 2 2" xfId="5579" xr:uid="{61DB8ED1-395C-4159-B106-1CFF308AB00D}"/>
    <cellStyle name="Standaard 3 2 2 3 4 2 2 2 2 2" xfId="15768" xr:uid="{CF898682-F782-4145-98EB-7816BEBFE95A}"/>
    <cellStyle name="Standaard 3 2 2 3 4 2 2 2 2 2 2" xfId="36137" xr:uid="{A3B676B6-4BB0-442D-B53D-CD081BF624BF}"/>
    <cellStyle name="Standaard 3 2 2 3 4 2 2 2 2 3" xfId="25953" xr:uid="{C4BF7326-3F6B-427A-8868-1260E6277117}"/>
    <cellStyle name="Standaard 3 2 2 3 4 2 2 2 3" xfId="14456" xr:uid="{58FD1672-41AA-4AE1-A7D0-543892203BAD}"/>
    <cellStyle name="Standaard 3 2 2 3 4 2 2 2 3 2" xfId="34825" xr:uid="{1340CACB-7640-4B74-AB55-CC83096C079A}"/>
    <cellStyle name="Standaard 3 2 2 3 4 2 2 2 4" xfId="24641" xr:uid="{83947AAA-BED5-4A18-86E7-D4C2EF7D2493}"/>
    <cellStyle name="Standaard 3 2 2 3 4 2 2 3" xfId="5578" xr:uid="{1D47CECB-6040-409F-AF33-16E237929EFE}"/>
    <cellStyle name="Standaard 3 2 2 3 4 2 2 3 2" xfId="15767" xr:uid="{ED2BF13D-7A40-4B01-A51D-87FBEAAD157B}"/>
    <cellStyle name="Standaard 3 2 2 3 4 2 2 3 2 2" xfId="36136" xr:uid="{DB703273-9720-47CD-A18C-8C25E467B3C1}"/>
    <cellStyle name="Standaard 3 2 2 3 4 2 2 3 3" xfId="25952" xr:uid="{9BAB2A49-A42C-4018-967D-E22DEB7ED3A5}"/>
    <cellStyle name="Standaard 3 2 2 3 4 2 2 4" xfId="11913" xr:uid="{890220E1-4E90-4D5D-BF29-4D9D01AC7DDF}"/>
    <cellStyle name="Standaard 3 2 2 3 4 2 2 4 2" xfId="32282" xr:uid="{0D1AAA97-1A19-45C0-A9E4-6B3A3B9D313C}"/>
    <cellStyle name="Standaard 3 2 2 3 4 2 2 5" xfId="22098" xr:uid="{2BEF864B-5D32-4DB3-8E43-45CC32F24F3C}"/>
    <cellStyle name="Standaard 3 2 2 3 4 2 3" xfId="2580" xr:uid="{A64AF5F3-CFDA-442D-89CB-4D65BE190D49}"/>
    <cellStyle name="Standaard 3 2 2 3 4 2 3 2" xfId="5125" xr:uid="{F977816C-FBB9-4A33-9913-3806BA735D42}"/>
    <cellStyle name="Standaard 3 2 2 3 4 2 3 2 2" xfId="5581" xr:uid="{36E127C6-9EC4-4B0B-84E8-EA5E5376498B}"/>
    <cellStyle name="Standaard 3 2 2 3 4 2 3 2 2 2" xfId="15770" xr:uid="{62893749-216E-434C-A57D-D2D167D907BA}"/>
    <cellStyle name="Standaard 3 2 2 3 4 2 3 2 2 2 2" xfId="36139" xr:uid="{D19F417A-F794-433A-99B5-5A63104899CC}"/>
    <cellStyle name="Standaard 3 2 2 3 4 2 3 2 2 3" xfId="25955" xr:uid="{03CEFC42-1E1B-496C-B250-FA7D7164F8EB}"/>
    <cellStyle name="Standaard 3 2 2 3 4 2 3 2 3" xfId="15303" xr:uid="{5A887101-637F-40B3-923F-25F1B764D642}"/>
    <cellStyle name="Standaard 3 2 2 3 4 2 3 2 3 2" xfId="35672" xr:uid="{86BAE1E9-CCA6-48DA-8F13-911945CEA457}"/>
    <cellStyle name="Standaard 3 2 2 3 4 2 3 2 4" xfId="25488" xr:uid="{F2245987-49A8-4DFA-AB9E-F9569D2E27DD}"/>
    <cellStyle name="Standaard 3 2 2 3 4 2 3 3" xfId="5580" xr:uid="{8C66926E-DCDF-43D1-BADC-95A6DB4082DC}"/>
    <cellStyle name="Standaard 3 2 2 3 4 2 3 3 2" xfId="15769" xr:uid="{401E4BBE-F62B-4CE4-9D98-7B3C2D3CE89C}"/>
    <cellStyle name="Standaard 3 2 2 3 4 2 3 3 2 2" xfId="36138" xr:uid="{FA7B31BD-1169-4AB5-A2E3-BDA47A88ACEA}"/>
    <cellStyle name="Standaard 3 2 2 3 4 2 3 3 3" xfId="25954" xr:uid="{CEBA4DD5-9878-4912-BD60-327D1C9B8EF5}"/>
    <cellStyle name="Standaard 3 2 2 3 4 2 3 4" xfId="12760" xr:uid="{167576CB-6C52-4AA8-94F3-923D15C2B898}"/>
    <cellStyle name="Standaard 3 2 2 3 4 2 3 4 2" xfId="33129" xr:uid="{C1283A0D-7E24-456F-B2AF-E0F69063D44F}"/>
    <cellStyle name="Standaard 3 2 2 3 4 2 3 5" xfId="22945" xr:uid="{5C9523DF-38C1-4BFD-A0E7-7D20087FA153}"/>
    <cellStyle name="Standaard 3 2 2 3 4 2 4" xfId="3430" xr:uid="{EDD0939A-42C5-4ACF-8C97-5EB19EC1FA61}"/>
    <cellStyle name="Standaard 3 2 2 3 4 2 4 2" xfId="5582" xr:uid="{3F11B15E-6115-4367-BEFD-0311B3FD8971}"/>
    <cellStyle name="Standaard 3 2 2 3 4 2 4 2 2" xfId="15771" xr:uid="{558D9C91-1A26-429B-A786-42117E6878A4}"/>
    <cellStyle name="Standaard 3 2 2 3 4 2 4 2 2 2" xfId="36140" xr:uid="{D87C9B5B-35BB-40F5-88EF-7EF6129BC482}"/>
    <cellStyle name="Standaard 3 2 2 3 4 2 4 2 3" xfId="25956" xr:uid="{6577C92F-18EE-4B6C-9378-B91F5366C0EF}"/>
    <cellStyle name="Standaard 3 2 2 3 4 2 4 3" xfId="13608" xr:uid="{932FC745-66DD-4F28-8747-09F8580AFA2D}"/>
    <cellStyle name="Standaard 3 2 2 3 4 2 4 3 2" xfId="33977" xr:uid="{738AE3F6-54F0-4933-9684-2A993F15F6AD}"/>
    <cellStyle name="Standaard 3 2 2 3 4 2 4 4" xfId="23793" xr:uid="{296040C8-0225-4603-80FC-A30B1FA5B5C7}"/>
    <cellStyle name="Standaard 3 2 2 3 4 2 5" xfId="5577" xr:uid="{F48C6137-E8AA-4ABC-AC5B-1716C1FBFE3E}"/>
    <cellStyle name="Standaard 3 2 2 3 4 2 5 2" xfId="15766" xr:uid="{88B98160-7723-443E-B8CB-09448D33DE89}"/>
    <cellStyle name="Standaard 3 2 2 3 4 2 5 2 2" xfId="36135" xr:uid="{480B4ACF-B574-4C6B-A426-82CC4BD88ECB}"/>
    <cellStyle name="Standaard 3 2 2 3 4 2 5 3" xfId="25951" xr:uid="{8122F8E3-6664-460A-9154-9C29773846DE}"/>
    <cellStyle name="Standaard 3 2 2 3 4 2 6" xfId="11065" xr:uid="{E19FBD41-AE32-4C14-AA86-F5FFCA48C133}"/>
    <cellStyle name="Standaard 3 2 2 3 4 2 6 2" xfId="31434" xr:uid="{E0EF247E-EF11-44F3-81C0-86BEEFEEEA6B}"/>
    <cellStyle name="Standaard 3 2 2 3 4 2 7" xfId="21250" xr:uid="{C6648A36-4DB9-4B35-BABF-32BB47FA1F1A}"/>
    <cellStyle name="Standaard 3 2 2 3 4 3" xfId="1309" xr:uid="{2510F7F2-66E4-488D-9A0A-2D8D5FBF14F5}"/>
    <cellStyle name="Standaard 3 2 2 3 4 3 2" xfId="3854" xr:uid="{832C5800-DE26-40AD-8920-28DB6701D94A}"/>
    <cellStyle name="Standaard 3 2 2 3 4 3 2 2" xfId="5584" xr:uid="{A08E6013-C0CB-46AA-AF3B-353842773E5F}"/>
    <cellStyle name="Standaard 3 2 2 3 4 3 2 2 2" xfId="15773" xr:uid="{F4A436D7-B4B8-4714-901F-13DCCCAA3383}"/>
    <cellStyle name="Standaard 3 2 2 3 4 3 2 2 2 2" xfId="36142" xr:uid="{2D7DEFE9-8381-42C0-AC78-1A36F41DCA05}"/>
    <cellStyle name="Standaard 3 2 2 3 4 3 2 2 3" xfId="25958" xr:uid="{FEBC2670-FE26-401B-9C0E-42C2150A539A}"/>
    <cellStyle name="Standaard 3 2 2 3 4 3 2 3" xfId="14032" xr:uid="{069627DE-E0EC-49B5-855C-6BC09DDFEC38}"/>
    <cellStyle name="Standaard 3 2 2 3 4 3 2 3 2" xfId="34401" xr:uid="{13AB336C-1E4D-4632-9C63-68C9F2C083AA}"/>
    <cellStyle name="Standaard 3 2 2 3 4 3 2 4" xfId="24217" xr:uid="{64457B78-C794-4B42-BAA9-8B8D428110A1}"/>
    <cellStyle name="Standaard 3 2 2 3 4 3 3" xfId="5583" xr:uid="{7ECC09A9-1ECE-4116-8119-AE048DE16081}"/>
    <cellStyle name="Standaard 3 2 2 3 4 3 3 2" xfId="15772" xr:uid="{9D75CBBE-BB92-4F02-B276-2A7719F19088}"/>
    <cellStyle name="Standaard 3 2 2 3 4 3 3 2 2" xfId="36141" xr:uid="{FC8A5D35-99DE-441B-9D44-313856C0E347}"/>
    <cellStyle name="Standaard 3 2 2 3 4 3 3 3" xfId="25957" xr:uid="{CD3D4171-00B7-485C-B107-74321C7AC183}"/>
    <cellStyle name="Standaard 3 2 2 3 4 3 4" xfId="11489" xr:uid="{3842B899-C5A2-43F2-B657-EC72FCB7877D}"/>
    <cellStyle name="Standaard 3 2 2 3 4 3 4 2" xfId="31858" xr:uid="{1153FC56-275A-49E7-8371-5BDC2AABD8F6}"/>
    <cellStyle name="Standaard 3 2 2 3 4 3 5" xfId="21674" xr:uid="{BCF5A4EA-7B54-4D8A-BAE1-9B36ABA847F3}"/>
    <cellStyle name="Standaard 3 2 2 3 4 4" xfId="2156" xr:uid="{59F96932-1D25-4549-B245-B84C271A66C2}"/>
    <cellStyle name="Standaard 3 2 2 3 4 4 2" xfId="4701" xr:uid="{DFB5F07C-501E-47C4-A9B1-4252F7A77708}"/>
    <cellStyle name="Standaard 3 2 2 3 4 4 2 2" xfId="5586" xr:uid="{6D900AD6-365D-456B-A0F3-F15BAA20C87D}"/>
    <cellStyle name="Standaard 3 2 2 3 4 4 2 2 2" xfId="15775" xr:uid="{D1BA8F8B-F7D6-4A74-8DA3-9833FAB55C18}"/>
    <cellStyle name="Standaard 3 2 2 3 4 4 2 2 2 2" xfId="36144" xr:uid="{12C864A1-9BF0-45B4-A3BA-03CBF270703C}"/>
    <cellStyle name="Standaard 3 2 2 3 4 4 2 2 3" xfId="25960" xr:uid="{5CF52C86-5254-470C-A710-21E198B93DD5}"/>
    <cellStyle name="Standaard 3 2 2 3 4 4 2 3" xfId="14879" xr:uid="{A8E14332-CA35-4270-8489-6F556A97465C}"/>
    <cellStyle name="Standaard 3 2 2 3 4 4 2 3 2" xfId="35248" xr:uid="{6B30112D-AAD9-42C8-A992-19B70EA360C9}"/>
    <cellStyle name="Standaard 3 2 2 3 4 4 2 4" xfId="25064" xr:uid="{C5E1A552-F4E4-4076-9BB9-D96F823E7D9D}"/>
    <cellStyle name="Standaard 3 2 2 3 4 4 3" xfId="5585" xr:uid="{A2101195-77FD-4477-95F1-7D6495B518A3}"/>
    <cellStyle name="Standaard 3 2 2 3 4 4 3 2" xfId="15774" xr:uid="{3C89ED47-4790-41CA-AC1D-98A8B1F39902}"/>
    <cellStyle name="Standaard 3 2 2 3 4 4 3 2 2" xfId="36143" xr:uid="{6C914B2D-46C8-4476-B6AB-D4105B144FEE}"/>
    <cellStyle name="Standaard 3 2 2 3 4 4 3 3" xfId="25959" xr:uid="{9D36213C-7668-485C-AAE4-C0B131364CB6}"/>
    <cellStyle name="Standaard 3 2 2 3 4 4 4" xfId="12336" xr:uid="{9508C1DF-2E2D-4641-B634-8BF08CE0A4BB}"/>
    <cellStyle name="Standaard 3 2 2 3 4 4 4 2" xfId="32705" xr:uid="{B9CCD0E3-1C3F-4BE5-AF0A-05100874C545}"/>
    <cellStyle name="Standaard 3 2 2 3 4 4 5" xfId="22521" xr:uid="{A7CA1305-D1A6-4735-8270-9A8586CF6EC5}"/>
    <cellStyle name="Standaard 3 2 2 3 4 5" xfId="3006" xr:uid="{6DABF40B-180E-4E04-9A78-28EE1CCFE9BF}"/>
    <cellStyle name="Standaard 3 2 2 3 4 5 2" xfId="5587" xr:uid="{1AB3E223-9D80-4E4D-85BB-9061F074A594}"/>
    <cellStyle name="Standaard 3 2 2 3 4 5 2 2" xfId="15776" xr:uid="{4F4948BC-27CA-4F2E-8D79-3AB737A64417}"/>
    <cellStyle name="Standaard 3 2 2 3 4 5 2 2 2" xfId="36145" xr:uid="{6C4EF837-C2E9-490A-963C-19C56248565E}"/>
    <cellStyle name="Standaard 3 2 2 3 4 5 2 3" xfId="25961" xr:uid="{5B90033A-DEDC-4D1E-BDB6-C34B6D39F478}"/>
    <cellStyle name="Standaard 3 2 2 3 4 5 3" xfId="13184" xr:uid="{0D3D5E4D-7C94-483A-97FB-913D36D599F1}"/>
    <cellStyle name="Standaard 3 2 2 3 4 5 3 2" xfId="33553" xr:uid="{A32A26F3-EBFE-49FF-AE4A-17F8DF51467D}"/>
    <cellStyle name="Standaard 3 2 2 3 4 5 4" xfId="23369" xr:uid="{7D6D5161-1902-426D-8A3B-8ED95D3EBA76}"/>
    <cellStyle name="Standaard 3 2 2 3 4 6" xfId="5576" xr:uid="{58FA391E-EBEB-4B86-877B-DD3078C31048}"/>
    <cellStyle name="Standaard 3 2 2 3 4 6 2" xfId="15765" xr:uid="{175158C9-3C41-449C-BCDF-BB0E30D0B86C}"/>
    <cellStyle name="Standaard 3 2 2 3 4 6 2 2" xfId="36134" xr:uid="{7C097F6D-2F6A-4030-B551-4E02FFB3404A}"/>
    <cellStyle name="Standaard 3 2 2 3 4 6 3" xfId="25950" xr:uid="{75E7065F-2822-45D3-9D1F-E5BC6E75DA0F}"/>
    <cellStyle name="Standaard 3 2 2 3 4 7" xfId="10641" xr:uid="{99FBF070-9805-4239-A74D-452D90B30275}"/>
    <cellStyle name="Standaard 3 2 2 3 4 7 2" xfId="31010" xr:uid="{96E5C187-85C2-4C45-B04C-82C1BBFB7560}"/>
    <cellStyle name="Standaard 3 2 2 3 4 8" xfId="20826" xr:uid="{D9FC933F-2944-4E2E-B3DB-D2565883A39F}"/>
    <cellStyle name="Standaard 3 2 2 3 5" xfId="581" xr:uid="{CCE55302-FA46-40FA-BE04-AB9A33FE678A}"/>
    <cellStyle name="Standaard 3 2 2 3 5 2" xfId="1007" xr:uid="{B14CACE6-0D59-4045-B55F-AEA3ACEB4ADF}"/>
    <cellStyle name="Standaard 3 2 2 3 5 2 2" xfId="1857" xr:uid="{8A242937-B135-4084-8FD1-35BBB4F02DD0}"/>
    <cellStyle name="Standaard 3 2 2 3 5 2 2 2" xfId="4402" xr:uid="{66ECAE1D-FE5E-4481-8A25-F5C3A1D9A079}"/>
    <cellStyle name="Standaard 3 2 2 3 5 2 2 2 2" xfId="5591" xr:uid="{DDA58A04-3450-4277-B481-CB54702FB5F9}"/>
    <cellStyle name="Standaard 3 2 2 3 5 2 2 2 2 2" xfId="15780" xr:uid="{B8F505DE-D03B-461F-B26E-4EE8DB56BC3D}"/>
    <cellStyle name="Standaard 3 2 2 3 5 2 2 2 2 2 2" xfId="36149" xr:uid="{A3AEA335-2C8C-4938-8FE0-233843078D1E}"/>
    <cellStyle name="Standaard 3 2 2 3 5 2 2 2 2 3" xfId="25965" xr:uid="{1FE52660-364A-4ED7-B05E-02E02FC0CE05}"/>
    <cellStyle name="Standaard 3 2 2 3 5 2 2 2 3" xfId="14580" xr:uid="{115B24C5-693C-4947-BAC0-876A5861BBE9}"/>
    <cellStyle name="Standaard 3 2 2 3 5 2 2 2 3 2" xfId="34949" xr:uid="{99FDFDB7-3801-470C-AFAF-BC88381808EF}"/>
    <cellStyle name="Standaard 3 2 2 3 5 2 2 2 4" xfId="24765" xr:uid="{BEFD9F86-A482-4FE6-8770-2D6B51224879}"/>
    <cellStyle name="Standaard 3 2 2 3 5 2 2 3" xfId="5590" xr:uid="{5539BD96-4B5E-464D-BF10-2520B0B99D3B}"/>
    <cellStyle name="Standaard 3 2 2 3 5 2 2 3 2" xfId="15779" xr:uid="{9B272261-0C33-4A94-856E-EAE63D316FD8}"/>
    <cellStyle name="Standaard 3 2 2 3 5 2 2 3 2 2" xfId="36148" xr:uid="{3776F7F6-355A-4F40-BCC8-AB1FBFC69B3D}"/>
    <cellStyle name="Standaard 3 2 2 3 5 2 2 3 3" xfId="25964" xr:uid="{167009C4-7568-4752-AC35-DA429912D78C}"/>
    <cellStyle name="Standaard 3 2 2 3 5 2 2 4" xfId="12037" xr:uid="{8E3BFD48-31C5-4D1C-97DA-77CEBAD8976C}"/>
    <cellStyle name="Standaard 3 2 2 3 5 2 2 4 2" xfId="32406" xr:uid="{7B44D199-6FD3-430B-B1D6-3F9B06DD97A0}"/>
    <cellStyle name="Standaard 3 2 2 3 5 2 2 5" xfId="22222" xr:uid="{6468C40F-3585-4E10-BF4D-959BFD291231}"/>
    <cellStyle name="Standaard 3 2 2 3 5 2 3" xfId="2704" xr:uid="{18B99C63-C5AC-4802-AC37-967B15D6E3C7}"/>
    <cellStyle name="Standaard 3 2 2 3 5 2 3 2" xfId="5249" xr:uid="{376F13B2-7F40-4D9F-A51E-32BF15BA4788}"/>
    <cellStyle name="Standaard 3 2 2 3 5 2 3 2 2" xfId="5593" xr:uid="{07566047-EA5B-4B30-B8A7-342A8A728741}"/>
    <cellStyle name="Standaard 3 2 2 3 5 2 3 2 2 2" xfId="15782" xr:uid="{B628B33F-A5B5-46BB-A6C5-DA102AA57648}"/>
    <cellStyle name="Standaard 3 2 2 3 5 2 3 2 2 2 2" xfId="36151" xr:uid="{26E242E1-DE89-4119-8FDF-D90F6F8BF61E}"/>
    <cellStyle name="Standaard 3 2 2 3 5 2 3 2 2 3" xfId="25967" xr:uid="{569DDD2C-39DD-4F67-9AD0-908096427F94}"/>
    <cellStyle name="Standaard 3 2 2 3 5 2 3 2 3" xfId="15427" xr:uid="{656F762A-F827-4087-A1EE-34158DBA8272}"/>
    <cellStyle name="Standaard 3 2 2 3 5 2 3 2 3 2" xfId="35796" xr:uid="{1A325588-22A0-4766-BAE9-8A3314B3CAE1}"/>
    <cellStyle name="Standaard 3 2 2 3 5 2 3 2 4" xfId="25612" xr:uid="{50824875-5C26-4824-8A6B-34E9D95A83EA}"/>
    <cellStyle name="Standaard 3 2 2 3 5 2 3 3" xfId="5592" xr:uid="{63B17540-B8F6-4D33-8814-271CABEE53AD}"/>
    <cellStyle name="Standaard 3 2 2 3 5 2 3 3 2" xfId="15781" xr:uid="{C0734B2E-F7D6-4B39-B842-9A6E0A4F237D}"/>
    <cellStyle name="Standaard 3 2 2 3 5 2 3 3 2 2" xfId="36150" xr:uid="{70502FD1-F7E1-40D4-8F51-9D356B4E702A}"/>
    <cellStyle name="Standaard 3 2 2 3 5 2 3 3 3" xfId="25966" xr:uid="{D4F27DE8-9C2E-4017-ADE4-881FB4536C50}"/>
    <cellStyle name="Standaard 3 2 2 3 5 2 3 4" xfId="12884" xr:uid="{9514BC34-5553-46EB-9463-A421A5F17B25}"/>
    <cellStyle name="Standaard 3 2 2 3 5 2 3 4 2" xfId="33253" xr:uid="{E54B85DD-1EE4-457D-B682-AD70BC6CF162}"/>
    <cellStyle name="Standaard 3 2 2 3 5 2 3 5" xfId="23069" xr:uid="{9AFFB630-26F9-405C-9871-71249A79BB70}"/>
    <cellStyle name="Standaard 3 2 2 3 5 2 4" xfId="3554" xr:uid="{BAFA2029-97FD-4063-8ADD-100213AC16E2}"/>
    <cellStyle name="Standaard 3 2 2 3 5 2 4 2" xfId="5594" xr:uid="{F58ED993-5078-4F76-A7F9-8831B5643BA2}"/>
    <cellStyle name="Standaard 3 2 2 3 5 2 4 2 2" xfId="15783" xr:uid="{13A73B91-F7FA-4593-BEF8-A8BEFF6968AD}"/>
    <cellStyle name="Standaard 3 2 2 3 5 2 4 2 2 2" xfId="36152" xr:uid="{4B3E3BFB-5EAF-4E75-9B75-967C36FE6186}"/>
    <cellStyle name="Standaard 3 2 2 3 5 2 4 2 3" xfId="25968" xr:uid="{34A2B8A6-2BE5-4E91-8C36-471BD66F4911}"/>
    <cellStyle name="Standaard 3 2 2 3 5 2 4 3" xfId="13732" xr:uid="{C5EC7DBE-E5B7-433C-87FC-B5F7DAB37EC7}"/>
    <cellStyle name="Standaard 3 2 2 3 5 2 4 3 2" xfId="34101" xr:uid="{EF31DEE8-830C-498B-8C9B-423FB08BEAF0}"/>
    <cellStyle name="Standaard 3 2 2 3 5 2 4 4" xfId="23917" xr:uid="{1D96B1A1-31F5-4E04-BB7A-138E37009DA9}"/>
    <cellStyle name="Standaard 3 2 2 3 5 2 5" xfId="5589" xr:uid="{B1E9112B-723D-44AC-B0D2-32B777449A98}"/>
    <cellStyle name="Standaard 3 2 2 3 5 2 5 2" xfId="15778" xr:uid="{6543AA44-76F8-47FC-AD53-2F7A0A415CDF}"/>
    <cellStyle name="Standaard 3 2 2 3 5 2 5 2 2" xfId="36147" xr:uid="{BA85E8E3-9C26-4E03-A47C-4B6D42094DA8}"/>
    <cellStyle name="Standaard 3 2 2 3 5 2 5 3" xfId="25963" xr:uid="{402E084F-B744-4B53-9765-56CFBEE82049}"/>
    <cellStyle name="Standaard 3 2 2 3 5 2 6" xfId="11189" xr:uid="{725D386F-8CB7-409C-BB97-40B861681ECD}"/>
    <cellStyle name="Standaard 3 2 2 3 5 2 6 2" xfId="31558" xr:uid="{091075CE-8DAB-4949-AFB9-74002BF06E61}"/>
    <cellStyle name="Standaard 3 2 2 3 5 2 7" xfId="21374" xr:uid="{8FC22ACF-AC53-49D7-9FA1-00266216D3BC}"/>
    <cellStyle name="Standaard 3 2 2 3 5 3" xfId="1433" xr:uid="{3954BD5B-0EBC-4E4F-8A65-8B4141AB7119}"/>
    <cellStyle name="Standaard 3 2 2 3 5 3 2" xfId="3978" xr:uid="{BDFFC6F1-DCAC-47BC-BFD8-598655EC70CD}"/>
    <cellStyle name="Standaard 3 2 2 3 5 3 2 2" xfId="5596" xr:uid="{496DA1F0-54EB-4743-90D4-A3FEA9D88C8F}"/>
    <cellStyle name="Standaard 3 2 2 3 5 3 2 2 2" xfId="15785" xr:uid="{C4A3C713-11E1-4887-B616-40FB3FF1897E}"/>
    <cellStyle name="Standaard 3 2 2 3 5 3 2 2 2 2" xfId="36154" xr:uid="{6EE63999-8F94-41F0-8E43-4C7D753BDBB2}"/>
    <cellStyle name="Standaard 3 2 2 3 5 3 2 2 3" xfId="25970" xr:uid="{CC8EA568-8ED2-47CB-AF08-1B9BE7D784BB}"/>
    <cellStyle name="Standaard 3 2 2 3 5 3 2 3" xfId="14156" xr:uid="{035D610E-2137-48E0-8EBE-6622550BDC01}"/>
    <cellStyle name="Standaard 3 2 2 3 5 3 2 3 2" xfId="34525" xr:uid="{07D0824B-F314-40A4-B221-090692B131D3}"/>
    <cellStyle name="Standaard 3 2 2 3 5 3 2 4" xfId="24341" xr:uid="{8FE257B9-5AC1-436D-AE89-09D0774EBF8F}"/>
    <cellStyle name="Standaard 3 2 2 3 5 3 3" xfId="5595" xr:uid="{87730843-0E2A-4D5F-A739-9869B3FE6177}"/>
    <cellStyle name="Standaard 3 2 2 3 5 3 3 2" xfId="15784" xr:uid="{D5423387-625F-451C-A36E-8724D3632DE6}"/>
    <cellStyle name="Standaard 3 2 2 3 5 3 3 2 2" xfId="36153" xr:uid="{8C7B15C4-B574-4B6E-9DAF-92FF7D5FE149}"/>
    <cellStyle name="Standaard 3 2 2 3 5 3 3 3" xfId="25969" xr:uid="{93399D90-799B-4A08-B729-C4A496CA417A}"/>
    <cellStyle name="Standaard 3 2 2 3 5 3 4" xfId="11613" xr:uid="{13670D98-2B23-43B9-A229-6C421A6A270A}"/>
    <cellStyle name="Standaard 3 2 2 3 5 3 4 2" xfId="31982" xr:uid="{826616B0-A21A-41BB-AFFF-56E7332ECE76}"/>
    <cellStyle name="Standaard 3 2 2 3 5 3 5" xfId="21798" xr:uid="{A1C2B48D-237B-41C6-B73A-8BCC42D9FF92}"/>
    <cellStyle name="Standaard 3 2 2 3 5 4" xfId="2280" xr:uid="{E979A4A3-B39C-48EA-9F5E-046F408489CF}"/>
    <cellStyle name="Standaard 3 2 2 3 5 4 2" xfId="4825" xr:uid="{0304AECE-8357-4003-9F24-EAC688FE2EAA}"/>
    <cellStyle name="Standaard 3 2 2 3 5 4 2 2" xfId="5598" xr:uid="{124E903E-D93E-45B1-86B3-8FC7FB1A1173}"/>
    <cellStyle name="Standaard 3 2 2 3 5 4 2 2 2" xfId="15787" xr:uid="{239B4527-654E-4469-9323-B8A80F1A3F3D}"/>
    <cellStyle name="Standaard 3 2 2 3 5 4 2 2 2 2" xfId="36156" xr:uid="{97A60B83-1368-45CB-A2AF-9A174C3D03F2}"/>
    <cellStyle name="Standaard 3 2 2 3 5 4 2 2 3" xfId="25972" xr:uid="{55273B5D-027C-428E-A879-FEC8449519B8}"/>
    <cellStyle name="Standaard 3 2 2 3 5 4 2 3" xfId="15003" xr:uid="{67B5EA41-0184-4CB5-9CB5-C3577FF375C5}"/>
    <cellStyle name="Standaard 3 2 2 3 5 4 2 3 2" xfId="35372" xr:uid="{63E87BD6-864D-436E-8ED7-A249D7C0FB89}"/>
    <cellStyle name="Standaard 3 2 2 3 5 4 2 4" xfId="25188" xr:uid="{60AD6415-D642-4EF0-A388-6B42E320FC37}"/>
    <cellStyle name="Standaard 3 2 2 3 5 4 3" xfId="5597" xr:uid="{ACD03C8B-3600-45C3-BD4B-F839C893836C}"/>
    <cellStyle name="Standaard 3 2 2 3 5 4 3 2" xfId="15786" xr:uid="{091DACBD-D763-4CDD-950D-EDB89E63425F}"/>
    <cellStyle name="Standaard 3 2 2 3 5 4 3 2 2" xfId="36155" xr:uid="{038AF6AC-5F4F-4C73-8A0B-A450CFB120BB}"/>
    <cellStyle name="Standaard 3 2 2 3 5 4 3 3" xfId="25971" xr:uid="{F8D6F48D-B8DF-400D-AEDC-1AD1F7E9E77E}"/>
    <cellStyle name="Standaard 3 2 2 3 5 4 4" xfId="12460" xr:uid="{139FD7D8-B5F9-4FB2-921F-47853C19ACF2}"/>
    <cellStyle name="Standaard 3 2 2 3 5 4 4 2" xfId="32829" xr:uid="{8BF61764-EBC8-4DC7-A9B5-3E11B7A98240}"/>
    <cellStyle name="Standaard 3 2 2 3 5 4 5" xfId="22645" xr:uid="{9DE8754A-AE4E-4BE6-9116-FE82E3B60F29}"/>
    <cellStyle name="Standaard 3 2 2 3 5 5" xfId="3130" xr:uid="{109E609C-38AF-41A2-98C8-BB1F9593DCBD}"/>
    <cellStyle name="Standaard 3 2 2 3 5 5 2" xfId="5599" xr:uid="{DE5E306B-6034-45EF-9328-B910B4F619B8}"/>
    <cellStyle name="Standaard 3 2 2 3 5 5 2 2" xfId="15788" xr:uid="{DC6B79DF-9A89-4DDB-8F75-394BBEE0F37B}"/>
    <cellStyle name="Standaard 3 2 2 3 5 5 2 2 2" xfId="36157" xr:uid="{4A3A8579-CB2F-4B40-99BD-DC57F3C0F895}"/>
    <cellStyle name="Standaard 3 2 2 3 5 5 2 3" xfId="25973" xr:uid="{96335868-2CF7-4D89-AFDD-3F8AC8FD7785}"/>
    <cellStyle name="Standaard 3 2 2 3 5 5 3" xfId="13308" xr:uid="{EB358FC4-D5AE-4588-B6B4-23C943BA2227}"/>
    <cellStyle name="Standaard 3 2 2 3 5 5 3 2" xfId="33677" xr:uid="{B6B86E94-7CD4-4D94-85AD-8163BCB3888A}"/>
    <cellStyle name="Standaard 3 2 2 3 5 5 4" xfId="23493" xr:uid="{D16F42D6-2454-43E2-B841-FC113AE821E0}"/>
    <cellStyle name="Standaard 3 2 2 3 5 6" xfId="5588" xr:uid="{4C302429-BDA9-4E4B-98F5-9F67AD7554B4}"/>
    <cellStyle name="Standaard 3 2 2 3 5 6 2" xfId="15777" xr:uid="{7210DAB5-58DF-4BE3-90CC-338D0A5C5526}"/>
    <cellStyle name="Standaard 3 2 2 3 5 6 2 2" xfId="36146" xr:uid="{13E4237B-4ADB-4163-AEAD-ABC5F8FF40ED}"/>
    <cellStyle name="Standaard 3 2 2 3 5 6 3" xfId="25962" xr:uid="{D5E26AA6-2819-44C1-A829-652711806570}"/>
    <cellStyle name="Standaard 3 2 2 3 5 7" xfId="10765" xr:uid="{97D4C147-B7A6-4DFA-81D6-B652B45A9EA6}"/>
    <cellStyle name="Standaard 3 2 2 3 5 7 2" xfId="31134" xr:uid="{4054622D-2353-4A79-860C-A4F93576410A}"/>
    <cellStyle name="Standaard 3 2 2 3 5 8" xfId="20950" xr:uid="{68BDE4E0-33C9-479D-B708-41DEFB6899B2}"/>
    <cellStyle name="Standaard 3 2 2 3 6" xfId="650" xr:uid="{BAC22EFF-A32F-4D24-9482-23B6D7FAF469}"/>
    <cellStyle name="Standaard 3 2 2 3 6 2" xfId="1500" xr:uid="{CA36E200-FD2B-4460-AC41-4BB96F780DE7}"/>
    <cellStyle name="Standaard 3 2 2 3 6 2 2" xfId="4045" xr:uid="{96969955-CF47-4532-94AE-1D9CFD7E8F8A}"/>
    <cellStyle name="Standaard 3 2 2 3 6 2 2 2" xfId="5602" xr:uid="{D547FAD4-D47B-4E75-A054-8405FCA20062}"/>
    <cellStyle name="Standaard 3 2 2 3 6 2 2 2 2" xfId="15791" xr:uid="{26F3DCE5-5C40-48CD-874A-14DBF321CCDA}"/>
    <cellStyle name="Standaard 3 2 2 3 6 2 2 2 2 2" xfId="36160" xr:uid="{157F5B1B-8DAC-4E7B-8915-C0780E7DDD36}"/>
    <cellStyle name="Standaard 3 2 2 3 6 2 2 2 3" xfId="25976" xr:uid="{E5C71581-6BCD-4B69-A88E-9E239CBAB5D0}"/>
    <cellStyle name="Standaard 3 2 2 3 6 2 2 3" xfId="14223" xr:uid="{B290B160-2B82-4BFA-A72D-0D597DDC0B3A}"/>
    <cellStyle name="Standaard 3 2 2 3 6 2 2 3 2" xfId="34592" xr:uid="{8E34820D-4F72-423D-8B00-93444DEE7A30}"/>
    <cellStyle name="Standaard 3 2 2 3 6 2 2 4" xfId="24408" xr:uid="{E8841127-171B-4D57-B3EE-F03F7C49CD68}"/>
    <cellStyle name="Standaard 3 2 2 3 6 2 3" xfId="5601" xr:uid="{B82AEFCB-967B-41A3-AF30-19358441FC79}"/>
    <cellStyle name="Standaard 3 2 2 3 6 2 3 2" xfId="15790" xr:uid="{6EFAFD74-9BCD-451C-ACEA-19AFF4E687BB}"/>
    <cellStyle name="Standaard 3 2 2 3 6 2 3 2 2" xfId="36159" xr:uid="{5B67EE3C-FA9C-46AD-9D53-6BF7DEAB3871}"/>
    <cellStyle name="Standaard 3 2 2 3 6 2 3 3" xfId="25975" xr:uid="{A80CE11D-D929-4824-8FD7-E138067D34C7}"/>
    <cellStyle name="Standaard 3 2 2 3 6 2 4" xfId="11680" xr:uid="{50B2ED6A-A3DC-4317-A31F-FB9BBB723342}"/>
    <cellStyle name="Standaard 3 2 2 3 6 2 4 2" xfId="32049" xr:uid="{F4BB37C3-F111-4B21-BF58-EC489A96EB98}"/>
    <cellStyle name="Standaard 3 2 2 3 6 2 5" xfId="21865" xr:uid="{6589489A-36D3-4B0A-AC01-90E0DFCA862B}"/>
    <cellStyle name="Standaard 3 2 2 3 6 3" xfId="2347" xr:uid="{24E9BA57-8A9E-4A42-8A89-694720078714}"/>
    <cellStyle name="Standaard 3 2 2 3 6 3 2" xfId="4892" xr:uid="{9A8B4F86-6360-4255-AD64-AE473AA37714}"/>
    <cellStyle name="Standaard 3 2 2 3 6 3 2 2" xfId="5604" xr:uid="{BF99CE79-1FCD-4280-BC2E-78A0BC56B113}"/>
    <cellStyle name="Standaard 3 2 2 3 6 3 2 2 2" xfId="15793" xr:uid="{DB48CB7A-7479-474A-B5B5-40DDF91189F2}"/>
    <cellStyle name="Standaard 3 2 2 3 6 3 2 2 2 2" xfId="36162" xr:uid="{6067E4CC-EAFB-491B-BEDB-E3B14A28056F}"/>
    <cellStyle name="Standaard 3 2 2 3 6 3 2 2 3" xfId="25978" xr:uid="{E8E3931A-75A4-4D0B-A1F5-A98B4AE12112}"/>
    <cellStyle name="Standaard 3 2 2 3 6 3 2 3" xfId="15070" xr:uid="{F19C760C-684F-45DD-9AA7-9F5480A003EB}"/>
    <cellStyle name="Standaard 3 2 2 3 6 3 2 3 2" xfId="35439" xr:uid="{E3024CA6-B57E-40D2-9A08-F6DF3BE6E1AF}"/>
    <cellStyle name="Standaard 3 2 2 3 6 3 2 4" xfId="25255" xr:uid="{1EE65863-6889-49ED-BC2D-307B2A1364FC}"/>
    <cellStyle name="Standaard 3 2 2 3 6 3 3" xfId="5603" xr:uid="{46956076-45A8-417E-BEFE-F763BBC14E15}"/>
    <cellStyle name="Standaard 3 2 2 3 6 3 3 2" xfId="15792" xr:uid="{793C1558-BF23-4A2D-82B7-DC318B232CEE}"/>
    <cellStyle name="Standaard 3 2 2 3 6 3 3 2 2" xfId="36161" xr:uid="{10DA0579-D580-48A9-9E45-DDC293068DAB}"/>
    <cellStyle name="Standaard 3 2 2 3 6 3 3 3" xfId="25977" xr:uid="{BD57659C-F83D-4392-8659-A55E2837902B}"/>
    <cellStyle name="Standaard 3 2 2 3 6 3 4" xfId="12527" xr:uid="{92AD28EF-CB7B-43A9-BBD0-7F4E980CC45B}"/>
    <cellStyle name="Standaard 3 2 2 3 6 3 4 2" xfId="32896" xr:uid="{8ADE6663-2B80-4EA8-AAC0-7A2CD564CA6B}"/>
    <cellStyle name="Standaard 3 2 2 3 6 3 5" xfId="22712" xr:uid="{CF8D8DD6-80EE-4AB0-B783-6B63EA0E9819}"/>
    <cellStyle name="Standaard 3 2 2 3 6 4" xfId="3197" xr:uid="{134179FF-9D55-46E9-9076-7B317951C1CF}"/>
    <cellStyle name="Standaard 3 2 2 3 6 4 2" xfId="5605" xr:uid="{FD0A0E63-6B55-445A-B9E2-B6B44B698294}"/>
    <cellStyle name="Standaard 3 2 2 3 6 4 2 2" xfId="15794" xr:uid="{A42EC823-A5A2-4448-B669-CBB98CC504C3}"/>
    <cellStyle name="Standaard 3 2 2 3 6 4 2 2 2" xfId="36163" xr:uid="{218880CD-2E59-41C4-8AA7-7A4028859727}"/>
    <cellStyle name="Standaard 3 2 2 3 6 4 2 3" xfId="25979" xr:uid="{07E510C1-3BE5-4DBD-8E89-300905F6ED40}"/>
    <cellStyle name="Standaard 3 2 2 3 6 4 3" xfId="13375" xr:uid="{B48DE476-D8D4-422E-BF38-D03F0F4CBF23}"/>
    <cellStyle name="Standaard 3 2 2 3 6 4 3 2" xfId="33744" xr:uid="{A8EC1C97-E535-4E01-86FB-2FC58B06152A}"/>
    <cellStyle name="Standaard 3 2 2 3 6 4 4" xfId="23560" xr:uid="{9B58A05A-9B0C-48A0-8A17-51DEC9DA60A9}"/>
    <cellStyle name="Standaard 3 2 2 3 6 5" xfId="5600" xr:uid="{D61BC2EA-EC4A-4DF9-873B-0ADA1D30D0E0}"/>
    <cellStyle name="Standaard 3 2 2 3 6 5 2" xfId="15789" xr:uid="{2F0B4FD3-0A36-4A05-AA9B-B3E0CEB73EA3}"/>
    <cellStyle name="Standaard 3 2 2 3 6 5 2 2" xfId="36158" xr:uid="{116366C7-C13B-4A8B-84D4-378931B2A36D}"/>
    <cellStyle name="Standaard 3 2 2 3 6 5 3" xfId="25974" xr:uid="{7D5C93CE-AEB8-4109-A1ED-05880C30303F}"/>
    <cellStyle name="Standaard 3 2 2 3 6 6" xfId="10832" xr:uid="{A8F93B46-56D4-4A55-AADA-B334FF1058B8}"/>
    <cellStyle name="Standaard 3 2 2 3 6 6 2" xfId="31201" xr:uid="{3B0BA5C4-1D16-4EAB-A542-6A09C13666C1}"/>
    <cellStyle name="Standaard 3 2 2 3 6 7" xfId="21017" xr:uid="{2363D1A8-E675-4688-BDD4-DEB199A6C0AA}"/>
    <cellStyle name="Standaard 3 2 2 3 7" xfId="1076" xr:uid="{F3C8A953-B137-4B0C-B660-41868BD394B1}"/>
    <cellStyle name="Standaard 3 2 2 3 7 2" xfId="3621" xr:uid="{82437EB3-2031-41A7-A418-647A779895CA}"/>
    <cellStyle name="Standaard 3 2 2 3 7 2 2" xfId="5607" xr:uid="{6B9DC9E4-2420-445D-95D6-2DE6BA7A2201}"/>
    <cellStyle name="Standaard 3 2 2 3 7 2 2 2" xfId="15796" xr:uid="{6996FF40-6362-4E8C-BDBC-7356AA08C949}"/>
    <cellStyle name="Standaard 3 2 2 3 7 2 2 2 2" xfId="36165" xr:uid="{4BDB5AFB-67AF-415E-87A3-B68457286226}"/>
    <cellStyle name="Standaard 3 2 2 3 7 2 2 3" xfId="25981" xr:uid="{1714CC34-79D6-4168-9DB2-60DAA15F9613}"/>
    <cellStyle name="Standaard 3 2 2 3 7 2 3" xfId="13799" xr:uid="{9B6220E5-4FB3-4884-81E9-6133C20DE77D}"/>
    <cellStyle name="Standaard 3 2 2 3 7 2 3 2" xfId="34168" xr:uid="{B1DB9489-B131-469E-914D-C91C4DE81437}"/>
    <cellStyle name="Standaard 3 2 2 3 7 2 4" xfId="23984" xr:uid="{BE2D7EC7-C515-49EA-8B8C-CE0F368A3E36}"/>
    <cellStyle name="Standaard 3 2 2 3 7 3" xfId="5606" xr:uid="{4657DC12-C1A0-4AE9-9692-2F205E12F488}"/>
    <cellStyle name="Standaard 3 2 2 3 7 3 2" xfId="15795" xr:uid="{C2CC625C-2BE4-4826-985D-4CB0D51C0CCF}"/>
    <cellStyle name="Standaard 3 2 2 3 7 3 2 2" xfId="36164" xr:uid="{2B6B1F9B-2260-40E5-85D5-82958A53261A}"/>
    <cellStyle name="Standaard 3 2 2 3 7 3 3" xfId="25980" xr:uid="{0311699F-7493-4B3F-A9C9-A3314873D369}"/>
    <cellStyle name="Standaard 3 2 2 3 7 4" xfId="11256" xr:uid="{282D6705-7A6A-4082-89F3-EACD7623B13A}"/>
    <cellStyle name="Standaard 3 2 2 3 7 4 2" xfId="31625" xr:uid="{CEEAB6EA-57B6-4BB5-A0C2-3BCD03DD66ED}"/>
    <cellStyle name="Standaard 3 2 2 3 7 5" xfId="21441" xr:uid="{D04CD109-F30B-4821-BD2D-028A4D825873}"/>
    <cellStyle name="Standaard 3 2 2 3 8" xfId="1923" xr:uid="{2FFE491C-398D-499A-B3BA-766DA4EBE74D}"/>
    <cellStyle name="Standaard 3 2 2 3 8 2" xfId="4468" xr:uid="{770000B9-D228-4F80-BC88-E7CE0C9415FC}"/>
    <cellStyle name="Standaard 3 2 2 3 8 2 2" xfId="5609" xr:uid="{927FB7D7-0D33-43EC-B4C9-AADF889343F0}"/>
    <cellStyle name="Standaard 3 2 2 3 8 2 2 2" xfId="15798" xr:uid="{D1CA74CB-280E-4E6C-A0A7-BC0B48E8FF02}"/>
    <cellStyle name="Standaard 3 2 2 3 8 2 2 2 2" xfId="36167" xr:uid="{D529E4FC-EEAD-4E1E-9A3A-FF1B8341AAB6}"/>
    <cellStyle name="Standaard 3 2 2 3 8 2 2 3" xfId="25983" xr:uid="{7C1C0FDA-CD17-486A-99DD-64C0FB9296DC}"/>
    <cellStyle name="Standaard 3 2 2 3 8 2 3" xfId="14646" xr:uid="{985F7772-2AFD-4C5A-89A2-D0F35B9816F3}"/>
    <cellStyle name="Standaard 3 2 2 3 8 2 3 2" xfId="35015" xr:uid="{F5791AC9-72A5-4061-A434-99D2CA709E39}"/>
    <cellStyle name="Standaard 3 2 2 3 8 2 4" xfId="24831" xr:uid="{FDC1FBA3-4EBC-4834-9688-8929F10AA161}"/>
    <cellStyle name="Standaard 3 2 2 3 8 3" xfId="5608" xr:uid="{0FAAEC8C-C691-4FC5-997D-7414720AD676}"/>
    <cellStyle name="Standaard 3 2 2 3 8 3 2" xfId="15797" xr:uid="{8CBFA626-297F-4809-AC74-64E9F82A821A}"/>
    <cellStyle name="Standaard 3 2 2 3 8 3 2 2" xfId="36166" xr:uid="{F9AEC3B8-DD6E-4401-B7E2-9B8BB7A18E05}"/>
    <cellStyle name="Standaard 3 2 2 3 8 3 3" xfId="25982" xr:uid="{551983D4-86C4-4634-B7A1-FDDD875092F4}"/>
    <cellStyle name="Standaard 3 2 2 3 8 4" xfId="12103" xr:uid="{F5415E99-F744-4E5A-BBEE-F2662A677338}"/>
    <cellStyle name="Standaard 3 2 2 3 8 4 2" xfId="32472" xr:uid="{C8745A4D-6C9E-4E99-9C4F-6F84987FDE3E}"/>
    <cellStyle name="Standaard 3 2 2 3 8 5" xfId="22288" xr:uid="{D60E28B2-FD4D-4C21-876B-0C886B8B7FA5}"/>
    <cellStyle name="Standaard 3 2 2 3 9" xfId="2773" xr:uid="{CCCCED0A-89EA-4318-94E6-3603BFF67F8F}"/>
    <cellStyle name="Standaard 3 2 2 3 9 2" xfId="5610" xr:uid="{D7922F5C-9BC0-4365-BA94-BE25FFE8661E}"/>
    <cellStyle name="Standaard 3 2 2 3 9 2 2" xfId="15799" xr:uid="{3277625D-5E1C-4784-AC77-0D0152B31F3B}"/>
    <cellStyle name="Standaard 3 2 2 3 9 2 2 2" xfId="36168" xr:uid="{B7D92DF4-B1C1-4C05-B27D-E312E6C1EA72}"/>
    <cellStyle name="Standaard 3 2 2 3 9 2 3" xfId="25984" xr:uid="{FE3C6645-A67E-45C4-BD2E-D78619853FF0}"/>
    <cellStyle name="Standaard 3 2 2 3 9 3" xfId="12951" xr:uid="{C55D68AD-A910-488F-9A52-C44ADE5BA4E0}"/>
    <cellStyle name="Standaard 3 2 2 3 9 3 2" xfId="33320" xr:uid="{BF6097F8-6FC4-4352-A2F0-6D109F7D181E}"/>
    <cellStyle name="Standaard 3 2 2 3 9 4" xfId="23136" xr:uid="{CA96E88D-8DDA-4947-894F-85BFAF6148A0}"/>
    <cellStyle name="Standaard 3 2 2 4" xfId="125" xr:uid="{4352DB46-A861-4966-9BDC-45C50A9ABE4C}"/>
    <cellStyle name="Standaard 3 2 2 4 10" xfId="20626" xr:uid="{DCD8040C-A237-4A56-B506-718242CA648F}"/>
    <cellStyle name="Standaard 3 2 2 4 2" xfId="261" xr:uid="{3DF61C9B-519B-4212-B4DD-AFCD00816C85}"/>
    <cellStyle name="Standaard 3 2 2 4 2 2" xfId="817" xr:uid="{C1D7D741-ADE1-4331-A6B8-087E14EC77F7}"/>
    <cellStyle name="Standaard 3 2 2 4 2 2 2" xfId="1667" xr:uid="{21E31360-4694-4209-97F0-B540856245C1}"/>
    <cellStyle name="Standaard 3 2 2 4 2 2 2 2" xfId="4212" xr:uid="{E17B2192-8AAF-43AE-82CD-A9DE371093DB}"/>
    <cellStyle name="Standaard 3 2 2 4 2 2 2 2 2" xfId="5615" xr:uid="{BECF9252-EE08-463E-8892-99F314E85D22}"/>
    <cellStyle name="Standaard 3 2 2 4 2 2 2 2 2 2" xfId="15804" xr:uid="{8F5E1B0E-8372-492C-B7AB-44C6897231A2}"/>
    <cellStyle name="Standaard 3 2 2 4 2 2 2 2 2 2 2" xfId="36173" xr:uid="{3A1A1465-DCF6-4DF1-9782-F74804B2BCA5}"/>
    <cellStyle name="Standaard 3 2 2 4 2 2 2 2 2 3" xfId="25989" xr:uid="{D278B6A1-66F9-481C-85DE-CEE81093DB89}"/>
    <cellStyle name="Standaard 3 2 2 4 2 2 2 2 3" xfId="14390" xr:uid="{CA90F013-1CE3-45A3-890D-6B737B687E73}"/>
    <cellStyle name="Standaard 3 2 2 4 2 2 2 2 3 2" xfId="34759" xr:uid="{C3FAD3B1-23E6-4143-BE1B-D021C043205B}"/>
    <cellStyle name="Standaard 3 2 2 4 2 2 2 2 4" xfId="24575" xr:uid="{5009B513-9CE0-4131-8ABA-E32662FF098C}"/>
    <cellStyle name="Standaard 3 2 2 4 2 2 2 3" xfId="5614" xr:uid="{BECAE6AC-BE1C-45E1-B620-85C7AC56CAB2}"/>
    <cellStyle name="Standaard 3 2 2 4 2 2 2 3 2" xfId="15803" xr:uid="{D1E3AFBE-A1AA-49D5-94FC-5799DC87E74C}"/>
    <cellStyle name="Standaard 3 2 2 4 2 2 2 3 2 2" xfId="36172" xr:uid="{D909E040-876C-4B60-959B-56984C1BB1E7}"/>
    <cellStyle name="Standaard 3 2 2 4 2 2 2 3 3" xfId="25988" xr:uid="{E0855FC8-36C5-42DA-A76D-AAC175EDA3AE}"/>
    <cellStyle name="Standaard 3 2 2 4 2 2 2 4" xfId="11847" xr:uid="{8CC5E3BC-0048-4E0F-A76D-ABE61BA86D5B}"/>
    <cellStyle name="Standaard 3 2 2 4 2 2 2 4 2" xfId="32216" xr:uid="{6EFF3C13-9928-490D-B151-2D74C94FD322}"/>
    <cellStyle name="Standaard 3 2 2 4 2 2 2 5" xfId="22032" xr:uid="{4E2D8E44-BDD9-4984-8F37-E77918DBFA56}"/>
    <cellStyle name="Standaard 3 2 2 4 2 2 3" xfId="2514" xr:uid="{66353DAB-0606-45F6-B49B-EB44D3CE63EB}"/>
    <cellStyle name="Standaard 3 2 2 4 2 2 3 2" xfId="5059" xr:uid="{D5BA9ABD-DE4A-4C61-905A-63B496A6F94A}"/>
    <cellStyle name="Standaard 3 2 2 4 2 2 3 2 2" xfId="5617" xr:uid="{B5ADFD2C-68B3-404D-BD9D-DFECFCEC8E8C}"/>
    <cellStyle name="Standaard 3 2 2 4 2 2 3 2 2 2" xfId="15806" xr:uid="{80464131-CB52-4A16-8348-B188252E8D60}"/>
    <cellStyle name="Standaard 3 2 2 4 2 2 3 2 2 2 2" xfId="36175" xr:uid="{D823592D-77A5-4469-8FB3-E5E39F00D948}"/>
    <cellStyle name="Standaard 3 2 2 4 2 2 3 2 2 3" xfId="25991" xr:uid="{F11AA6FE-6DD2-4C59-81FA-0D3BF84F016A}"/>
    <cellStyle name="Standaard 3 2 2 4 2 2 3 2 3" xfId="15237" xr:uid="{0508F19F-7F29-45BB-9E00-D524F4BB7FAD}"/>
    <cellStyle name="Standaard 3 2 2 4 2 2 3 2 3 2" xfId="35606" xr:uid="{D3ACB818-E1A5-4485-BD93-32DFB3C36DA8}"/>
    <cellStyle name="Standaard 3 2 2 4 2 2 3 2 4" xfId="25422" xr:uid="{7A677C25-EB09-46C3-9B83-89B8201DE832}"/>
    <cellStyle name="Standaard 3 2 2 4 2 2 3 3" xfId="5616" xr:uid="{08B7527C-83F6-421E-960D-A5ED2439DBB5}"/>
    <cellStyle name="Standaard 3 2 2 4 2 2 3 3 2" xfId="15805" xr:uid="{0B8CD6AC-4487-4102-8EA9-F75627D8FEA4}"/>
    <cellStyle name="Standaard 3 2 2 4 2 2 3 3 2 2" xfId="36174" xr:uid="{B8ECF072-A2F5-4DCE-B2D3-FDF6944AF7AA}"/>
    <cellStyle name="Standaard 3 2 2 4 2 2 3 3 3" xfId="25990" xr:uid="{A1EE27E7-A116-49BC-95F2-72CA1B3A28EA}"/>
    <cellStyle name="Standaard 3 2 2 4 2 2 3 4" xfId="12694" xr:uid="{97F5D78F-A697-4C94-991B-3A025194D8F8}"/>
    <cellStyle name="Standaard 3 2 2 4 2 2 3 4 2" xfId="33063" xr:uid="{F288C390-F6F8-4532-9EFB-63F5EB87A536}"/>
    <cellStyle name="Standaard 3 2 2 4 2 2 3 5" xfId="22879" xr:uid="{7A4DBA2C-A1C5-4E17-AA12-BC6B926E89C6}"/>
    <cellStyle name="Standaard 3 2 2 4 2 2 4" xfId="3364" xr:uid="{2A768CCC-72C8-40EF-B121-6D7A4E196D04}"/>
    <cellStyle name="Standaard 3 2 2 4 2 2 4 2" xfId="5618" xr:uid="{4908D75E-350A-47E1-8705-9D8B5D19DCCA}"/>
    <cellStyle name="Standaard 3 2 2 4 2 2 4 2 2" xfId="15807" xr:uid="{A09F2B40-F410-48D2-AEE6-863930020A06}"/>
    <cellStyle name="Standaard 3 2 2 4 2 2 4 2 2 2" xfId="36176" xr:uid="{0046DD4E-58FA-4E56-A74A-04762C4C2F65}"/>
    <cellStyle name="Standaard 3 2 2 4 2 2 4 2 3" xfId="25992" xr:uid="{70C9A779-3806-4D9A-A446-406D6EE39FD5}"/>
    <cellStyle name="Standaard 3 2 2 4 2 2 4 3" xfId="13542" xr:uid="{C24EBD0F-6610-49B2-8DB2-75BD5204838C}"/>
    <cellStyle name="Standaard 3 2 2 4 2 2 4 3 2" xfId="33911" xr:uid="{23B3EFB0-59A0-430E-AB5C-E574368E0494}"/>
    <cellStyle name="Standaard 3 2 2 4 2 2 4 4" xfId="23727" xr:uid="{2C0D2DD5-7675-43A1-9585-9C93F174947A}"/>
    <cellStyle name="Standaard 3 2 2 4 2 2 5" xfId="5613" xr:uid="{590334DE-9A5F-490E-A37D-0B5489C7EB92}"/>
    <cellStyle name="Standaard 3 2 2 4 2 2 5 2" xfId="15802" xr:uid="{FD71AE1B-4075-4F51-9265-A2BEBBEB141E}"/>
    <cellStyle name="Standaard 3 2 2 4 2 2 5 2 2" xfId="36171" xr:uid="{ECABCD34-922B-4AD1-BD25-C919BCA3D89B}"/>
    <cellStyle name="Standaard 3 2 2 4 2 2 5 3" xfId="25987" xr:uid="{C19E3C3B-0BEA-456D-AEAA-D5E696EAE32C}"/>
    <cellStyle name="Standaard 3 2 2 4 2 2 6" xfId="10999" xr:uid="{78390780-10E4-4987-B816-EF86BD7D3E36}"/>
    <cellStyle name="Standaard 3 2 2 4 2 2 6 2" xfId="31368" xr:uid="{AC1CE73D-E5DD-42A3-A39C-1248C5BB054D}"/>
    <cellStyle name="Standaard 3 2 2 4 2 2 7" xfId="21184" xr:uid="{A460B121-9A32-42E1-95A8-AF489022D5B5}"/>
    <cellStyle name="Standaard 3 2 2 4 2 3" xfId="1243" xr:uid="{5DFB55BF-EA98-4D6C-A46C-D6AE3A840A56}"/>
    <cellStyle name="Standaard 3 2 2 4 2 3 2" xfId="3788" xr:uid="{5BC12435-D6AD-41DE-B286-3E1217A84246}"/>
    <cellStyle name="Standaard 3 2 2 4 2 3 2 2" xfId="5620" xr:uid="{43E110AE-EF71-432E-9938-7DA58689E860}"/>
    <cellStyle name="Standaard 3 2 2 4 2 3 2 2 2" xfId="15809" xr:uid="{C8D2E1F1-CBB1-4558-9C4E-59DBD6C2BABB}"/>
    <cellStyle name="Standaard 3 2 2 4 2 3 2 2 2 2" xfId="36178" xr:uid="{DB883D17-0A22-4B28-90A0-7E81E0E3AE7D}"/>
    <cellStyle name="Standaard 3 2 2 4 2 3 2 2 3" xfId="25994" xr:uid="{DD087304-6347-4867-8648-B2742D035451}"/>
    <cellStyle name="Standaard 3 2 2 4 2 3 2 3" xfId="13966" xr:uid="{3F8C38DB-A2AB-4CF4-A3E6-99B3AFA6AFEE}"/>
    <cellStyle name="Standaard 3 2 2 4 2 3 2 3 2" xfId="34335" xr:uid="{24BBB4FD-B7C6-4905-82AF-49C2E960CF1A}"/>
    <cellStyle name="Standaard 3 2 2 4 2 3 2 4" xfId="24151" xr:uid="{6EC7FAAE-24A9-4EAE-9DAB-53D486DB50B8}"/>
    <cellStyle name="Standaard 3 2 2 4 2 3 3" xfId="5619" xr:uid="{E1664668-0AD1-43F0-A7D9-1C2D54DB6777}"/>
    <cellStyle name="Standaard 3 2 2 4 2 3 3 2" xfId="15808" xr:uid="{071FD135-505C-4BBC-BACE-505A2E0AA636}"/>
    <cellStyle name="Standaard 3 2 2 4 2 3 3 2 2" xfId="36177" xr:uid="{FC935D5C-C442-4673-A7CB-69C6AAA3C125}"/>
    <cellStyle name="Standaard 3 2 2 4 2 3 3 3" xfId="25993" xr:uid="{BECE0DB5-E713-4A20-966B-BD2A66577FE9}"/>
    <cellStyle name="Standaard 3 2 2 4 2 3 4" xfId="11423" xr:uid="{EB9E8937-000E-4E5C-92CA-E906818E8834}"/>
    <cellStyle name="Standaard 3 2 2 4 2 3 4 2" xfId="31792" xr:uid="{DD6B6636-A098-4FC9-AB8A-ABBF1A28A714}"/>
    <cellStyle name="Standaard 3 2 2 4 2 3 5" xfId="21608" xr:uid="{6277E990-A429-43CD-AB8A-28DD547AB709}"/>
    <cellStyle name="Standaard 3 2 2 4 2 4" xfId="2090" xr:uid="{67524C8A-AD1F-4790-819A-2DC478335000}"/>
    <cellStyle name="Standaard 3 2 2 4 2 4 2" xfId="4635" xr:uid="{91DCF06E-74A4-48A1-A0B4-BCD10E524043}"/>
    <cellStyle name="Standaard 3 2 2 4 2 4 2 2" xfId="5622" xr:uid="{4A21DAC1-D4AE-463D-98D9-C8A86F26342E}"/>
    <cellStyle name="Standaard 3 2 2 4 2 4 2 2 2" xfId="15811" xr:uid="{9C30608D-21A1-491A-BF55-EBA1DCEA38FE}"/>
    <cellStyle name="Standaard 3 2 2 4 2 4 2 2 2 2" xfId="36180" xr:uid="{EBD8F8CA-E5F6-454B-B997-8740FDDAA83B}"/>
    <cellStyle name="Standaard 3 2 2 4 2 4 2 2 3" xfId="25996" xr:uid="{FF2A3E17-4444-4098-BFAE-E2C834078BAF}"/>
    <cellStyle name="Standaard 3 2 2 4 2 4 2 3" xfId="14813" xr:uid="{58874691-B63C-4E0D-BDBB-B3629DC41D08}"/>
    <cellStyle name="Standaard 3 2 2 4 2 4 2 3 2" xfId="35182" xr:uid="{9DE44480-EB69-459E-9EB7-F41A9834B59C}"/>
    <cellStyle name="Standaard 3 2 2 4 2 4 2 4" xfId="24998" xr:uid="{8F58F0AB-29B8-4644-8FDB-B9513EFA1877}"/>
    <cellStyle name="Standaard 3 2 2 4 2 4 3" xfId="5621" xr:uid="{DB74261E-B8DF-4DCF-B8A8-D14971458F29}"/>
    <cellStyle name="Standaard 3 2 2 4 2 4 3 2" xfId="15810" xr:uid="{C985789C-8795-4501-B014-94A859D7FD07}"/>
    <cellStyle name="Standaard 3 2 2 4 2 4 3 2 2" xfId="36179" xr:uid="{C87BC164-C7A6-4590-AC93-629D69DEB6A0}"/>
    <cellStyle name="Standaard 3 2 2 4 2 4 3 3" xfId="25995" xr:uid="{FBD2BED9-6DC7-4B0F-9245-C2F1347BDD67}"/>
    <cellStyle name="Standaard 3 2 2 4 2 4 4" xfId="12270" xr:uid="{BEAD8442-72F0-403A-9775-F28807D0B76B}"/>
    <cellStyle name="Standaard 3 2 2 4 2 4 4 2" xfId="32639" xr:uid="{BDD3E471-463D-49AF-81BF-D2156BB67740}"/>
    <cellStyle name="Standaard 3 2 2 4 2 4 5" xfId="22455" xr:uid="{4CA7B347-5FA1-4059-9DD5-F76587C51810}"/>
    <cellStyle name="Standaard 3 2 2 4 2 5" xfId="2940" xr:uid="{21511FC0-113D-4A97-86E1-51D37C8EDADF}"/>
    <cellStyle name="Standaard 3 2 2 4 2 5 2" xfId="5623" xr:uid="{390E1DEE-8A5C-482E-8CC5-DD70C32E59D1}"/>
    <cellStyle name="Standaard 3 2 2 4 2 5 2 2" xfId="15812" xr:uid="{858BD044-F608-4DAB-A0C2-B54000865460}"/>
    <cellStyle name="Standaard 3 2 2 4 2 5 2 2 2" xfId="36181" xr:uid="{5E2BAD0C-03B2-4DFC-92D2-9C030F183BF9}"/>
    <cellStyle name="Standaard 3 2 2 4 2 5 2 3" xfId="25997" xr:uid="{E7D132F6-6263-441E-BE6C-696114FC7882}"/>
    <cellStyle name="Standaard 3 2 2 4 2 5 3" xfId="13118" xr:uid="{52A917D6-C639-4F6F-A1E9-7BE6BC845C40}"/>
    <cellStyle name="Standaard 3 2 2 4 2 5 3 2" xfId="33487" xr:uid="{B8FA79C6-67B9-45FC-BAEA-67BFB0D62F1B}"/>
    <cellStyle name="Standaard 3 2 2 4 2 5 4" xfId="23303" xr:uid="{486F046A-8838-405C-9FED-64ED379663CB}"/>
    <cellStyle name="Standaard 3 2 2 4 2 6" xfId="5612" xr:uid="{7A44A74A-7754-4860-8982-17C9B6002535}"/>
    <cellStyle name="Standaard 3 2 2 4 2 6 2" xfId="15801" xr:uid="{0987D45F-F2D9-416C-BCE9-CD58BF02E83B}"/>
    <cellStyle name="Standaard 3 2 2 4 2 6 2 2" xfId="36170" xr:uid="{75095F85-5658-47F4-B83A-FBC6E94400B3}"/>
    <cellStyle name="Standaard 3 2 2 4 2 6 3" xfId="25986" xr:uid="{6C37E0CF-E1F6-4654-8B6D-15F652D4AAD4}"/>
    <cellStyle name="Standaard 3 2 2 4 2 7" xfId="10575" xr:uid="{05824C31-5D6A-4BD7-BC82-804E86F42269}"/>
    <cellStyle name="Standaard 3 2 2 4 2 7 2" xfId="30944" xr:uid="{2E225619-77FD-47A0-9B5E-5B850D6C0190}"/>
    <cellStyle name="Standaard 3 2 2 4 2 8" xfId="20760" xr:uid="{83378901-2E36-4491-9431-187924619C79}"/>
    <cellStyle name="Standaard 3 2 2 4 3" xfId="422" xr:uid="{D0ED9A52-3295-425A-88FE-3A9C94A3EDD5}"/>
    <cellStyle name="Standaard 3 2 2 4 3 2" xfId="884" xr:uid="{1092D465-1E20-4036-8B02-3A3275B974AA}"/>
    <cellStyle name="Standaard 3 2 2 4 3 2 2" xfId="1734" xr:uid="{F7D63CAC-EC12-402E-9628-BE89715AA17B}"/>
    <cellStyle name="Standaard 3 2 2 4 3 2 2 2" xfId="4279" xr:uid="{A18F799D-AE4C-4931-8946-AE04A5CF92D2}"/>
    <cellStyle name="Standaard 3 2 2 4 3 2 2 2 2" xfId="5627" xr:uid="{A8CC89DA-166A-412B-B688-87B5F877CDBE}"/>
    <cellStyle name="Standaard 3 2 2 4 3 2 2 2 2 2" xfId="15816" xr:uid="{1CBEBB42-157B-4874-BECD-5A09C2D33C17}"/>
    <cellStyle name="Standaard 3 2 2 4 3 2 2 2 2 2 2" xfId="36185" xr:uid="{4A16678C-B86D-47C1-9BD9-C379F28D5EC6}"/>
    <cellStyle name="Standaard 3 2 2 4 3 2 2 2 2 3" xfId="26001" xr:uid="{85EB2D75-BA87-4DB1-8DE8-1C87E9965997}"/>
    <cellStyle name="Standaard 3 2 2 4 3 2 2 2 3" xfId="14457" xr:uid="{34DB060D-C2D0-4E80-BDC9-47426438D926}"/>
    <cellStyle name="Standaard 3 2 2 4 3 2 2 2 3 2" xfId="34826" xr:uid="{C753A9C6-CD84-40DE-ADB7-B8239CD325A0}"/>
    <cellStyle name="Standaard 3 2 2 4 3 2 2 2 4" xfId="24642" xr:uid="{59C9E6CE-8468-41BA-8E81-C000E57AA2AC}"/>
    <cellStyle name="Standaard 3 2 2 4 3 2 2 3" xfId="5626" xr:uid="{2EE5FC64-6F7B-4E6F-B1DC-962F3506C38D}"/>
    <cellStyle name="Standaard 3 2 2 4 3 2 2 3 2" xfId="15815" xr:uid="{EF507656-1452-4930-9E54-1940F2ABCAF7}"/>
    <cellStyle name="Standaard 3 2 2 4 3 2 2 3 2 2" xfId="36184" xr:uid="{8A91B239-E511-45CC-9F0C-2B2F420162AD}"/>
    <cellStyle name="Standaard 3 2 2 4 3 2 2 3 3" xfId="26000" xr:uid="{BF96FA7F-8D53-4D80-AAB5-CD81A71951CD}"/>
    <cellStyle name="Standaard 3 2 2 4 3 2 2 4" xfId="11914" xr:uid="{CFD18CAC-E4B2-408E-9A32-33B91E8B7D06}"/>
    <cellStyle name="Standaard 3 2 2 4 3 2 2 4 2" xfId="32283" xr:uid="{728DBECD-F8FF-4D40-8D79-1A36E5480380}"/>
    <cellStyle name="Standaard 3 2 2 4 3 2 2 5" xfId="22099" xr:uid="{FAD4E762-E1EF-4B6C-9792-87BE4D284572}"/>
    <cellStyle name="Standaard 3 2 2 4 3 2 3" xfId="2581" xr:uid="{593393D6-C4F1-4C0B-860C-9B41E5DCD5C3}"/>
    <cellStyle name="Standaard 3 2 2 4 3 2 3 2" xfId="5126" xr:uid="{5EADAFA9-555D-4B8B-84FC-89B4791776FA}"/>
    <cellStyle name="Standaard 3 2 2 4 3 2 3 2 2" xfId="5629" xr:uid="{8DF54422-7F7B-4AF3-85EF-C2EEEA495E82}"/>
    <cellStyle name="Standaard 3 2 2 4 3 2 3 2 2 2" xfId="15818" xr:uid="{A502C3ED-0B42-4862-961D-5B7948593A4F}"/>
    <cellStyle name="Standaard 3 2 2 4 3 2 3 2 2 2 2" xfId="36187" xr:uid="{7BB0EFFF-59A4-4988-B31B-029164FF01D7}"/>
    <cellStyle name="Standaard 3 2 2 4 3 2 3 2 2 3" xfId="26003" xr:uid="{7EA9E6A7-4ED3-4C65-B498-2B85F28D430B}"/>
    <cellStyle name="Standaard 3 2 2 4 3 2 3 2 3" xfId="15304" xr:uid="{1CA9BD10-D39F-4488-83CE-664849751BDA}"/>
    <cellStyle name="Standaard 3 2 2 4 3 2 3 2 3 2" xfId="35673" xr:uid="{9E24B3F0-11A7-443B-83D8-989EFCA4C41F}"/>
    <cellStyle name="Standaard 3 2 2 4 3 2 3 2 4" xfId="25489" xr:uid="{178B5A4C-B900-4169-B945-709063E6C124}"/>
    <cellStyle name="Standaard 3 2 2 4 3 2 3 3" xfId="5628" xr:uid="{E1648EEE-1D10-4D75-89E1-CE46CD83225D}"/>
    <cellStyle name="Standaard 3 2 2 4 3 2 3 3 2" xfId="15817" xr:uid="{4F2892BA-9F13-4703-90BE-C9B2557217E2}"/>
    <cellStyle name="Standaard 3 2 2 4 3 2 3 3 2 2" xfId="36186" xr:uid="{82031A09-6033-4F16-8DA9-F3B63118253E}"/>
    <cellStyle name="Standaard 3 2 2 4 3 2 3 3 3" xfId="26002" xr:uid="{A29D5CC4-40C2-4901-A171-1917CA84A0D3}"/>
    <cellStyle name="Standaard 3 2 2 4 3 2 3 4" xfId="12761" xr:uid="{F60FC65B-E4DF-42D7-B484-FB3893A89CA5}"/>
    <cellStyle name="Standaard 3 2 2 4 3 2 3 4 2" xfId="33130" xr:uid="{1E61902C-84AE-4C8C-9AC2-997CD2B7DFCD}"/>
    <cellStyle name="Standaard 3 2 2 4 3 2 3 5" xfId="22946" xr:uid="{C51C18D2-146B-4F53-9F09-E7D9288215DF}"/>
    <cellStyle name="Standaard 3 2 2 4 3 2 4" xfId="3431" xr:uid="{0625FB9D-80AE-4F36-BF6F-FCBBCDF9F3CD}"/>
    <cellStyle name="Standaard 3 2 2 4 3 2 4 2" xfId="5630" xr:uid="{24BA155A-DC47-46EF-8C1B-C45B05E429C1}"/>
    <cellStyle name="Standaard 3 2 2 4 3 2 4 2 2" xfId="15819" xr:uid="{EBEC688F-FAC0-4AB4-B01D-0580071CC2EB}"/>
    <cellStyle name="Standaard 3 2 2 4 3 2 4 2 2 2" xfId="36188" xr:uid="{9CD21CAD-A335-423B-B886-132F708D3976}"/>
    <cellStyle name="Standaard 3 2 2 4 3 2 4 2 3" xfId="26004" xr:uid="{D4496A64-B1ED-45A1-8647-49A10DF32EA3}"/>
    <cellStyle name="Standaard 3 2 2 4 3 2 4 3" xfId="13609" xr:uid="{D1429079-B141-41F2-8BE9-B916F062D46F}"/>
    <cellStyle name="Standaard 3 2 2 4 3 2 4 3 2" xfId="33978" xr:uid="{A825BE13-CC99-436C-963D-FB5E7F3E499F}"/>
    <cellStyle name="Standaard 3 2 2 4 3 2 4 4" xfId="23794" xr:uid="{285EE2F9-DF73-4DB0-A711-5F86694D701A}"/>
    <cellStyle name="Standaard 3 2 2 4 3 2 5" xfId="5625" xr:uid="{959FA433-E8E0-4F9A-B02F-3C9C1D24DA22}"/>
    <cellStyle name="Standaard 3 2 2 4 3 2 5 2" xfId="15814" xr:uid="{F2FC53B5-DE8C-45F5-9C18-658782DB03F0}"/>
    <cellStyle name="Standaard 3 2 2 4 3 2 5 2 2" xfId="36183" xr:uid="{9C29FCF4-DBFB-4350-B2C8-E53A2BB80743}"/>
    <cellStyle name="Standaard 3 2 2 4 3 2 5 3" xfId="25999" xr:uid="{8740EAA0-A136-4452-9B1A-7FFF242F9989}"/>
    <cellStyle name="Standaard 3 2 2 4 3 2 6" xfId="11066" xr:uid="{C92DB6A8-6915-4EF5-91C9-B8F731547270}"/>
    <cellStyle name="Standaard 3 2 2 4 3 2 6 2" xfId="31435" xr:uid="{285A5464-A725-47D1-9C41-EB68A0D2521C}"/>
    <cellStyle name="Standaard 3 2 2 4 3 2 7" xfId="21251" xr:uid="{D5A1E521-CC01-4A06-9D82-B7878A11EF2D}"/>
    <cellStyle name="Standaard 3 2 2 4 3 3" xfId="1310" xr:uid="{85EE829D-2C18-4A71-8501-F207D2A50F68}"/>
    <cellStyle name="Standaard 3 2 2 4 3 3 2" xfId="3855" xr:uid="{8039ACE3-7813-4B9C-A1DB-12DCEC7FFA14}"/>
    <cellStyle name="Standaard 3 2 2 4 3 3 2 2" xfId="5632" xr:uid="{93FD7FB6-89D1-448C-B9FA-AFB35E150E4A}"/>
    <cellStyle name="Standaard 3 2 2 4 3 3 2 2 2" xfId="15821" xr:uid="{40402215-13C5-4F02-BBB1-912127F8291A}"/>
    <cellStyle name="Standaard 3 2 2 4 3 3 2 2 2 2" xfId="36190" xr:uid="{2284EAFD-88DD-47DF-9BB8-D549ACB627B2}"/>
    <cellStyle name="Standaard 3 2 2 4 3 3 2 2 3" xfId="26006" xr:uid="{CF69C063-2AA0-4031-BEC2-8C9A80F58294}"/>
    <cellStyle name="Standaard 3 2 2 4 3 3 2 3" xfId="14033" xr:uid="{432CB6F1-5435-4176-A939-9541CDCCE1BF}"/>
    <cellStyle name="Standaard 3 2 2 4 3 3 2 3 2" xfId="34402" xr:uid="{FFD150E4-AC22-4829-8C10-50CD9C315CF5}"/>
    <cellStyle name="Standaard 3 2 2 4 3 3 2 4" xfId="24218" xr:uid="{E3F779D0-AF44-40D0-B6B0-D2C574200954}"/>
    <cellStyle name="Standaard 3 2 2 4 3 3 3" xfId="5631" xr:uid="{1D68BABA-018E-4D70-BE8C-2F38F2F2599E}"/>
    <cellStyle name="Standaard 3 2 2 4 3 3 3 2" xfId="15820" xr:uid="{B055239B-FC14-4C23-AAC8-3FCE46BDC557}"/>
    <cellStyle name="Standaard 3 2 2 4 3 3 3 2 2" xfId="36189" xr:uid="{509CE2F5-EB94-4823-87F3-FC0327E36E35}"/>
    <cellStyle name="Standaard 3 2 2 4 3 3 3 3" xfId="26005" xr:uid="{A5D21A37-D962-43A7-91C2-1F6B1A8700D1}"/>
    <cellStyle name="Standaard 3 2 2 4 3 3 4" xfId="11490" xr:uid="{FD5457F0-55DF-40CE-8640-FB5EFCDC489E}"/>
    <cellStyle name="Standaard 3 2 2 4 3 3 4 2" xfId="31859" xr:uid="{7667DC41-2F09-47B2-8342-D11EF60A5A9F}"/>
    <cellStyle name="Standaard 3 2 2 4 3 3 5" xfId="21675" xr:uid="{4961FAE5-3D9B-4C07-8177-977DD4E4CD1F}"/>
    <cellStyle name="Standaard 3 2 2 4 3 4" xfId="2157" xr:uid="{82506607-B18D-4A04-8D6E-FF1AF464D012}"/>
    <cellStyle name="Standaard 3 2 2 4 3 4 2" xfId="4702" xr:uid="{BACF8D29-7F0A-4C36-8CA2-C173C9140B97}"/>
    <cellStyle name="Standaard 3 2 2 4 3 4 2 2" xfId="5634" xr:uid="{85A9513D-913F-4690-B9FF-FCA897EDD92B}"/>
    <cellStyle name="Standaard 3 2 2 4 3 4 2 2 2" xfId="15823" xr:uid="{E74F13CB-BD8F-4749-A260-9F180DFE8F85}"/>
    <cellStyle name="Standaard 3 2 2 4 3 4 2 2 2 2" xfId="36192" xr:uid="{4DE645BA-F65B-4342-9F16-B56376587516}"/>
    <cellStyle name="Standaard 3 2 2 4 3 4 2 2 3" xfId="26008" xr:uid="{19B709EB-A21B-4318-9EF3-0BEE105D51AC}"/>
    <cellStyle name="Standaard 3 2 2 4 3 4 2 3" xfId="14880" xr:uid="{5579D517-E68D-43FC-B983-0E2A93420322}"/>
    <cellStyle name="Standaard 3 2 2 4 3 4 2 3 2" xfId="35249" xr:uid="{38C6B4BE-BE65-4526-83FB-82686DD27BA5}"/>
    <cellStyle name="Standaard 3 2 2 4 3 4 2 4" xfId="25065" xr:uid="{9889F9F9-4B35-4B6C-B08C-526CEF800A75}"/>
    <cellStyle name="Standaard 3 2 2 4 3 4 3" xfId="5633" xr:uid="{B68B69F0-2602-46C0-AB70-3B23C4CB8282}"/>
    <cellStyle name="Standaard 3 2 2 4 3 4 3 2" xfId="15822" xr:uid="{CF2363ED-AEFF-4E47-BA84-8193D40DC584}"/>
    <cellStyle name="Standaard 3 2 2 4 3 4 3 2 2" xfId="36191" xr:uid="{E0B9A952-0405-49C9-B177-7D6BC72ABEF7}"/>
    <cellStyle name="Standaard 3 2 2 4 3 4 3 3" xfId="26007" xr:uid="{8B94C5D0-7266-4B36-896D-102FD83078B0}"/>
    <cellStyle name="Standaard 3 2 2 4 3 4 4" xfId="12337" xr:uid="{26CAFE60-97C9-47BF-8CD9-1CEA4A004237}"/>
    <cellStyle name="Standaard 3 2 2 4 3 4 4 2" xfId="32706" xr:uid="{2A645DD1-E34E-45C2-8702-D1AA3514DA04}"/>
    <cellStyle name="Standaard 3 2 2 4 3 4 5" xfId="22522" xr:uid="{58CF22F6-2842-4E14-A177-FD6AEA8C30E3}"/>
    <cellStyle name="Standaard 3 2 2 4 3 5" xfId="3007" xr:uid="{806D97DA-99C0-4F2D-9CAD-549648AD4A50}"/>
    <cellStyle name="Standaard 3 2 2 4 3 5 2" xfId="5635" xr:uid="{B8C1A927-5748-404B-A3E0-D182DD5571FC}"/>
    <cellStyle name="Standaard 3 2 2 4 3 5 2 2" xfId="15824" xr:uid="{0067CC42-485C-4B03-B66E-01271DCDC14B}"/>
    <cellStyle name="Standaard 3 2 2 4 3 5 2 2 2" xfId="36193" xr:uid="{BC5047EE-E0F5-40E9-AA23-A76A79DE6059}"/>
    <cellStyle name="Standaard 3 2 2 4 3 5 2 3" xfId="26009" xr:uid="{42C5A40B-E11C-411E-ACA8-43E6C1121A46}"/>
    <cellStyle name="Standaard 3 2 2 4 3 5 3" xfId="13185" xr:uid="{6737AAB0-B91C-4CEC-BA7B-36C7FDC6209D}"/>
    <cellStyle name="Standaard 3 2 2 4 3 5 3 2" xfId="33554" xr:uid="{6E1FB388-EDBC-4A01-AA7F-C1F70D61E5A7}"/>
    <cellStyle name="Standaard 3 2 2 4 3 5 4" xfId="23370" xr:uid="{EC74773E-6E39-4129-8CEB-B8A43B9BE80D}"/>
    <cellStyle name="Standaard 3 2 2 4 3 6" xfId="5624" xr:uid="{82FC98DC-F95D-4DEE-B74E-B54FC093C8A2}"/>
    <cellStyle name="Standaard 3 2 2 4 3 6 2" xfId="15813" xr:uid="{3023C07F-7970-44C6-A0FC-655873D41FE2}"/>
    <cellStyle name="Standaard 3 2 2 4 3 6 2 2" xfId="36182" xr:uid="{52E3001D-2AA4-4A6A-A051-129B24702F04}"/>
    <cellStyle name="Standaard 3 2 2 4 3 6 3" xfId="25998" xr:uid="{A270679A-7CF5-45D7-936D-91B0D95A92A5}"/>
    <cellStyle name="Standaard 3 2 2 4 3 7" xfId="10642" xr:uid="{835FD0BC-014B-4237-B6F7-E7C93E0DD1EC}"/>
    <cellStyle name="Standaard 3 2 2 4 3 7 2" xfId="31011" xr:uid="{4389D7A1-69D2-444F-9437-3C260C175128}"/>
    <cellStyle name="Standaard 3 2 2 4 3 8" xfId="20827" xr:uid="{7D43FAD9-E8ED-4BC6-912D-F39F8B5ED5F6}"/>
    <cellStyle name="Standaard 3 2 2 4 4" xfId="683" xr:uid="{2B571DCB-A171-46C8-8062-85CBF81302B5}"/>
    <cellStyle name="Standaard 3 2 2 4 4 2" xfId="1533" xr:uid="{B83D86EE-048A-47D9-8319-EAFA6B300DAD}"/>
    <cellStyle name="Standaard 3 2 2 4 4 2 2" xfId="4078" xr:uid="{CB3F58F6-240D-43D4-86EA-5AF763791F40}"/>
    <cellStyle name="Standaard 3 2 2 4 4 2 2 2" xfId="5638" xr:uid="{626AEFE9-2D55-47ED-AE87-67C733F87387}"/>
    <cellStyle name="Standaard 3 2 2 4 4 2 2 2 2" xfId="15827" xr:uid="{87046097-3170-45FC-BC96-204F98864AD1}"/>
    <cellStyle name="Standaard 3 2 2 4 4 2 2 2 2 2" xfId="36196" xr:uid="{3264A89F-4644-4853-A1C8-AB00E8E882A7}"/>
    <cellStyle name="Standaard 3 2 2 4 4 2 2 2 3" xfId="26012" xr:uid="{02BBE231-E459-4AAF-9FBC-012F16E12BE3}"/>
    <cellStyle name="Standaard 3 2 2 4 4 2 2 3" xfId="14256" xr:uid="{72A0E155-B4BE-4384-A2ED-8D30B67DC7BB}"/>
    <cellStyle name="Standaard 3 2 2 4 4 2 2 3 2" xfId="34625" xr:uid="{D04DDFD4-15BD-4D44-BC7B-B09F3C888CF8}"/>
    <cellStyle name="Standaard 3 2 2 4 4 2 2 4" xfId="24441" xr:uid="{A52E5444-B87D-4CC2-8C46-D980F88153DE}"/>
    <cellStyle name="Standaard 3 2 2 4 4 2 3" xfId="5637" xr:uid="{6FBDCC53-5A56-480E-9D19-0BF5C0A1EB28}"/>
    <cellStyle name="Standaard 3 2 2 4 4 2 3 2" xfId="15826" xr:uid="{8D8924C6-DC35-41A4-9F2D-A512BF1B2E72}"/>
    <cellStyle name="Standaard 3 2 2 4 4 2 3 2 2" xfId="36195" xr:uid="{8C11001B-95FA-4B62-9128-4B1A9BC5CB4A}"/>
    <cellStyle name="Standaard 3 2 2 4 4 2 3 3" xfId="26011" xr:uid="{EAE58857-F665-4EE0-A4A6-D6D962F25146}"/>
    <cellStyle name="Standaard 3 2 2 4 4 2 4" xfId="11713" xr:uid="{6A47A911-2074-454C-9B79-1A7A3F41A955}"/>
    <cellStyle name="Standaard 3 2 2 4 4 2 4 2" xfId="32082" xr:uid="{E46CD018-6822-41B2-8E22-0A34B0DDD317}"/>
    <cellStyle name="Standaard 3 2 2 4 4 2 5" xfId="21898" xr:uid="{7BFFB895-40F7-4945-B25F-6F9B9E7D21AB}"/>
    <cellStyle name="Standaard 3 2 2 4 4 3" xfId="2380" xr:uid="{01A53DD7-E8C7-45E9-9ED0-32F284F0648C}"/>
    <cellStyle name="Standaard 3 2 2 4 4 3 2" xfId="4925" xr:uid="{1DE9F0CC-8345-493D-9462-871BB39400A4}"/>
    <cellStyle name="Standaard 3 2 2 4 4 3 2 2" xfId="5640" xr:uid="{64E847F2-AAD7-4349-9C80-4B4DD78A7D5D}"/>
    <cellStyle name="Standaard 3 2 2 4 4 3 2 2 2" xfId="15829" xr:uid="{D17DE3CC-39D1-4DFE-BB36-49EEDA56421A}"/>
    <cellStyle name="Standaard 3 2 2 4 4 3 2 2 2 2" xfId="36198" xr:uid="{24803896-F3D7-4A9F-8BA3-31558F6CB5FC}"/>
    <cellStyle name="Standaard 3 2 2 4 4 3 2 2 3" xfId="26014" xr:uid="{58ACE4FB-03D8-428C-836C-04A02D6CB285}"/>
    <cellStyle name="Standaard 3 2 2 4 4 3 2 3" xfId="15103" xr:uid="{780831DA-D1A3-4100-8ED3-2AFE8BB1B361}"/>
    <cellStyle name="Standaard 3 2 2 4 4 3 2 3 2" xfId="35472" xr:uid="{6420F8C4-D4E7-456D-9AB5-F609E4288D8E}"/>
    <cellStyle name="Standaard 3 2 2 4 4 3 2 4" xfId="25288" xr:uid="{CFF2562A-8D30-4945-8A19-A5C7E9D7B23B}"/>
    <cellStyle name="Standaard 3 2 2 4 4 3 3" xfId="5639" xr:uid="{67DE00FC-6239-4712-B223-56938C54027A}"/>
    <cellStyle name="Standaard 3 2 2 4 4 3 3 2" xfId="15828" xr:uid="{95A68E4C-6DC7-411C-9940-F0799F16983D}"/>
    <cellStyle name="Standaard 3 2 2 4 4 3 3 2 2" xfId="36197" xr:uid="{B74FBB92-6173-4B19-860B-6FB6A173991F}"/>
    <cellStyle name="Standaard 3 2 2 4 4 3 3 3" xfId="26013" xr:uid="{72C3B56C-E1E2-46EA-B027-E381DE15DD1B}"/>
    <cellStyle name="Standaard 3 2 2 4 4 3 4" xfId="12560" xr:uid="{C5499B24-34C7-49FE-8396-6D7061823B0B}"/>
    <cellStyle name="Standaard 3 2 2 4 4 3 4 2" xfId="32929" xr:uid="{965E91D0-DAD2-414B-A4C2-DA1EBCB0116B}"/>
    <cellStyle name="Standaard 3 2 2 4 4 3 5" xfId="22745" xr:uid="{FC75BF4E-8221-4237-8F7A-499F934ABD49}"/>
    <cellStyle name="Standaard 3 2 2 4 4 4" xfId="3230" xr:uid="{0C4B30AE-74BE-477F-BC07-0C8ED8F43D2F}"/>
    <cellStyle name="Standaard 3 2 2 4 4 4 2" xfId="5641" xr:uid="{5396D59D-9E76-41B0-AE88-6C9EC610C225}"/>
    <cellStyle name="Standaard 3 2 2 4 4 4 2 2" xfId="15830" xr:uid="{3266199A-EB32-473E-A02D-025B8D54FBB5}"/>
    <cellStyle name="Standaard 3 2 2 4 4 4 2 2 2" xfId="36199" xr:uid="{7B7E4F5B-C36C-4F7E-B242-9C45E6D394F8}"/>
    <cellStyle name="Standaard 3 2 2 4 4 4 2 3" xfId="26015" xr:uid="{BC5D7FFA-03F4-4684-A2B1-97275C5130AB}"/>
    <cellStyle name="Standaard 3 2 2 4 4 4 3" xfId="13408" xr:uid="{0D1D9363-28FE-4D0B-A97A-9D6E0B1CD9F1}"/>
    <cellStyle name="Standaard 3 2 2 4 4 4 3 2" xfId="33777" xr:uid="{FDA0A4BB-CB94-43B2-A45F-5A84BC9A5BAD}"/>
    <cellStyle name="Standaard 3 2 2 4 4 4 4" xfId="23593" xr:uid="{961AF768-FD08-445D-95B6-E89D19E99CA2}"/>
    <cellStyle name="Standaard 3 2 2 4 4 5" xfId="5636" xr:uid="{4E297977-CE7C-44CD-89A8-ED20F8744F7F}"/>
    <cellStyle name="Standaard 3 2 2 4 4 5 2" xfId="15825" xr:uid="{537A1256-9205-4FEF-911E-14451134BD94}"/>
    <cellStyle name="Standaard 3 2 2 4 4 5 2 2" xfId="36194" xr:uid="{530F2859-3A99-4F3B-8CAE-86FA5C261925}"/>
    <cellStyle name="Standaard 3 2 2 4 4 5 3" xfId="26010" xr:uid="{F5339F20-376D-4537-833D-D3F1855EF157}"/>
    <cellStyle name="Standaard 3 2 2 4 4 6" xfId="10865" xr:uid="{717BD43B-FED4-4572-B113-C1F5B5696C2D}"/>
    <cellStyle name="Standaard 3 2 2 4 4 6 2" xfId="31234" xr:uid="{82B5C13A-2654-4688-9863-AFCF827EEACE}"/>
    <cellStyle name="Standaard 3 2 2 4 4 7" xfId="21050" xr:uid="{B86E1C36-A2DC-423E-821B-7DAAD943A540}"/>
    <cellStyle name="Standaard 3 2 2 4 5" xfId="1109" xr:uid="{8D9AB533-512A-48D0-B270-39E6D697AB22}"/>
    <cellStyle name="Standaard 3 2 2 4 5 2" xfId="3654" xr:uid="{8EFA4B19-4B25-47A2-AEC6-F5727D15931A}"/>
    <cellStyle name="Standaard 3 2 2 4 5 2 2" xfId="5643" xr:uid="{2CF80C31-20C9-4BBA-AE7A-4AF5895308C1}"/>
    <cellStyle name="Standaard 3 2 2 4 5 2 2 2" xfId="15832" xr:uid="{C4AF73CB-996B-4286-BA4E-6B4A0A689077}"/>
    <cellStyle name="Standaard 3 2 2 4 5 2 2 2 2" xfId="36201" xr:uid="{5103FDA6-E94D-4450-817D-A5A745279055}"/>
    <cellStyle name="Standaard 3 2 2 4 5 2 2 3" xfId="26017" xr:uid="{D5143CF0-01F6-495A-B553-E5DA861E65B1}"/>
    <cellStyle name="Standaard 3 2 2 4 5 2 3" xfId="13832" xr:uid="{FE288944-6F33-48DE-86C1-CB9DCD661AA4}"/>
    <cellStyle name="Standaard 3 2 2 4 5 2 3 2" xfId="34201" xr:uid="{FE9ABB4E-CF80-471E-9B0E-426377B91ECC}"/>
    <cellStyle name="Standaard 3 2 2 4 5 2 4" xfId="24017" xr:uid="{CB9C632F-AFB7-46D1-B801-26A4D8CFF2CB}"/>
    <cellStyle name="Standaard 3 2 2 4 5 3" xfId="5642" xr:uid="{2CF76752-7FCA-408D-B89A-0DA3A411410D}"/>
    <cellStyle name="Standaard 3 2 2 4 5 3 2" xfId="15831" xr:uid="{D6BD5B67-F4D6-47E7-8542-FED188B9E39C}"/>
    <cellStyle name="Standaard 3 2 2 4 5 3 2 2" xfId="36200" xr:uid="{2360BAD0-85DA-413B-A8A9-89641C332597}"/>
    <cellStyle name="Standaard 3 2 2 4 5 3 3" xfId="26016" xr:uid="{A8C78A70-975F-4141-80AD-98805881001C}"/>
    <cellStyle name="Standaard 3 2 2 4 5 4" xfId="11289" xr:uid="{EDA52658-A1D6-4335-8B9B-4596D01673F7}"/>
    <cellStyle name="Standaard 3 2 2 4 5 4 2" xfId="31658" xr:uid="{E40FCD36-096D-4473-9EFE-4D877182DF77}"/>
    <cellStyle name="Standaard 3 2 2 4 5 5" xfId="21474" xr:uid="{6FC7D4E3-673D-494D-BBF9-A8DCE96DE030}"/>
    <cellStyle name="Standaard 3 2 2 4 6" xfId="1956" xr:uid="{9DFC7873-B1D3-4F09-B7E3-3C5A89B89A42}"/>
    <cellStyle name="Standaard 3 2 2 4 6 2" xfId="4501" xr:uid="{E9AB6D54-8831-45E4-81C1-7DA3BCCAF866}"/>
    <cellStyle name="Standaard 3 2 2 4 6 2 2" xfId="5645" xr:uid="{C030E86B-CCB6-44F1-96DE-369FC25E9D83}"/>
    <cellStyle name="Standaard 3 2 2 4 6 2 2 2" xfId="15834" xr:uid="{541D5715-8D4E-4FDD-92E5-080188F8E38A}"/>
    <cellStyle name="Standaard 3 2 2 4 6 2 2 2 2" xfId="36203" xr:uid="{B01A42A3-2BF2-4380-976D-F3276CD55477}"/>
    <cellStyle name="Standaard 3 2 2 4 6 2 2 3" xfId="26019" xr:uid="{01A7EDC8-0026-4A10-BCB2-33F5587CC4E8}"/>
    <cellStyle name="Standaard 3 2 2 4 6 2 3" xfId="14679" xr:uid="{57CA9759-684B-47F6-87D6-90BC74189EB0}"/>
    <cellStyle name="Standaard 3 2 2 4 6 2 3 2" xfId="35048" xr:uid="{C13E52FF-CC0F-4CD5-A30E-8BDD34F6FCB1}"/>
    <cellStyle name="Standaard 3 2 2 4 6 2 4" xfId="24864" xr:uid="{B0D11F81-44EB-47EA-96AB-B5C0918FE4B0}"/>
    <cellStyle name="Standaard 3 2 2 4 6 3" xfId="5644" xr:uid="{5907AEBE-9C37-4D85-94A2-8998FF373322}"/>
    <cellStyle name="Standaard 3 2 2 4 6 3 2" xfId="15833" xr:uid="{D763648E-6768-4718-9E78-1DF24E08AEE3}"/>
    <cellStyle name="Standaard 3 2 2 4 6 3 2 2" xfId="36202" xr:uid="{3FDEF26C-D120-4193-AEE1-E0234A505007}"/>
    <cellStyle name="Standaard 3 2 2 4 6 3 3" xfId="26018" xr:uid="{3A34743D-A554-48EE-96E4-4D757BC74E9B}"/>
    <cellStyle name="Standaard 3 2 2 4 6 4" xfId="12136" xr:uid="{A5203511-0D4D-4E52-9C1F-F2754949E607}"/>
    <cellStyle name="Standaard 3 2 2 4 6 4 2" xfId="32505" xr:uid="{AE7857C5-7F97-4841-90E1-DB59C1A7EE8D}"/>
    <cellStyle name="Standaard 3 2 2 4 6 5" xfId="22321" xr:uid="{3D722577-613B-4AE8-8F7D-698E86F07C11}"/>
    <cellStyle name="Standaard 3 2 2 4 7" xfId="2806" xr:uid="{CC70A4B0-DA47-482E-9040-9A7FD668686D}"/>
    <cellStyle name="Standaard 3 2 2 4 7 2" xfId="5646" xr:uid="{A0AF6375-9371-41B3-9C2C-4F5B76A4C1D9}"/>
    <cellStyle name="Standaard 3 2 2 4 7 2 2" xfId="15835" xr:uid="{0088A287-CBE8-4AC2-8DFF-84307A432023}"/>
    <cellStyle name="Standaard 3 2 2 4 7 2 2 2" xfId="36204" xr:uid="{F508E63A-CF44-4A13-87BF-FCFF732143F9}"/>
    <cellStyle name="Standaard 3 2 2 4 7 2 3" xfId="26020" xr:uid="{85672FCD-6C57-4895-BC83-B3B99F86BE46}"/>
    <cellStyle name="Standaard 3 2 2 4 7 3" xfId="12984" xr:uid="{FF859328-DCA0-4A2B-B033-C4F91791840B}"/>
    <cellStyle name="Standaard 3 2 2 4 7 3 2" xfId="33353" xr:uid="{F531F23F-B1DD-4261-8EA5-2A3AFA993D45}"/>
    <cellStyle name="Standaard 3 2 2 4 7 4" xfId="23169" xr:uid="{69FC5960-4B56-4739-84FF-03ADF7EB84E8}"/>
    <cellStyle name="Standaard 3 2 2 4 8" xfId="5611" xr:uid="{3BBE3DF3-53BE-4237-B000-7E537D03A60A}"/>
    <cellStyle name="Standaard 3 2 2 4 8 2" xfId="15800" xr:uid="{FEDAFF1B-450B-4305-8B27-4BC046D74942}"/>
    <cellStyle name="Standaard 3 2 2 4 8 2 2" xfId="36169" xr:uid="{8DD8078E-C1DA-4A80-A84E-15AFF75FD4B6}"/>
    <cellStyle name="Standaard 3 2 2 4 8 3" xfId="25985" xr:uid="{531C9454-5915-403E-B322-16BAC612D8B7}"/>
    <cellStyle name="Standaard 3 2 2 4 9" xfId="10441" xr:uid="{01D6CA0A-62A4-4D3D-9534-A80116325097}"/>
    <cellStyle name="Standaard 3 2 2 4 9 2" xfId="30810" xr:uid="{065F9EA5-E220-4A0E-AC08-CA83C9D5B416}"/>
    <cellStyle name="Standaard 3 2 2 5" xfId="195" xr:uid="{B504D163-C11E-4747-9281-7B53BE1385EA}"/>
    <cellStyle name="Standaard 3 2 2 5 2" xfId="751" xr:uid="{CD7B6184-8F32-406B-B20D-7EA719A9DD9F}"/>
    <cellStyle name="Standaard 3 2 2 5 2 2" xfId="1601" xr:uid="{0958D731-B630-42AD-9D80-879BE6E7934B}"/>
    <cellStyle name="Standaard 3 2 2 5 2 2 2" xfId="4146" xr:uid="{F0DD0BE8-FE25-4E0F-9037-0DA281B10BE6}"/>
    <cellStyle name="Standaard 3 2 2 5 2 2 2 2" xfId="5650" xr:uid="{7D345731-1EB2-4E30-816A-2CF2F40AA113}"/>
    <cellStyle name="Standaard 3 2 2 5 2 2 2 2 2" xfId="15839" xr:uid="{4F5C3F2B-44E5-4960-9428-148E6CC9A531}"/>
    <cellStyle name="Standaard 3 2 2 5 2 2 2 2 2 2" xfId="36208" xr:uid="{F21E4490-7C3E-4626-9C44-6142233C8F84}"/>
    <cellStyle name="Standaard 3 2 2 5 2 2 2 2 3" xfId="26024" xr:uid="{F64E29EA-A19B-42A8-9735-88B333D82704}"/>
    <cellStyle name="Standaard 3 2 2 5 2 2 2 3" xfId="14324" xr:uid="{0A866382-711E-4BF3-A255-F327C0E3AAEA}"/>
    <cellStyle name="Standaard 3 2 2 5 2 2 2 3 2" xfId="34693" xr:uid="{961CFCF2-F4B7-494C-9982-C6DCC9BC4717}"/>
    <cellStyle name="Standaard 3 2 2 5 2 2 2 4" xfId="24509" xr:uid="{1FA49AD5-CDA9-428A-8DC0-146A12597485}"/>
    <cellStyle name="Standaard 3 2 2 5 2 2 3" xfId="5649" xr:uid="{58D95A8E-38FA-45B9-BAAF-CBC915997D29}"/>
    <cellStyle name="Standaard 3 2 2 5 2 2 3 2" xfId="15838" xr:uid="{00D730B8-7663-4B7F-851B-432514E3B93E}"/>
    <cellStyle name="Standaard 3 2 2 5 2 2 3 2 2" xfId="36207" xr:uid="{92C2D718-C54A-4009-902E-94DD9FCBED8F}"/>
    <cellStyle name="Standaard 3 2 2 5 2 2 3 3" xfId="26023" xr:uid="{83A1F648-7AF0-43F8-AC1E-962A3DEB5B75}"/>
    <cellStyle name="Standaard 3 2 2 5 2 2 4" xfId="11781" xr:uid="{F63F5CAE-19EF-441B-B7FB-5199802E8301}"/>
    <cellStyle name="Standaard 3 2 2 5 2 2 4 2" xfId="32150" xr:uid="{6BCD8B3F-B5A8-4DA3-A982-88B34DE43B64}"/>
    <cellStyle name="Standaard 3 2 2 5 2 2 5" xfId="21966" xr:uid="{0021C173-C7A5-40F8-82B3-AD84C2BC2469}"/>
    <cellStyle name="Standaard 3 2 2 5 2 3" xfId="2448" xr:uid="{A3F6E286-BD24-4B8D-81EA-076212DFB9F3}"/>
    <cellStyle name="Standaard 3 2 2 5 2 3 2" xfId="4993" xr:uid="{23CA6669-EC10-4B12-8941-97AD6BA8C4B1}"/>
    <cellStyle name="Standaard 3 2 2 5 2 3 2 2" xfId="5652" xr:uid="{0722B56F-6813-4A1F-BB5A-7A171CA2DE8C}"/>
    <cellStyle name="Standaard 3 2 2 5 2 3 2 2 2" xfId="15841" xr:uid="{80E5212A-FD61-4F36-9787-E9D52097C4D9}"/>
    <cellStyle name="Standaard 3 2 2 5 2 3 2 2 2 2" xfId="36210" xr:uid="{07562037-A59D-4D67-9836-DFCEB1657A3B}"/>
    <cellStyle name="Standaard 3 2 2 5 2 3 2 2 3" xfId="26026" xr:uid="{9B1D9277-38F3-4B59-86E7-0F9CF25124DA}"/>
    <cellStyle name="Standaard 3 2 2 5 2 3 2 3" xfId="15171" xr:uid="{17380F24-4CE6-41E5-89A3-004C1E9845C1}"/>
    <cellStyle name="Standaard 3 2 2 5 2 3 2 3 2" xfId="35540" xr:uid="{80B5F39B-0476-4DEF-88FF-17EE35962DBB}"/>
    <cellStyle name="Standaard 3 2 2 5 2 3 2 4" xfId="25356" xr:uid="{0582D65B-B1A2-4385-9E02-C2ED47B06E35}"/>
    <cellStyle name="Standaard 3 2 2 5 2 3 3" xfId="5651" xr:uid="{55842A6A-A6BE-415D-B8FE-DBD0986EB00D}"/>
    <cellStyle name="Standaard 3 2 2 5 2 3 3 2" xfId="15840" xr:uid="{DAA95CD1-AAF2-4E61-98ED-FC107AE7B4D2}"/>
    <cellStyle name="Standaard 3 2 2 5 2 3 3 2 2" xfId="36209" xr:uid="{8950A262-CEEA-4891-9C0F-8D7D99188E9A}"/>
    <cellStyle name="Standaard 3 2 2 5 2 3 3 3" xfId="26025" xr:uid="{CAA63A6E-CC7A-47C7-BCD2-1D431E6BE924}"/>
    <cellStyle name="Standaard 3 2 2 5 2 3 4" xfId="12628" xr:uid="{DAC82781-9CCA-4A9C-A017-E97376F73021}"/>
    <cellStyle name="Standaard 3 2 2 5 2 3 4 2" xfId="32997" xr:uid="{E247AD76-5A20-4D79-B6C8-38CC1B7B9425}"/>
    <cellStyle name="Standaard 3 2 2 5 2 3 5" xfId="22813" xr:uid="{26D36D18-7964-4CFD-9778-2C0C3EFC698F}"/>
    <cellStyle name="Standaard 3 2 2 5 2 4" xfId="3298" xr:uid="{0B80E9C6-6264-42A8-998C-01451222E3F6}"/>
    <cellStyle name="Standaard 3 2 2 5 2 4 2" xfId="5653" xr:uid="{A631CE56-89F9-47A4-9A4F-E0E6FC999F20}"/>
    <cellStyle name="Standaard 3 2 2 5 2 4 2 2" xfId="15842" xr:uid="{A10EE8BB-E6AF-45D6-9FBB-353461AE855B}"/>
    <cellStyle name="Standaard 3 2 2 5 2 4 2 2 2" xfId="36211" xr:uid="{1BCA0931-9D03-4824-B82D-5EE66A1F9028}"/>
    <cellStyle name="Standaard 3 2 2 5 2 4 2 3" xfId="26027" xr:uid="{35D5FDE0-5CF2-4A82-B65F-4CBB56833BA3}"/>
    <cellStyle name="Standaard 3 2 2 5 2 4 3" xfId="13476" xr:uid="{111E5934-6470-466D-A651-9EDE2D8C691E}"/>
    <cellStyle name="Standaard 3 2 2 5 2 4 3 2" xfId="33845" xr:uid="{69D8A76E-03B6-47BD-BB93-A08AB1ECE8CC}"/>
    <cellStyle name="Standaard 3 2 2 5 2 4 4" xfId="23661" xr:uid="{1ACA6119-9AD7-41A8-8F41-C8D6C5A80949}"/>
    <cellStyle name="Standaard 3 2 2 5 2 5" xfId="5648" xr:uid="{A36FEC2C-7FA8-482C-880C-99CC1EEF2A03}"/>
    <cellStyle name="Standaard 3 2 2 5 2 5 2" xfId="15837" xr:uid="{BFBFBBB5-4F95-48EF-B773-6BCF214F787E}"/>
    <cellStyle name="Standaard 3 2 2 5 2 5 2 2" xfId="36206" xr:uid="{522261DE-D6D1-4985-A79E-46F7EF98A3AD}"/>
    <cellStyle name="Standaard 3 2 2 5 2 5 3" xfId="26022" xr:uid="{11012AEE-B962-4B1E-99FF-AE8587A4657A}"/>
    <cellStyle name="Standaard 3 2 2 5 2 6" xfId="10933" xr:uid="{D338B68B-5622-4E1B-A5AE-46E4076A9182}"/>
    <cellStyle name="Standaard 3 2 2 5 2 6 2" xfId="31302" xr:uid="{C30EBCD0-9CF0-4B62-8B6E-7E8D2E9B8A2F}"/>
    <cellStyle name="Standaard 3 2 2 5 2 7" xfId="21118" xr:uid="{E4759378-AE09-434F-80E5-FD3492067C7C}"/>
    <cellStyle name="Standaard 3 2 2 5 3" xfId="1177" xr:uid="{EE0C5A70-2AE4-409A-A165-F935C6BA11E0}"/>
    <cellStyle name="Standaard 3 2 2 5 3 2" xfId="3722" xr:uid="{25855D05-2A5E-4BEC-84E4-88C109319175}"/>
    <cellStyle name="Standaard 3 2 2 5 3 2 2" xfId="5655" xr:uid="{4C0BE30A-11C4-4082-B5D9-9EABAAB17514}"/>
    <cellStyle name="Standaard 3 2 2 5 3 2 2 2" xfId="15844" xr:uid="{22E0F699-2524-4617-A249-7A033FF48146}"/>
    <cellStyle name="Standaard 3 2 2 5 3 2 2 2 2" xfId="36213" xr:uid="{BCF7AEAC-9817-4571-9AAC-5851600794F7}"/>
    <cellStyle name="Standaard 3 2 2 5 3 2 2 3" xfId="26029" xr:uid="{9DE3BCB0-880C-4EB7-921F-5F054137BE70}"/>
    <cellStyle name="Standaard 3 2 2 5 3 2 3" xfId="13900" xr:uid="{84168DEC-CE26-445A-8734-796C422447A4}"/>
    <cellStyle name="Standaard 3 2 2 5 3 2 3 2" xfId="34269" xr:uid="{FB0C3EE2-17B4-4D6E-AD45-A8324D671878}"/>
    <cellStyle name="Standaard 3 2 2 5 3 2 4" xfId="24085" xr:uid="{9E253543-874B-45E6-8908-83B055BB23E2}"/>
    <cellStyle name="Standaard 3 2 2 5 3 3" xfId="5654" xr:uid="{607FCC42-1332-4FAF-A04E-06441510AA41}"/>
    <cellStyle name="Standaard 3 2 2 5 3 3 2" xfId="15843" xr:uid="{C4A6C4A8-3460-47EF-9722-5530D3372F62}"/>
    <cellStyle name="Standaard 3 2 2 5 3 3 2 2" xfId="36212" xr:uid="{DDE3502E-DC6E-4CE2-978B-EF2665E8EEDE}"/>
    <cellStyle name="Standaard 3 2 2 5 3 3 3" xfId="26028" xr:uid="{37E98608-8B58-42CE-BCDB-B44ABC31A3F8}"/>
    <cellStyle name="Standaard 3 2 2 5 3 4" xfId="11357" xr:uid="{2DF0A4D5-C332-4FB1-B825-24FA4AEDE643}"/>
    <cellStyle name="Standaard 3 2 2 5 3 4 2" xfId="31726" xr:uid="{C7732AED-F208-4088-9056-B65BD3D477C1}"/>
    <cellStyle name="Standaard 3 2 2 5 3 5" xfId="21542" xr:uid="{593AE485-5D95-45E8-9E62-004BA3329459}"/>
    <cellStyle name="Standaard 3 2 2 5 4" xfId="2024" xr:uid="{5425B57E-C614-418E-A6CF-999EF7565B5A}"/>
    <cellStyle name="Standaard 3 2 2 5 4 2" xfId="4569" xr:uid="{D96E3328-CE00-4C81-8365-4C362117AB8F}"/>
    <cellStyle name="Standaard 3 2 2 5 4 2 2" xfId="5657" xr:uid="{9A917E6A-AB06-4D55-928B-DE74D9A8DA49}"/>
    <cellStyle name="Standaard 3 2 2 5 4 2 2 2" xfId="15846" xr:uid="{198755F8-D297-4C40-A9FD-8C4C860552F7}"/>
    <cellStyle name="Standaard 3 2 2 5 4 2 2 2 2" xfId="36215" xr:uid="{1CD3DCBF-4EE0-432D-B661-6C2EB05C41E5}"/>
    <cellStyle name="Standaard 3 2 2 5 4 2 2 3" xfId="26031" xr:uid="{35CAC17D-F013-4F53-A81E-2C9B2E21BCF1}"/>
    <cellStyle name="Standaard 3 2 2 5 4 2 3" xfId="14747" xr:uid="{EEF4BCAD-1885-4E9E-829E-8B8878B19FFD}"/>
    <cellStyle name="Standaard 3 2 2 5 4 2 3 2" xfId="35116" xr:uid="{237C99AB-205B-420D-86DC-987B553E67C8}"/>
    <cellStyle name="Standaard 3 2 2 5 4 2 4" xfId="24932" xr:uid="{7F7CC2E8-94B3-44EE-A017-6C14F8B7AC66}"/>
    <cellStyle name="Standaard 3 2 2 5 4 3" xfId="5656" xr:uid="{7415358F-D942-493E-9231-FA3285ADC1F4}"/>
    <cellStyle name="Standaard 3 2 2 5 4 3 2" xfId="15845" xr:uid="{EA3A0F7E-434F-46BB-996C-B3534EA119A6}"/>
    <cellStyle name="Standaard 3 2 2 5 4 3 2 2" xfId="36214" xr:uid="{40F20CE0-8F8D-408E-BF1F-334195444126}"/>
    <cellStyle name="Standaard 3 2 2 5 4 3 3" xfId="26030" xr:uid="{54EC9F86-BECD-4B85-A741-BC36D8800BC3}"/>
    <cellStyle name="Standaard 3 2 2 5 4 4" xfId="12204" xr:uid="{8EAC7340-0533-4D70-A0FE-F3BF0EBED264}"/>
    <cellStyle name="Standaard 3 2 2 5 4 4 2" xfId="32573" xr:uid="{1BF09320-1D3B-46D8-A041-515D0A962799}"/>
    <cellStyle name="Standaard 3 2 2 5 4 5" xfId="22389" xr:uid="{6584C22A-4B4B-4BF0-8EF7-96619C6469BB}"/>
    <cellStyle name="Standaard 3 2 2 5 5" xfId="2874" xr:uid="{C32A7634-BD19-45F8-BA0B-920FC690DA10}"/>
    <cellStyle name="Standaard 3 2 2 5 5 2" xfId="5658" xr:uid="{737C3A58-7F14-4DB6-97AE-1E7B0753CF65}"/>
    <cellStyle name="Standaard 3 2 2 5 5 2 2" xfId="15847" xr:uid="{41BC2145-5324-4FF3-B7D7-77FA837D4A61}"/>
    <cellStyle name="Standaard 3 2 2 5 5 2 2 2" xfId="36216" xr:uid="{1E845685-2638-4256-9377-6C6EB43852A1}"/>
    <cellStyle name="Standaard 3 2 2 5 5 2 3" xfId="26032" xr:uid="{313CA2AA-17BC-4DDF-B85E-7CC626D10AF1}"/>
    <cellStyle name="Standaard 3 2 2 5 5 3" xfId="13052" xr:uid="{D9512F34-7B69-4181-8B32-C9971AC209AE}"/>
    <cellStyle name="Standaard 3 2 2 5 5 3 2" xfId="33421" xr:uid="{C9F9892A-F1E5-4E94-948A-5B58AADDC651}"/>
    <cellStyle name="Standaard 3 2 2 5 5 4" xfId="23237" xr:uid="{E64FC620-AF48-41FE-84C6-7299719803C7}"/>
    <cellStyle name="Standaard 3 2 2 5 6" xfId="5647" xr:uid="{C6D5E15B-65AE-4FD9-A0A2-46BE321F8A2E}"/>
    <cellStyle name="Standaard 3 2 2 5 6 2" xfId="15836" xr:uid="{CE51C286-DE02-4233-9991-6D8FA8F7A80C}"/>
    <cellStyle name="Standaard 3 2 2 5 6 2 2" xfId="36205" xr:uid="{EC8AA3B7-6B7E-4287-8680-9239337F28D8}"/>
    <cellStyle name="Standaard 3 2 2 5 6 3" xfId="26021" xr:uid="{27B4C193-0E74-4FDD-970C-DA3A2D70B985}"/>
    <cellStyle name="Standaard 3 2 2 5 7" xfId="10509" xr:uid="{B34C770A-8A81-48BC-8268-12E9A5BE9BC8}"/>
    <cellStyle name="Standaard 3 2 2 5 7 2" xfId="30878" xr:uid="{B8A2BA2F-4996-4C4E-979D-3470888739D8}"/>
    <cellStyle name="Standaard 3 2 2 5 8" xfId="20694" xr:uid="{D7E91378-1F8D-4C16-9C75-C428C38366CF}"/>
    <cellStyle name="Standaard 3 2 2 6" xfId="418" xr:uid="{3229A656-7D03-4C9B-83AB-A10CBD1E8999}"/>
    <cellStyle name="Standaard 3 2 2 6 2" xfId="880" xr:uid="{F7586711-0977-4112-A374-BB41476C7B33}"/>
    <cellStyle name="Standaard 3 2 2 6 2 2" xfId="1730" xr:uid="{600E2B2C-EFDF-4A41-9623-30880CE4F97B}"/>
    <cellStyle name="Standaard 3 2 2 6 2 2 2" xfId="4275" xr:uid="{263EE6D8-EB75-48FB-880B-668FAFB2F5E7}"/>
    <cellStyle name="Standaard 3 2 2 6 2 2 2 2" xfId="5662" xr:uid="{434A82EF-78EF-4E5A-89F6-201A332D5425}"/>
    <cellStyle name="Standaard 3 2 2 6 2 2 2 2 2" xfId="15851" xr:uid="{38483278-BB93-438F-AC99-1B09AEBABAE7}"/>
    <cellStyle name="Standaard 3 2 2 6 2 2 2 2 2 2" xfId="36220" xr:uid="{EE705D67-440F-4D5A-88F8-87B47D2BB8A0}"/>
    <cellStyle name="Standaard 3 2 2 6 2 2 2 2 3" xfId="26036" xr:uid="{D5A8587B-37A7-4FBF-B7A4-C53150D47448}"/>
    <cellStyle name="Standaard 3 2 2 6 2 2 2 3" xfId="14453" xr:uid="{9BD647B2-E7A0-4E96-97B3-71B32EE44FB9}"/>
    <cellStyle name="Standaard 3 2 2 6 2 2 2 3 2" xfId="34822" xr:uid="{BAB78F79-9C2C-4F99-BC10-3BE28685953A}"/>
    <cellStyle name="Standaard 3 2 2 6 2 2 2 4" xfId="24638" xr:uid="{C0C12207-0ABC-4137-A81E-E8200213ACD3}"/>
    <cellStyle name="Standaard 3 2 2 6 2 2 3" xfId="5661" xr:uid="{B389B4B3-5F47-4F08-A0A0-108C50ACB6E8}"/>
    <cellStyle name="Standaard 3 2 2 6 2 2 3 2" xfId="15850" xr:uid="{24D9C6F7-2E4E-4329-9350-AA5E55988954}"/>
    <cellStyle name="Standaard 3 2 2 6 2 2 3 2 2" xfId="36219" xr:uid="{C69F1799-C8B1-4731-83F3-3F1BA2F44E29}"/>
    <cellStyle name="Standaard 3 2 2 6 2 2 3 3" xfId="26035" xr:uid="{A18D24CF-7F79-4BFB-82C9-7B896BEEC830}"/>
    <cellStyle name="Standaard 3 2 2 6 2 2 4" xfId="11910" xr:uid="{9796EA16-5C31-4CAC-A70A-D7FAC15A9A23}"/>
    <cellStyle name="Standaard 3 2 2 6 2 2 4 2" xfId="32279" xr:uid="{1D0BA43B-82CD-4887-9F02-9FCE507F3A4D}"/>
    <cellStyle name="Standaard 3 2 2 6 2 2 5" xfId="22095" xr:uid="{5ECE94FF-6633-400B-A1DF-FAD1DFFCEA09}"/>
    <cellStyle name="Standaard 3 2 2 6 2 3" xfId="2577" xr:uid="{44641F52-4FA0-4BC5-92E7-7DEB558CC035}"/>
    <cellStyle name="Standaard 3 2 2 6 2 3 2" xfId="5122" xr:uid="{EFC29382-AEF9-459C-B704-5668443F31C3}"/>
    <cellStyle name="Standaard 3 2 2 6 2 3 2 2" xfId="5664" xr:uid="{BC1A31AF-E102-48B6-B890-47014124853F}"/>
    <cellStyle name="Standaard 3 2 2 6 2 3 2 2 2" xfId="15853" xr:uid="{08AA5846-9BFD-45CF-BD30-7A93F1390DF0}"/>
    <cellStyle name="Standaard 3 2 2 6 2 3 2 2 2 2" xfId="36222" xr:uid="{B35D4360-227B-4D5A-8A9A-30BB146738C8}"/>
    <cellStyle name="Standaard 3 2 2 6 2 3 2 2 3" xfId="26038" xr:uid="{7C1397AE-5CBC-4BC8-AB80-2BE48BB8AAAB}"/>
    <cellStyle name="Standaard 3 2 2 6 2 3 2 3" xfId="15300" xr:uid="{BDF76148-EAC3-4FDC-8A77-37B4E7ECFFD0}"/>
    <cellStyle name="Standaard 3 2 2 6 2 3 2 3 2" xfId="35669" xr:uid="{402CF0AF-82EA-46A1-B883-3553ECC75B54}"/>
    <cellStyle name="Standaard 3 2 2 6 2 3 2 4" xfId="25485" xr:uid="{583C3C79-2AF2-4095-B783-117E60C61B6E}"/>
    <cellStyle name="Standaard 3 2 2 6 2 3 3" xfId="5663" xr:uid="{F446D760-60A7-4DEC-91D2-3ECCDE9889C8}"/>
    <cellStyle name="Standaard 3 2 2 6 2 3 3 2" xfId="15852" xr:uid="{01BE32CF-4279-445D-83BD-CAB5D4C86326}"/>
    <cellStyle name="Standaard 3 2 2 6 2 3 3 2 2" xfId="36221" xr:uid="{B63A0A87-ED44-4EE9-BC74-E561931B8D5C}"/>
    <cellStyle name="Standaard 3 2 2 6 2 3 3 3" xfId="26037" xr:uid="{7E8A68BA-42D6-47C6-A3B1-1D588C45D1B0}"/>
    <cellStyle name="Standaard 3 2 2 6 2 3 4" xfId="12757" xr:uid="{D444C5BF-B445-4AF9-89D5-758041911FFF}"/>
    <cellStyle name="Standaard 3 2 2 6 2 3 4 2" xfId="33126" xr:uid="{E23C2879-F271-4E3E-90F3-D08922A50027}"/>
    <cellStyle name="Standaard 3 2 2 6 2 3 5" xfId="22942" xr:uid="{089AE512-B75F-48E9-A4D1-9CF79C065316}"/>
    <cellStyle name="Standaard 3 2 2 6 2 4" xfId="3427" xr:uid="{06EF6311-0F51-4349-91F4-CA7F71183B41}"/>
    <cellStyle name="Standaard 3 2 2 6 2 4 2" xfId="5665" xr:uid="{963E2A17-A3D5-400A-ADE1-60CF73B64492}"/>
    <cellStyle name="Standaard 3 2 2 6 2 4 2 2" xfId="15854" xr:uid="{781C2B46-D61D-4DCE-A14B-24EA076EAA44}"/>
    <cellStyle name="Standaard 3 2 2 6 2 4 2 2 2" xfId="36223" xr:uid="{D04935F2-8388-4C10-8751-A37E015E0AFE}"/>
    <cellStyle name="Standaard 3 2 2 6 2 4 2 3" xfId="26039" xr:uid="{FB253ACB-9497-4159-872B-B41C54B049D9}"/>
    <cellStyle name="Standaard 3 2 2 6 2 4 3" xfId="13605" xr:uid="{D0F3E569-AAEA-49ED-8A7B-B60906FA4CFD}"/>
    <cellStyle name="Standaard 3 2 2 6 2 4 3 2" xfId="33974" xr:uid="{F7282271-851D-4FE4-9CEE-E65B3DC028E6}"/>
    <cellStyle name="Standaard 3 2 2 6 2 4 4" xfId="23790" xr:uid="{838C6D80-A407-4BDC-8698-D59742103D3D}"/>
    <cellStyle name="Standaard 3 2 2 6 2 5" xfId="5660" xr:uid="{240CECBB-0ADC-4C4C-8D8D-46E4CBF7B695}"/>
    <cellStyle name="Standaard 3 2 2 6 2 5 2" xfId="15849" xr:uid="{AED1733F-ED77-4DD9-B55B-33F276E8A05B}"/>
    <cellStyle name="Standaard 3 2 2 6 2 5 2 2" xfId="36218" xr:uid="{DD1B596F-7C6F-4B5C-8B78-06C36F45C196}"/>
    <cellStyle name="Standaard 3 2 2 6 2 5 3" xfId="26034" xr:uid="{1DA7D6E1-3647-4A46-966F-CD765A88C6B1}"/>
    <cellStyle name="Standaard 3 2 2 6 2 6" xfId="11062" xr:uid="{1FE936E1-AE69-42FA-A800-19033BFAD562}"/>
    <cellStyle name="Standaard 3 2 2 6 2 6 2" xfId="31431" xr:uid="{FDB1322F-C277-46A9-B683-EA5485F2AF11}"/>
    <cellStyle name="Standaard 3 2 2 6 2 7" xfId="21247" xr:uid="{05985BCB-F7CF-405B-8623-F6A32D26B445}"/>
    <cellStyle name="Standaard 3 2 2 6 3" xfId="1306" xr:uid="{94E802D0-182A-4AC3-B881-889BFA6CB5AE}"/>
    <cellStyle name="Standaard 3 2 2 6 3 2" xfId="3851" xr:uid="{39B623EF-495B-4B7E-94B8-69D2D736B38B}"/>
    <cellStyle name="Standaard 3 2 2 6 3 2 2" xfId="5667" xr:uid="{528CC98A-EBBE-4DA8-8355-555263A0C77D}"/>
    <cellStyle name="Standaard 3 2 2 6 3 2 2 2" xfId="15856" xr:uid="{3BFEDC6D-1E66-467B-BCE8-989F24F82A0E}"/>
    <cellStyle name="Standaard 3 2 2 6 3 2 2 2 2" xfId="36225" xr:uid="{59D1AF82-F78F-4B26-BF1A-7C0AB16F95D0}"/>
    <cellStyle name="Standaard 3 2 2 6 3 2 2 3" xfId="26041" xr:uid="{6BCF360D-BE8B-44A2-9B33-4C968DFC7F9A}"/>
    <cellStyle name="Standaard 3 2 2 6 3 2 3" xfId="14029" xr:uid="{5E58C639-9FB3-4C48-AF70-47217CE705D9}"/>
    <cellStyle name="Standaard 3 2 2 6 3 2 3 2" xfId="34398" xr:uid="{A6817411-0372-4844-BDB3-8CC6DB6E8503}"/>
    <cellStyle name="Standaard 3 2 2 6 3 2 4" xfId="24214" xr:uid="{DCD71942-16E9-4AE8-9083-63046A9D896C}"/>
    <cellStyle name="Standaard 3 2 2 6 3 3" xfId="5666" xr:uid="{C94BD774-8AAF-4696-B80A-5695DD8FD376}"/>
    <cellStyle name="Standaard 3 2 2 6 3 3 2" xfId="15855" xr:uid="{B32FBC3C-7A1D-44E7-8D78-11E267EC1AB3}"/>
    <cellStyle name="Standaard 3 2 2 6 3 3 2 2" xfId="36224" xr:uid="{DAE88374-D942-457D-A65E-9AD08A533FE1}"/>
    <cellStyle name="Standaard 3 2 2 6 3 3 3" xfId="26040" xr:uid="{52B93A63-0A22-4695-B1F5-B5A12C6B25C9}"/>
    <cellStyle name="Standaard 3 2 2 6 3 4" xfId="11486" xr:uid="{589E12E3-8C22-4F86-AAFF-618BBFC5BB10}"/>
    <cellStyle name="Standaard 3 2 2 6 3 4 2" xfId="31855" xr:uid="{905E39F7-A1FB-434A-9F1B-A4E18503CD82}"/>
    <cellStyle name="Standaard 3 2 2 6 3 5" xfId="21671" xr:uid="{7475B405-56EF-4ADB-8E4E-B18DDDA7B640}"/>
    <cellStyle name="Standaard 3 2 2 6 4" xfId="2153" xr:uid="{D73D96D2-4756-4F12-A35D-ADC14CC5BF9C}"/>
    <cellStyle name="Standaard 3 2 2 6 4 2" xfId="4698" xr:uid="{F7F7CEA0-6A51-4F0E-965E-6FCA75B3AFB5}"/>
    <cellStyle name="Standaard 3 2 2 6 4 2 2" xfId="5669" xr:uid="{4E31E238-DD25-4D17-98EB-F5F30FA6C0A6}"/>
    <cellStyle name="Standaard 3 2 2 6 4 2 2 2" xfId="15858" xr:uid="{4B2D5D39-28AC-4AC8-96B7-5705312DD8FB}"/>
    <cellStyle name="Standaard 3 2 2 6 4 2 2 2 2" xfId="36227" xr:uid="{DB863247-0ADC-4BBA-95CF-B237D456B296}"/>
    <cellStyle name="Standaard 3 2 2 6 4 2 2 3" xfId="26043" xr:uid="{588E6012-D9C9-4973-B9E0-21825B7AAF35}"/>
    <cellStyle name="Standaard 3 2 2 6 4 2 3" xfId="14876" xr:uid="{8126F8B0-1456-4D00-B3FB-B977B97594A1}"/>
    <cellStyle name="Standaard 3 2 2 6 4 2 3 2" xfId="35245" xr:uid="{B6B8E378-F291-44AF-8361-AEEB311C7E6E}"/>
    <cellStyle name="Standaard 3 2 2 6 4 2 4" xfId="25061" xr:uid="{12D29A1D-5817-423B-A2BE-98B630E2C6AA}"/>
    <cellStyle name="Standaard 3 2 2 6 4 3" xfId="5668" xr:uid="{F7E5069C-8332-4B8D-A5C5-DB811014F30F}"/>
    <cellStyle name="Standaard 3 2 2 6 4 3 2" xfId="15857" xr:uid="{90F55912-6375-43FB-B8F2-CC766CBCAA6F}"/>
    <cellStyle name="Standaard 3 2 2 6 4 3 2 2" xfId="36226" xr:uid="{A8E40077-0437-420A-B133-62EA8192B24B}"/>
    <cellStyle name="Standaard 3 2 2 6 4 3 3" xfId="26042" xr:uid="{4FBE8E2A-66E6-42CC-82BE-62230215D362}"/>
    <cellStyle name="Standaard 3 2 2 6 4 4" xfId="12333" xr:uid="{3D6719F3-AECF-48F8-BA16-8F32218FE9D8}"/>
    <cellStyle name="Standaard 3 2 2 6 4 4 2" xfId="32702" xr:uid="{DF692E93-5179-4B04-B8F3-6C6922ED250D}"/>
    <cellStyle name="Standaard 3 2 2 6 4 5" xfId="22518" xr:uid="{8533AF92-6416-456E-839B-D79273AF5154}"/>
    <cellStyle name="Standaard 3 2 2 6 5" xfId="3003" xr:uid="{FA107D78-2FDD-4527-96A0-02A1507D7FD5}"/>
    <cellStyle name="Standaard 3 2 2 6 5 2" xfId="5670" xr:uid="{402DF9A5-7553-43F4-901C-F13C868A9F81}"/>
    <cellStyle name="Standaard 3 2 2 6 5 2 2" xfId="15859" xr:uid="{C4D93B0F-5447-4501-AEB8-BDF5AB0DE35C}"/>
    <cellStyle name="Standaard 3 2 2 6 5 2 2 2" xfId="36228" xr:uid="{3AB961A5-ED9F-4052-9A62-51A05DC25285}"/>
    <cellStyle name="Standaard 3 2 2 6 5 2 3" xfId="26044" xr:uid="{8BB3ABCF-61A4-4002-90D4-3117EA443F5F}"/>
    <cellStyle name="Standaard 3 2 2 6 5 3" xfId="13181" xr:uid="{D83C6964-9AFD-4EDA-A5F1-D3AF49DBBE08}"/>
    <cellStyle name="Standaard 3 2 2 6 5 3 2" xfId="33550" xr:uid="{B9E19468-C531-4098-BD38-A8CBAA94C8C3}"/>
    <cellStyle name="Standaard 3 2 2 6 5 4" xfId="23366" xr:uid="{BBD36979-12DF-4DB9-8CCA-7B626D0286B6}"/>
    <cellStyle name="Standaard 3 2 2 6 6" xfId="5659" xr:uid="{78F3C7AA-C489-4431-9B1F-0E0F9C5A03FC}"/>
    <cellStyle name="Standaard 3 2 2 6 6 2" xfId="15848" xr:uid="{BB3F7449-A942-44F3-B391-2E33884ED19C}"/>
    <cellStyle name="Standaard 3 2 2 6 6 2 2" xfId="36217" xr:uid="{967BE663-A02D-4C4B-817E-DC943CB15971}"/>
    <cellStyle name="Standaard 3 2 2 6 6 3" xfId="26033" xr:uid="{0AC52EE1-0D33-4CD4-83D9-E6E6456AA33D}"/>
    <cellStyle name="Standaard 3 2 2 6 7" xfId="10638" xr:uid="{B7F36590-BD32-4586-B828-1CCB0F4C663C}"/>
    <cellStyle name="Standaard 3 2 2 6 7 2" xfId="31007" xr:uid="{EA0075F7-02A8-44DE-8C03-712738E7E036}"/>
    <cellStyle name="Standaard 3 2 2 6 8" xfId="20823" xr:uid="{B871341D-7759-4F69-B73B-7CA75407052E}"/>
    <cellStyle name="Standaard 3 2 2 7" xfId="548" xr:uid="{533D85EA-6257-4EBD-81F5-D024DC58421C}"/>
    <cellStyle name="Standaard 3 2 2 7 2" xfId="974" xr:uid="{55B89EB9-E623-451B-BC89-4B0DEBEE18C3}"/>
    <cellStyle name="Standaard 3 2 2 7 2 2" xfId="1824" xr:uid="{21CC7695-7537-4B3A-887D-D4811D28F5BA}"/>
    <cellStyle name="Standaard 3 2 2 7 2 2 2" xfId="4369" xr:uid="{D4F9B9D3-C428-40A8-858A-50B3398ED81A}"/>
    <cellStyle name="Standaard 3 2 2 7 2 2 2 2" xfId="5674" xr:uid="{3964C9DE-2315-486A-936A-CBEBB92A5ACE}"/>
    <cellStyle name="Standaard 3 2 2 7 2 2 2 2 2" xfId="15863" xr:uid="{A9C052B0-2E64-4A8A-8C26-F2A9675FBFFC}"/>
    <cellStyle name="Standaard 3 2 2 7 2 2 2 2 2 2" xfId="36232" xr:uid="{18A2EF10-E04D-427D-8E58-FF1A7D868D13}"/>
    <cellStyle name="Standaard 3 2 2 7 2 2 2 2 3" xfId="26048" xr:uid="{B9BE19FA-DEFD-41E4-8E69-1E44778465E0}"/>
    <cellStyle name="Standaard 3 2 2 7 2 2 2 3" xfId="14547" xr:uid="{34472A97-8AE1-4EAE-86D1-81D6CBCDDA05}"/>
    <cellStyle name="Standaard 3 2 2 7 2 2 2 3 2" xfId="34916" xr:uid="{CA746C93-FE7D-435B-9480-C2848848C0E2}"/>
    <cellStyle name="Standaard 3 2 2 7 2 2 2 4" xfId="24732" xr:uid="{D903FD86-E05D-498E-ADE4-C66B54E3475A}"/>
    <cellStyle name="Standaard 3 2 2 7 2 2 3" xfId="5673" xr:uid="{E9DA2A36-CAC0-4A8F-AA69-EF9F1A14B074}"/>
    <cellStyle name="Standaard 3 2 2 7 2 2 3 2" xfId="15862" xr:uid="{13E30B88-C737-41B8-8003-2734D94DC7E8}"/>
    <cellStyle name="Standaard 3 2 2 7 2 2 3 2 2" xfId="36231" xr:uid="{B3CE6200-A5FC-47E7-85D6-A216D10C4647}"/>
    <cellStyle name="Standaard 3 2 2 7 2 2 3 3" xfId="26047" xr:uid="{4937971F-758C-4BD8-9100-9A0C1E5E2926}"/>
    <cellStyle name="Standaard 3 2 2 7 2 2 4" xfId="12004" xr:uid="{424CD1AE-6707-4A61-9C4E-14D5D2C97AF2}"/>
    <cellStyle name="Standaard 3 2 2 7 2 2 4 2" xfId="32373" xr:uid="{2E34D431-69C7-40A6-99D8-FC92C237BFC6}"/>
    <cellStyle name="Standaard 3 2 2 7 2 2 5" xfId="22189" xr:uid="{32C27FDB-2D24-4A19-87DD-5323F3BF215C}"/>
    <cellStyle name="Standaard 3 2 2 7 2 3" xfId="2671" xr:uid="{04EBC466-CB81-4446-9935-DF54A445427C}"/>
    <cellStyle name="Standaard 3 2 2 7 2 3 2" xfId="5216" xr:uid="{6FC4165E-A779-4CCF-B61A-4B0E1B62E95C}"/>
    <cellStyle name="Standaard 3 2 2 7 2 3 2 2" xfId="5676" xr:uid="{938887C9-E6F8-4E25-ABEC-6916D3726C9E}"/>
    <cellStyle name="Standaard 3 2 2 7 2 3 2 2 2" xfId="15865" xr:uid="{3343AC14-15A6-4762-9FAF-5D21B31CA337}"/>
    <cellStyle name="Standaard 3 2 2 7 2 3 2 2 2 2" xfId="36234" xr:uid="{32C4624E-297F-412D-86B0-DF25981A71BB}"/>
    <cellStyle name="Standaard 3 2 2 7 2 3 2 2 3" xfId="26050" xr:uid="{D06A0DCB-97DE-4B10-836B-4D3E2BC8199C}"/>
    <cellStyle name="Standaard 3 2 2 7 2 3 2 3" xfId="15394" xr:uid="{20C08C6B-3D86-4C18-9520-B2516BBECAE4}"/>
    <cellStyle name="Standaard 3 2 2 7 2 3 2 3 2" xfId="35763" xr:uid="{AFF05DFC-C3CA-483C-8DDD-57E9AC68A1B1}"/>
    <cellStyle name="Standaard 3 2 2 7 2 3 2 4" xfId="25579" xr:uid="{3A1047A2-B88E-4C54-9AD8-3CEF42480BEC}"/>
    <cellStyle name="Standaard 3 2 2 7 2 3 3" xfId="5675" xr:uid="{CDFBB32B-7D4A-4CEC-94C2-D822F90C522B}"/>
    <cellStyle name="Standaard 3 2 2 7 2 3 3 2" xfId="15864" xr:uid="{ECB6AC72-5C7A-4C19-81FC-1FF19411D08C}"/>
    <cellStyle name="Standaard 3 2 2 7 2 3 3 2 2" xfId="36233" xr:uid="{100C4E01-06D7-4A2A-8B29-BAE8EB3F0C66}"/>
    <cellStyle name="Standaard 3 2 2 7 2 3 3 3" xfId="26049" xr:uid="{13B69023-74B2-4408-BA46-B9820CFD4193}"/>
    <cellStyle name="Standaard 3 2 2 7 2 3 4" xfId="12851" xr:uid="{5948C9F5-DF7F-4E74-A3FD-66D0D8F0318E}"/>
    <cellStyle name="Standaard 3 2 2 7 2 3 4 2" xfId="33220" xr:uid="{417441F0-F5DE-49CE-B768-E9864E0673FE}"/>
    <cellStyle name="Standaard 3 2 2 7 2 3 5" xfId="23036" xr:uid="{457B05A3-E5C7-4857-A930-ECE0808DAD61}"/>
    <cellStyle name="Standaard 3 2 2 7 2 4" xfId="3521" xr:uid="{BCD2F07D-88F0-4B78-91FE-F690CADBB7C7}"/>
    <cellStyle name="Standaard 3 2 2 7 2 4 2" xfId="5677" xr:uid="{1DA92887-7D75-421F-96AE-92C63FF32A16}"/>
    <cellStyle name="Standaard 3 2 2 7 2 4 2 2" xfId="15866" xr:uid="{B3C742E7-BDF8-4EA1-8D7D-514F1849446E}"/>
    <cellStyle name="Standaard 3 2 2 7 2 4 2 2 2" xfId="36235" xr:uid="{B1617D63-7031-4FED-973C-2A43170B8E4A}"/>
    <cellStyle name="Standaard 3 2 2 7 2 4 2 3" xfId="26051" xr:uid="{3067E485-AD3A-4F10-A029-E34F8147908F}"/>
    <cellStyle name="Standaard 3 2 2 7 2 4 3" xfId="13699" xr:uid="{5C81FD88-57AB-479E-A5C1-D5854A607B2C}"/>
    <cellStyle name="Standaard 3 2 2 7 2 4 3 2" xfId="34068" xr:uid="{C9F9C674-4B18-4AE9-B073-FA7AC040861E}"/>
    <cellStyle name="Standaard 3 2 2 7 2 4 4" xfId="23884" xr:uid="{8A07CF1A-AC41-47C5-927D-516E5C3FC754}"/>
    <cellStyle name="Standaard 3 2 2 7 2 5" xfId="5672" xr:uid="{B48856C7-3476-4A55-A20D-FD24292B24E6}"/>
    <cellStyle name="Standaard 3 2 2 7 2 5 2" xfId="15861" xr:uid="{593E09A7-120E-4B4A-A123-937946AD3DE9}"/>
    <cellStyle name="Standaard 3 2 2 7 2 5 2 2" xfId="36230" xr:uid="{CBA806CF-A0AE-4580-8281-ED0B8BD2B604}"/>
    <cellStyle name="Standaard 3 2 2 7 2 5 3" xfId="26046" xr:uid="{667781FE-24A8-4B3D-9360-E760A8B3CD4F}"/>
    <cellStyle name="Standaard 3 2 2 7 2 6" xfId="11156" xr:uid="{42021CC3-000A-4678-BE49-CDD61F6B5E9F}"/>
    <cellStyle name="Standaard 3 2 2 7 2 6 2" xfId="31525" xr:uid="{461298F2-1337-4777-8AB5-8692793B9E74}"/>
    <cellStyle name="Standaard 3 2 2 7 2 7" xfId="21341" xr:uid="{E19BCABB-38FE-428A-840A-2AA47C999C2A}"/>
    <cellStyle name="Standaard 3 2 2 7 3" xfId="1400" xr:uid="{6637D8BB-9F8B-4C4B-A016-0698CBFB3426}"/>
    <cellStyle name="Standaard 3 2 2 7 3 2" xfId="3945" xr:uid="{AE2EC271-E933-4DB9-A733-794AC2D5033D}"/>
    <cellStyle name="Standaard 3 2 2 7 3 2 2" xfId="5679" xr:uid="{27350A72-EB8F-4DA5-BDBB-A2DB09F13D92}"/>
    <cellStyle name="Standaard 3 2 2 7 3 2 2 2" xfId="15868" xr:uid="{C10C10CB-27EE-49E7-929D-DC92A2614963}"/>
    <cellStyle name="Standaard 3 2 2 7 3 2 2 2 2" xfId="36237" xr:uid="{DE61D0A3-1DCA-4E3B-A5FF-426B31F362C2}"/>
    <cellStyle name="Standaard 3 2 2 7 3 2 2 3" xfId="26053" xr:uid="{176D16F7-3F49-4CC2-B7B7-2E5EBE2D6925}"/>
    <cellStyle name="Standaard 3 2 2 7 3 2 3" xfId="14123" xr:uid="{4B64ABEF-AD72-4642-9084-6CAACC1B4EF6}"/>
    <cellStyle name="Standaard 3 2 2 7 3 2 3 2" xfId="34492" xr:uid="{792105DE-B5A3-4F51-A7C4-60EE49DB55DE}"/>
    <cellStyle name="Standaard 3 2 2 7 3 2 4" xfId="24308" xr:uid="{D1E8B18D-02DC-40C4-B9EB-D0278C1B288F}"/>
    <cellStyle name="Standaard 3 2 2 7 3 3" xfId="5678" xr:uid="{A4D2EF78-0926-4C7A-AF14-B17973A709BC}"/>
    <cellStyle name="Standaard 3 2 2 7 3 3 2" xfId="15867" xr:uid="{424CB486-0212-4885-85C7-DB659A30E350}"/>
    <cellStyle name="Standaard 3 2 2 7 3 3 2 2" xfId="36236" xr:uid="{7D34368B-2765-4F81-91F4-C1F2420180A6}"/>
    <cellStyle name="Standaard 3 2 2 7 3 3 3" xfId="26052" xr:uid="{6646D01D-D4BF-4469-A4DF-2D983E08719B}"/>
    <cellStyle name="Standaard 3 2 2 7 3 4" xfId="11580" xr:uid="{2B72533C-A5D1-4AD3-8519-584AA86BD35B}"/>
    <cellStyle name="Standaard 3 2 2 7 3 4 2" xfId="31949" xr:uid="{EEA56772-CB33-4B61-9CC2-BED9AE5E807E}"/>
    <cellStyle name="Standaard 3 2 2 7 3 5" xfId="21765" xr:uid="{CD99F297-8F52-4378-9B3C-BA0E0DBB3661}"/>
    <cellStyle name="Standaard 3 2 2 7 4" xfId="2247" xr:uid="{AE23D9B7-0B6B-4AAD-A3DA-0158CBB2CA01}"/>
    <cellStyle name="Standaard 3 2 2 7 4 2" xfId="4792" xr:uid="{A6324B7C-7760-4F07-B280-657899090ACC}"/>
    <cellStyle name="Standaard 3 2 2 7 4 2 2" xfId="5681" xr:uid="{4FD08FBE-A65C-4D22-BAF4-83F5607A5A1E}"/>
    <cellStyle name="Standaard 3 2 2 7 4 2 2 2" xfId="15870" xr:uid="{423E3EC7-0F3D-4442-96F8-0973C5B74750}"/>
    <cellStyle name="Standaard 3 2 2 7 4 2 2 2 2" xfId="36239" xr:uid="{BF307694-D51C-449F-8F9B-CCD271D1A4CD}"/>
    <cellStyle name="Standaard 3 2 2 7 4 2 2 3" xfId="26055" xr:uid="{08CC9945-279D-4FD2-B88F-F36231D06046}"/>
    <cellStyle name="Standaard 3 2 2 7 4 2 3" xfId="14970" xr:uid="{51FAA629-E13A-4F61-AB47-591D8D0F5748}"/>
    <cellStyle name="Standaard 3 2 2 7 4 2 3 2" xfId="35339" xr:uid="{6B8C1AC4-3662-402C-9836-667868C00A3E}"/>
    <cellStyle name="Standaard 3 2 2 7 4 2 4" xfId="25155" xr:uid="{590E667C-774A-4EB2-8E4D-FE98FEF4D2BC}"/>
    <cellStyle name="Standaard 3 2 2 7 4 3" xfId="5680" xr:uid="{335117E9-FC53-4746-94FC-D33B576E37CF}"/>
    <cellStyle name="Standaard 3 2 2 7 4 3 2" xfId="15869" xr:uid="{1236063D-9584-41E9-9010-732CCB4B8EE3}"/>
    <cellStyle name="Standaard 3 2 2 7 4 3 2 2" xfId="36238" xr:uid="{2F71BD50-9CB0-49AA-AF81-F2269A5A69FD}"/>
    <cellStyle name="Standaard 3 2 2 7 4 3 3" xfId="26054" xr:uid="{0D25BDC2-0AE1-4E1B-967B-F768F726E9FB}"/>
    <cellStyle name="Standaard 3 2 2 7 4 4" xfId="12427" xr:uid="{64926F6C-27C6-4CE7-B305-5D115E3BC9D8}"/>
    <cellStyle name="Standaard 3 2 2 7 4 4 2" xfId="32796" xr:uid="{0C75B712-6292-4EFE-B0D8-212D13D13B85}"/>
    <cellStyle name="Standaard 3 2 2 7 4 5" xfId="22612" xr:uid="{643A3539-6BB2-43AC-BE58-42B4E8907BDA}"/>
    <cellStyle name="Standaard 3 2 2 7 5" xfId="3097" xr:uid="{2A7A8486-F65E-4467-8F05-3D0F885E735C}"/>
    <cellStyle name="Standaard 3 2 2 7 5 2" xfId="5682" xr:uid="{B0FDD3C8-B72B-4FED-A172-E045F9D81A15}"/>
    <cellStyle name="Standaard 3 2 2 7 5 2 2" xfId="15871" xr:uid="{08B1EE37-7A6D-4D83-A274-27E498E87415}"/>
    <cellStyle name="Standaard 3 2 2 7 5 2 2 2" xfId="36240" xr:uid="{6AF439C8-F58D-41F2-B330-828E116DC30A}"/>
    <cellStyle name="Standaard 3 2 2 7 5 2 3" xfId="26056" xr:uid="{EE64BE04-9A71-4FCC-B104-5B36A2439B9B}"/>
    <cellStyle name="Standaard 3 2 2 7 5 3" xfId="13275" xr:uid="{F481E81A-F703-40A0-A506-3F41BB14C430}"/>
    <cellStyle name="Standaard 3 2 2 7 5 3 2" xfId="33644" xr:uid="{86D96DFE-A437-43EC-B952-99D348DC8564}"/>
    <cellStyle name="Standaard 3 2 2 7 5 4" xfId="23460" xr:uid="{432C88D1-B62A-4A3C-AF2F-26C798D461EF}"/>
    <cellStyle name="Standaard 3 2 2 7 6" xfId="5671" xr:uid="{0B6DC8B2-F292-4C66-8594-8B69ADB9CDCF}"/>
    <cellStyle name="Standaard 3 2 2 7 6 2" xfId="15860" xr:uid="{6BF119CF-F68B-4267-8F03-C541E1E6C636}"/>
    <cellStyle name="Standaard 3 2 2 7 6 2 2" xfId="36229" xr:uid="{B4F397FD-7A17-4F80-B9A2-7B0A33133C4B}"/>
    <cellStyle name="Standaard 3 2 2 7 6 3" xfId="26045" xr:uid="{5127C9E8-CED6-456D-A68A-6D1C8A47409C}"/>
    <cellStyle name="Standaard 3 2 2 7 7" xfId="10732" xr:uid="{E3E744AB-B7A5-450F-87EA-BD96A980E815}"/>
    <cellStyle name="Standaard 3 2 2 7 7 2" xfId="31101" xr:uid="{7625AB7A-C4E0-47DA-84C4-0BB9FB907A75}"/>
    <cellStyle name="Standaard 3 2 2 7 8" xfId="20917" xr:uid="{85235A2C-BF56-48A5-857B-94ACBE10081E}"/>
    <cellStyle name="Standaard 3 2 2 8" xfId="617" xr:uid="{9FA4C5EF-4C0C-46FD-A4D3-56E97CCC56EA}"/>
    <cellStyle name="Standaard 3 2 2 8 2" xfId="1467" xr:uid="{8203A0F7-D9B1-47A6-8EF4-AB9AB3C21885}"/>
    <cellStyle name="Standaard 3 2 2 8 2 2" xfId="4012" xr:uid="{5EA30DB2-6B40-447E-A4B3-BA6E8D1027C3}"/>
    <cellStyle name="Standaard 3 2 2 8 2 2 2" xfId="5685" xr:uid="{CF5C2863-2EA8-409B-846D-11F690722DBF}"/>
    <cellStyle name="Standaard 3 2 2 8 2 2 2 2" xfId="15874" xr:uid="{07B83E2A-528B-4EDF-912A-91D342C81627}"/>
    <cellStyle name="Standaard 3 2 2 8 2 2 2 2 2" xfId="36243" xr:uid="{730D668D-74D6-4467-B3A1-1B93F6786DCD}"/>
    <cellStyle name="Standaard 3 2 2 8 2 2 2 3" xfId="26059" xr:uid="{6B40B9A4-812D-4A8F-B274-7AE4197C6EF7}"/>
    <cellStyle name="Standaard 3 2 2 8 2 2 3" xfId="14190" xr:uid="{DEED9829-7207-4D09-9965-D7EF44902F5F}"/>
    <cellStyle name="Standaard 3 2 2 8 2 2 3 2" xfId="34559" xr:uid="{A42FF17A-711C-41C3-9465-063DD3F21645}"/>
    <cellStyle name="Standaard 3 2 2 8 2 2 4" xfId="24375" xr:uid="{7B2BA464-E131-44AC-B7F3-78980B12BF6B}"/>
    <cellStyle name="Standaard 3 2 2 8 2 3" xfId="5684" xr:uid="{A872F515-7F4D-46FF-9280-5E9BD9C52D82}"/>
    <cellStyle name="Standaard 3 2 2 8 2 3 2" xfId="15873" xr:uid="{FB260811-17E9-4703-BFF2-13DB3D687AFE}"/>
    <cellStyle name="Standaard 3 2 2 8 2 3 2 2" xfId="36242" xr:uid="{DC48214E-6136-4EAB-8BF2-4CBB0337E1FF}"/>
    <cellStyle name="Standaard 3 2 2 8 2 3 3" xfId="26058" xr:uid="{2CA22B61-40E2-4CE0-A472-FAD2DE1F151F}"/>
    <cellStyle name="Standaard 3 2 2 8 2 4" xfId="11647" xr:uid="{2CFEA6D9-8267-482F-B4EC-AEA3994F3F08}"/>
    <cellStyle name="Standaard 3 2 2 8 2 4 2" xfId="32016" xr:uid="{026BF715-0414-42ED-8893-772650552385}"/>
    <cellStyle name="Standaard 3 2 2 8 2 5" xfId="21832" xr:uid="{3B4741FC-C3C9-4936-83C8-498A19CC2714}"/>
    <cellStyle name="Standaard 3 2 2 8 3" xfId="2314" xr:uid="{84E7DA67-CF5A-4F15-9E34-7AB712FA4222}"/>
    <cellStyle name="Standaard 3 2 2 8 3 2" xfId="4859" xr:uid="{CAAAB661-AA8E-4410-8FBF-92A262E82D73}"/>
    <cellStyle name="Standaard 3 2 2 8 3 2 2" xfId="5687" xr:uid="{FC8FABCE-F09E-4A64-854C-0DA2918AC8CD}"/>
    <cellStyle name="Standaard 3 2 2 8 3 2 2 2" xfId="15876" xr:uid="{9CE66EAA-41D4-4969-94F3-44FD2405479E}"/>
    <cellStyle name="Standaard 3 2 2 8 3 2 2 2 2" xfId="36245" xr:uid="{732DD9C2-EECE-4DA2-9CCB-5E972660B7D1}"/>
    <cellStyle name="Standaard 3 2 2 8 3 2 2 3" xfId="26061" xr:uid="{895BA580-9F3B-4F87-807C-07B031C465C7}"/>
    <cellStyle name="Standaard 3 2 2 8 3 2 3" xfId="15037" xr:uid="{2A11F9A7-7BA1-468A-926D-F5A7D79D6A40}"/>
    <cellStyle name="Standaard 3 2 2 8 3 2 3 2" xfId="35406" xr:uid="{CD531C4F-AF47-4606-B910-AD22D992CC41}"/>
    <cellStyle name="Standaard 3 2 2 8 3 2 4" xfId="25222" xr:uid="{412787C2-71EE-4E05-9D02-75683123B53C}"/>
    <cellStyle name="Standaard 3 2 2 8 3 3" xfId="5686" xr:uid="{EF53D9A5-5335-4776-816E-F507931A5538}"/>
    <cellStyle name="Standaard 3 2 2 8 3 3 2" xfId="15875" xr:uid="{F69E2296-F0C2-499D-9514-A81498BE697E}"/>
    <cellStyle name="Standaard 3 2 2 8 3 3 2 2" xfId="36244" xr:uid="{E0116C55-DC54-4A56-BF10-3DC7F7C125A3}"/>
    <cellStyle name="Standaard 3 2 2 8 3 3 3" xfId="26060" xr:uid="{55945563-2832-4BBA-97C8-857306D54573}"/>
    <cellStyle name="Standaard 3 2 2 8 3 4" xfId="12494" xr:uid="{6441FA63-4E26-4641-9F07-7814B90907A9}"/>
    <cellStyle name="Standaard 3 2 2 8 3 4 2" xfId="32863" xr:uid="{B3272342-BA53-405A-9255-B5BBE5B1B660}"/>
    <cellStyle name="Standaard 3 2 2 8 3 5" xfId="22679" xr:uid="{E5896EA6-6A46-44B5-906F-477591BE1A90}"/>
    <cellStyle name="Standaard 3 2 2 8 4" xfId="3164" xr:uid="{0AA7FE12-F874-4F01-A008-EDCF686423A8}"/>
    <cellStyle name="Standaard 3 2 2 8 4 2" xfId="5688" xr:uid="{4E306C3B-5D6C-4D3F-BAD2-1FD4887563B9}"/>
    <cellStyle name="Standaard 3 2 2 8 4 2 2" xfId="15877" xr:uid="{84C593EC-482F-46CE-B735-8BEF636C7714}"/>
    <cellStyle name="Standaard 3 2 2 8 4 2 2 2" xfId="36246" xr:uid="{827E89F1-E7FE-479C-9358-0C1D016CD7A8}"/>
    <cellStyle name="Standaard 3 2 2 8 4 2 3" xfId="26062" xr:uid="{D66E4100-2432-4037-8F02-C3C43FB55BB5}"/>
    <cellStyle name="Standaard 3 2 2 8 4 3" xfId="13342" xr:uid="{025E66FD-35A2-4E8D-902A-4DBDE33F120F}"/>
    <cellStyle name="Standaard 3 2 2 8 4 3 2" xfId="33711" xr:uid="{BAE38758-5129-49B4-BF13-43DF0C451D98}"/>
    <cellStyle name="Standaard 3 2 2 8 4 4" xfId="23527" xr:uid="{96C1F855-1A21-4610-BD5A-C40BF6D16401}"/>
    <cellStyle name="Standaard 3 2 2 8 5" xfId="5683" xr:uid="{C8027176-E4F1-41B4-B423-84F9C8B965DC}"/>
    <cellStyle name="Standaard 3 2 2 8 5 2" xfId="15872" xr:uid="{8B39301A-28DB-4394-A40E-4C5A43C37F8D}"/>
    <cellStyle name="Standaard 3 2 2 8 5 2 2" xfId="36241" xr:uid="{2FD7E23B-5179-4ECE-8562-E60CB81FB9B1}"/>
    <cellStyle name="Standaard 3 2 2 8 5 3" xfId="26057" xr:uid="{09049204-A13F-4D47-A314-C10F1D368630}"/>
    <cellStyle name="Standaard 3 2 2 8 6" xfId="10799" xr:uid="{F27178E5-6278-43F1-9E77-8075170DB68F}"/>
    <cellStyle name="Standaard 3 2 2 8 6 2" xfId="31168" xr:uid="{284BFE3E-8D67-42CC-B907-423E1947E5B9}"/>
    <cellStyle name="Standaard 3 2 2 8 7" xfId="20984" xr:uid="{AB54746B-AADC-4BF0-ABC6-5446E1407BAB}"/>
    <cellStyle name="Standaard 3 2 2 9" xfId="1043" xr:uid="{A4D0A675-AD1F-4999-8DB7-4801122E8CB7}"/>
    <cellStyle name="Standaard 3 2 2 9 2" xfId="3588" xr:uid="{7EFD0CC0-7EF2-4966-ABBA-5F500B9BCEDB}"/>
    <cellStyle name="Standaard 3 2 2 9 2 2" xfId="5690" xr:uid="{4D4F919A-9BF7-4AC2-B53F-1B7D86245DFD}"/>
    <cellStyle name="Standaard 3 2 2 9 2 2 2" xfId="15879" xr:uid="{F691978F-A896-4061-BA9E-6B81BF27B335}"/>
    <cellStyle name="Standaard 3 2 2 9 2 2 2 2" xfId="36248" xr:uid="{589B1CD5-4067-4F65-A0EC-72530BD16085}"/>
    <cellStyle name="Standaard 3 2 2 9 2 2 3" xfId="26064" xr:uid="{FD8F8BDA-BD8D-4808-9568-20893E160E61}"/>
    <cellStyle name="Standaard 3 2 2 9 2 3" xfId="13766" xr:uid="{23EE47EA-98BB-4BBF-82DA-596E5398C374}"/>
    <cellStyle name="Standaard 3 2 2 9 2 3 2" xfId="34135" xr:uid="{30DC48BE-B014-42EB-A34C-E9A1728DA063}"/>
    <cellStyle name="Standaard 3 2 2 9 2 4" xfId="23951" xr:uid="{F006C0DD-DECB-42E9-BFC1-71831DD6826F}"/>
    <cellStyle name="Standaard 3 2 2 9 3" xfId="5689" xr:uid="{D242619A-20DB-456C-9CE4-5C4520AB8A5C}"/>
    <cellStyle name="Standaard 3 2 2 9 3 2" xfId="15878" xr:uid="{645B693E-9EC2-41D5-BF33-AEB1997F6152}"/>
    <cellStyle name="Standaard 3 2 2 9 3 2 2" xfId="36247" xr:uid="{0CE1576F-71EC-423D-B168-A232CBEB4E12}"/>
    <cellStyle name="Standaard 3 2 2 9 3 3" xfId="26063" xr:uid="{0E0EB119-4481-4934-8ADA-18D8315CDBAF}"/>
    <cellStyle name="Standaard 3 2 2 9 4" xfId="11223" xr:uid="{75089673-F249-4C93-B19C-4B678675A684}"/>
    <cellStyle name="Standaard 3 2 2 9 4 2" xfId="31592" xr:uid="{FFF392D8-3A83-4F26-8A7D-CA0542917F13}"/>
    <cellStyle name="Standaard 3 2 2 9 5" xfId="21408" xr:uid="{32373655-CBBB-47D3-85DA-E861376A65B1}"/>
    <cellStyle name="Standaard 3 2 3" xfId="61" xr:uid="{C725A09D-3562-45D5-92A8-0E45AE17995C}"/>
    <cellStyle name="Standaard 3 2 3 10" xfId="1894" xr:uid="{1D0F16B9-4884-4CAE-9FF5-4BE8F54AED40}"/>
    <cellStyle name="Standaard 3 2 3 10 2" xfId="4439" xr:uid="{1DE8C9CD-867C-48BE-95DB-E2659517527D}"/>
    <cellStyle name="Standaard 3 2 3 10 2 2" xfId="5693" xr:uid="{727426D9-836B-4DE2-8443-596B2FCA5EA7}"/>
    <cellStyle name="Standaard 3 2 3 10 2 2 2" xfId="15882" xr:uid="{788C2C61-CCA6-43A0-90E2-5C150469807F}"/>
    <cellStyle name="Standaard 3 2 3 10 2 2 2 2" xfId="36251" xr:uid="{EF19F9B1-29CA-4E4D-A07A-01E3D5E2821C}"/>
    <cellStyle name="Standaard 3 2 3 10 2 2 3" xfId="26067" xr:uid="{030738E5-97FA-483A-B7F6-72DD0E2D6E44}"/>
    <cellStyle name="Standaard 3 2 3 10 2 3" xfId="14617" xr:uid="{812E467C-E494-4F4E-9F19-CC065E8F0B93}"/>
    <cellStyle name="Standaard 3 2 3 10 2 3 2" xfId="34986" xr:uid="{8C8EE766-8E45-4871-A632-05123D34B3C7}"/>
    <cellStyle name="Standaard 3 2 3 10 2 4" xfId="24802" xr:uid="{7D750719-8CDE-41D9-A47B-89446708BBAE}"/>
    <cellStyle name="Standaard 3 2 3 10 3" xfId="5692" xr:uid="{193A0259-A7CB-4320-8AFC-3E7720251C2F}"/>
    <cellStyle name="Standaard 3 2 3 10 3 2" xfId="15881" xr:uid="{4048AB5A-459C-466B-9081-7A158DC43E5B}"/>
    <cellStyle name="Standaard 3 2 3 10 3 2 2" xfId="36250" xr:uid="{85ED9405-79A3-45D0-AE3B-6F6F3DF45118}"/>
    <cellStyle name="Standaard 3 2 3 10 3 3" xfId="26066" xr:uid="{A4B4D8DF-693B-4603-8D99-B5AE7ADEC31E}"/>
    <cellStyle name="Standaard 3 2 3 10 4" xfId="12074" xr:uid="{3135EC5C-2F56-4FEC-AE9A-52B4EBCCA8F8}"/>
    <cellStyle name="Standaard 3 2 3 10 4 2" xfId="32443" xr:uid="{8754A839-4419-48F8-B5E1-FCBE436D593F}"/>
    <cellStyle name="Standaard 3 2 3 10 5" xfId="22259" xr:uid="{F27F2526-092A-4B3B-AB3E-DEE517DDA191}"/>
    <cellStyle name="Standaard 3 2 3 11" xfId="2744" xr:uid="{816CE3D5-A6F6-49D0-93CE-4C60D4A0DA4A}"/>
    <cellStyle name="Standaard 3 2 3 11 2" xfId="5694" xr:uid="{F3E46714-FA8F-4BCA-B57E-5125C5052070}"/>
    <cellStyle name="Standaard 3 2 3 11 2 2" xfId="15883" xr:uid="{6F152837-3CD9-4783-8564-25C43AD9A4B7}"/>
    <cellStyle name="Standaard 3 2 3 11 2 2 2" xfId="36252" xr:uid="{0CB1F2C6-042B-4D83-9CC2-A67F2EC42BCC}"/>
    <cellStyle name="Standaard 3 2 3 11 2 3" xfId="26068" xr:uid="{7109DE6C-78BC-4527-BC8D-F357979209BA}"/>
    <cellStyle name="Standaard 3 2 3 11 3" xfId="12922" xr:uid="{C70ACAAE-3C8D-4416-AC21-A3AEBCF280E7}"/>
    <cellStyle name="Standaard 3 2 3 11 3 2" xfId="33291" xr:uid="{9C7D72C5-4550-49A8-87C2-926FED16A31C}"/>
    <cellStyle name="Standaard 3 2 3 11 4" xfId="23107" xr:uid="{1DFD2A37-7590-4E75-9489-7C9D96C3BFCD}"/>
    <cellStyle name="Standaard 3 2 3 12" xfId="5691" xr:uid="{9EAEA0D8-7257-42C8-AD33-C26FE5FF3D0F}"/>
    <cellStyle name="Standaard 3 2 3 12 2" xfId="15880" xr:uid="{129609C3-3533-46F0-BD45-EAA1A56FC112}"/>
    <cellStyle name="Standaard 3 2 3 12 2 2" xfId="36249" xr:uid="{C8F2B642-F800-48A1-A2D5-4A45127090C7}"/>
    <cellStyle name="Standaard 3 2 3 12 3" xfId="26065" xr:uid="{1BACCA9C-7147-4EB0-9919-E9F70C7D35E2}"/>
    <cellStyle name="Standaard 3 2 3 13" xfId="10379" xr:uid="{42FB9D7F-18AB-449D-A211-D340755518E5}"/>
    <cellStyle name="Standaard 3 2 3 13 2" xfId="30748" xr:uid="{F90F3D16-CD88-4DA4-BE1C-5A3D24680BCF}"/>
    <cellStyle name="Standaard 3 2 3 14" xfId="20564" xr:uid="{437FD04B-0E86-4768-A086-20B3280E88C4}"/>
    <cellStyle name="Standaard 3 2 3 2" xfId="80" xr:uid="{818FF2ED-2DB1-4F05-AEE7-675ED61D38AA}"/>
    <cellStyle name="Standaard 3 2 3 2 10" xfId="2761" xr:uid="{0B8A14EF-1CD0-449A-80CB-58C7E5DD8ADE}"/>
    <cellStyle name="Standaard 3 2 3 2 10 2" xfId="5696" xr:uid="{587D2872-E456-417C-8C70-091B95F8DBED}"/>
    <cellStyle name="Standaard 3 2 3 2 10 2 2" xfId="15885" xr:uid="{6D91B271-CFC5-46C5-8369-344BB3CD1E40}"/>
    <cellStyle name="Standaard 3 2 3 2 10 2 2 2" xfId="36254" xr:uid="{04D249E9-B4ED-4BAF-9920-C8AA16B0CB98}"/>
    <cellStyle name="Standaard 3 2 3 2 10 2 3" xfId="26070" xr:uid="{5A276C82-02B7-49C3-BF8F-1A708CBB5813}"/>
    <cellStyle name="Standaard 3 2 3 2 10 3" xfId="12939" xr:uid="{6A50F22B-3EA7-4FFC-9F65-B793676C31C9}"/>
    <cellStyle name="Standaard 3 2 3 2 10 3 2" xfId="33308" xr:uid="{D05CBD7C-3EAE-4EBB-97D9-D16C500DF1D8}"/>
    <cellStyle name="Standaard 3 2 3 2 10 4" xfId="23124" xr:uid="{21C7DB4F-530C-4F49-B7E1-9F784ED2C0C2}"/>
    <cellStyle name="Standaard 3 2 3 2 11" xfId="5695" xr:uid="{3D854F46-9071-4917-91BC-FB1BD7F09C7E}"/>
    <cellStyle name="Standaard 3 2 3 2 11 2" xfId="15884" xr:uid="{7D5FBCDA-847C-4790-A3CD-67E430D2057C}"/>
    <cellStyle name="Standaard 3 2 3 2 11 2 2" xfId="36253" xr:uid="{E9D6689B-6DBF-4CCA-9C7E-931C88BE5BCC}"/>
    <cellStyle name="Standaard 3 2 3 2 11 3" xfId="26069" xr:uid="{1BABB1C1-1831-40D4-A538-D267E4C40895}"/>
    <cellStyle name="Standaard 3 2 3 2 12" xfId="10396" xr:uid="{55FB46EF-215F-4D6F-B877-60F41BBE41F9}"/>
    <cellStyle name="Standaard 3 2 3 2 12 2" xfId="30765" xr:uid="{5F279A89-DCCC-46EF-B65A-F0F10D86CD5E}"/>
    <cellStyle name="Standaard 3 2 3 2 13" xfId="20581" xr:uid="{C9929318-E1BA-4E44-8B91-66A66F83F6BC}"/>
    <cellStyle name="Standaard 3 2 3 2 2" xfId="113" xr:uid="{923E3D43-F018-4587-BF00-BF3AA1EB8530}"/>
    <cellStyle name="Standaard 3 2 3 2 2 10" xfId="5697" xr:uid="{F143DEF4-EF51-4986-9EFD-7DEC4C71D4F7}"/>
    <cellStyle name="Standaard 3 2 3 2 2 10 2" xfId="15886" xr:uid="{994692BF-8771-4C13-835C-3180639BFD48}"/>
    <cellStyle name="Standaard 3 2 3 2 2 10 2 2" xfId="36255" xr:uid="{A3B2A007-D531-4984-B45C-060D333330C5}"/>
    <cellStyle name="Standaard 3 2 3 2 2 10 3" xfId="26071" xr:uid="{CD63FF0C-F3E6-4647-8BA1-17B1B6CBECD1}"/>
    <cellStyle name="Standaard 3 2 3 2 2 11" xfId="10429" xr:uid="{6B367E1F-3B0D-4E82-80A4-E43D53AF165C}"/>
    <cellStyle name="Standaard 3 2 3 2 2 11 2" xfId="30798" xr:uid="{4304B46E-1777-4D99-8868-135755541567}"/>
    <cellStyle name="Standaard 3 2 3 2 2 12" xfId="20614" xr:uid="{833D74CF-8B74-4178-8279-91073BA79917}"/>
    <cellStyle name="Standaard 3 2 3 2 2 2" xfId="179" xr:uid="{BA3B696B-6449-4EE3-AF90-77A67F0C1805}"/>
    <cellStyle name="Standaard 3 2 3 2 2 2 2" xfId="315" xr:uid="{00E54905-CAA4-4645-9051-966867591BFF}"/>
    <cellStyle name="Standaard 3 2 3 2 2 2 2 2" xfId="871" xr:uid="{36858C1C-73DD-4292-B2B6-D2773A174D98}"/>
    <cellStyle name="Standaard 3 2 3 2 2 2 2 2 2" xfId="1721" xr:uid="{4E1DDE49-C84C-406D-BDD7-447851170E11}"/>
    <cellStyle name="Standaard 3 2 3 2 2 2 2 2 2 2" xfId="4266" xr:uid="{577BA463-4A59-4AE8-BCA6-7CB248C43AC6}"/>
    <cellStyle name="Standaard 3 2 3 2 2 2 2 2 2 2 2" xfId="5702" xr:uid="{35E15480-9430-4040-8CA4-A68CFD412272}"/>
    <cellStyle name="Standaard 3 2 3 2 2 2 2 2 2 2 2 2" xfId="15891" xr:uid="{FBE7F773-BEF9-4011-86E4-69279BE9C7EA}"/>
    <cellStyle name="Standaard 3 2 3 2 2 2 2 2 2 2 2 2 2" xfId="36260" xr:uid="{6AD11A96-4101-4C67-A9A8-9EAF1A890AED}"/>
    <cellStyle name="Standaard 3 2 3 2 2 2 2 2 2 2 2 3" xfId="26076" xr:uid="{0B945D96-19BF-4738-BD41-4CABD9705C6C}"/>
    <cellStyle name="Standaard 3 2 3 2 2 2 2 2 2 2 3" xfId="14444" xr:uid="{31D9489B-233E-4E36-BA29-4A7AEBDFFBCB}"/>
    <cellStyle name="Standaard 3 2 3 2 2 2 2 2 2 2 3 2" xfId="34813" xr:uid="{6E82156C-9206-4C44-818F-945EA5E5FD19}"/>
    <cellStyle name="Standaard 3 2 3 2 2 2 2 2 2 2 4" xfId="24629" xr:uid="{4AD21986-8B70-4250-A716-96E319FD2F3A}"/>
    <cellStyle name="Standaard 3 2 3 2 2 2 2 2 2 3" xfId="5701" xr:uid="{83EE87E2-3049-41C2-85B6-7D2E930A914B}"/>
    <cellStyle name="Standaard 3 2 3 2 2 2 2 2 2 3 2" xfId="15890" xr:uid="{B03BB11E-9700-4816-80C3-4B7EA9FCF713}"/>
    <cellStyle name="Standaard 3 2 3 2 2 2 2 2 2 3 2 2" xfId="36259" xr:uid="{18457C4B-AFA7-4029-B775-F92EC515FAC2}"/>
    <cellStyle name="Standaard 3 2 3 2 2 2 2 2 2 3 3" xfId="26075" xr:uid="{B66A3190-01B2-429D-B6BA-0BBDDD65BA25}"/>
    <cellStyle name="Standaard 3 2 3 2 2 2 2 2 2 4" xfId="11901" xr:uid="{F2A1603F-5286-4B2A-904B-C06C230AE25E}"/>
    <cellStyle name="Standaard 3 2 3 2 2 2 2 2 2 4 2" xfId="32270" xr:uid="{CB7346BE-71B1-4B53-96A7-9594A1ED6DF8}"/>
    <cellStyle name="Standaard 3 2 3 2 2 2 2 2 2 5" xfId="22086" xr:uid="{A86C7FF6-E284-4B7A-81C8-59B855CEEA6C}"/>
    <cellStyle name="Standaard 3 2 3 2 2 2 2 2 3" xfId="2568" xr:uid="{CEBC3D21-84E3-4607-A9BC-C360785233B6}"/>
    <cellStyle name="Standaard 3 2 3 2 2 2 2 2 3 2" xfId="5113" xr:uid="{424DB642-0F0A-4ECD-B49E-4EC9E414850B}"/>
    <cellStyle name="Standaard 3 2 3 2 2 2 2 2 3 2 2" xfId="5704" xr:uid="{8E549BEF-FA9D-4582-8731-D4752B73CB56}"/>
    <cellStyle name="Standaard 3 2 3 2 2 2 2 2 3 2 2 2" xfId="15893" xr:uid="{70C9EDF6-00F7-49D5-BE73-C133F66FCA63}"/>
    <cellStyle name="Standaard 3 2 3 2 2 2 2 2 3 2 2 2 2" xfId="36262" xr:uid="{5F0D4451-25F0-4039-A3D7-06661E0E9DE4}"/>
    <cellStyle name="Standaard 3 2 3 2 2 2 2 2 3 2 2 3" xfId="26078" xr:uid="{CFC114B0-7818-4C31-9A69-4396BBA29391}"/>
    <cellStyle name="Standaard 3 2 3 2 2 2 2 2 3 2 3" xfId="15291" xr:uid="{0F0A376F-2A19-4117-8C2C-2C1A971E1578}"/>
    <cellStyle name="Standaard 3 2 3 2 2 2 2 2 3 2 3 2" xfId="35660" xr:uid="{D8BA0D6B-3FA7-460E-B880-5F2DFE162C03}"/>
    <cellStyle name="Standaard 3 2 3 2 2 2 2 2 3 2 4" xfId="25476" xr:uid="{11107C48-5BCD-44AB-8D42-7E1C26D8FBC4}"/>
    <cellStyle name="Standaard 3 2 3 2 2 2 2 2 3 3" xfId="5703" xr:uid="{7CFD3597-4BF9-48F0-8E24-9A682B0F5764}"/>
    <cellStyle name="Standaard 3 2 3 2 2 2 2 2 3 3 2" xfId="15892" xr:uid="{7DA3E377-0AAD-4BB7-B519-92E207FEDAFE}"/>
    <cellStyle name="Standaard 3 2 3 2 2 2 2 2 3 3 2 2" xfId="36261" xr:uid="{6C402321-832B-4B44-B0E0-6820DE0491BA}"/>
    <cellStyle name="Standaard 3 2 3 2 2 2 2 2 3 3 3" xfId="26077" xr:uid="{9602A0A0-90A4-407E-9C82-FC6DFDDD4644}"/>
    <cellStyle name="Standaard 3 2 3 2 2 2 2 2 3 4" xfId="12748" xr:uid="{81EC8903-268B-4182-9345-66AC9C0E2509}"/>
    <cellStyle name="Standaard 3 2 3 2 2 2 2 2 3 4 2" xfId="33117" xr:uid="{48BD93BC-5F23-4F24-9F8D-C953ECFE7A0A}"/>
    <cellStyle name="Standaard 3 2 3 2 2 2 2 2 3 5" xfId="22933" xr:uid="{4653BFEF-DB73-4DF1-9634-0CA8E66A84DA}"/>
    <cellStyle name="Standaard 3 2 3 2 2 2 2 2 4" xfId="3418" xr:uid="{C8DDCB0A-F7C0-4E03-9554-39E570DF966A}"/>
    <cellStyle name="Standaard 3 2 3 2 2 2 2 2 4 2" xfId="5705" xr:uid="{E73F4A80-952C-4047-8ABC-D0AC5C68EDD2}"/>
    <cellStyle name="Standaard 3 2 3 2 2 2 2 2 4 2 2" xfId="15894" xr:uid="{5C12C147-F745-449E-8EBA-3C890C2D9DED}"/>
    <cellStyle name="Standaard 3 2 3 2 2 2 2 2 4 2 2 2" xfId="36263" xr:uid="{B159477C-9931-4182-B0C6-CBAB88C6153E}"/>
    <cellStyle name="Standaard 3 2 3 2 2 2 2 2 4 2 3" xfId="26079" xr:uid="{6C5FBA2C-1411-4CB1-9F76-B81484A8FA71}"/>
    <cellStyle name="Standaard 3 2 3 2 2 2 2 2 4 3" xfId="13596" xr:uid="{D5579F27-E62F-4B16-8506-9FE1E29688BA}"/>
    <cellStyle name="Standaard 3 2 3 2 2 2 2 2 4 3 2" xfId="33965" xr:uid="{244E3CAE-61BB-457D-8663-06D4CC9A86E2}"/>
    <cellStyle name="Standaard 3 2 3 2 2 2 2 2 4 4" xfId="23781" xr:uid="{E554CE6E-8656-475A-8ACD-904C77F14250}"/>
    <cellStyle name="Standaard 3 2 3 2 2 2 2 2 5" xfId="5700" xr:uid="{185D5D99-AF80-4CD5-8227-91433E5132C7}"/>
    <cellStyle name="Standaard 3 2 3 2 2 2 2 2 5 2" xfId="15889" xr:uid="{0D69B343-B652-418B-AB56-C1CF048640DF}"/>
    <cellStyle name="Standaard 3 2 3 2 2 2 2 2 5 2 2" xfId="36258" xr:uid="{867939B4-0255-437B-9504-51AA5D871842}"/>
    <cellStyle name="Standaard 3 2 3 2 2 2 2 2 5 3" xfId="26074" xr:uid="{8FD43643-C2D5-4797-9EA0-83F206FF30C5}"/>
    <cellStyle name="Standaard 3 2 3 2 2 2 2 2 6" xfId="11053" xr:uid="{A2D7127A-50B7-48DC-8B37-6A3F426A6D73}"/>
    <cellStyle name="Standaard 3 2 3 2 2 2 2 2 6 2" xfId="31422" xr:uid="{2756D070-2909-45CD-B31A-F6D17BAF0763}"/>
    <cellStyle name="Standaard 3 2 3 2 2 2 2 2 7" xfId="21238" xr:uid="{256C9B14-26E0-4B7B-AED0-EC9C2015EA99}"/>
    <cellStyle name="Standaard 3 2 3 2 2 2 2 3" xfId="1297" xr:uid="{9A6ADA17-10D1-41BF-89B5-C28577628ECE}"/>
    <cellStyle name="Standaard 3 2 3 2 2 2 2 3 2" xfId="3842" xr:uid="{0F7CA1A4-817B-4A7D-A85C-C75DFDC5E1EA}"/>
    <cellStyle name="Standaard 3 2 3 2 2 2 2 3 2 2" xfId="5707" xr:uid="{0D3DA7AC-2645-45F0-B4A9-CC9253F05651}"/>
    <cellStyle name="Standaard 3 2 3 2 2 2 2 3 2 2 2" xfId="15896" xr:uid="{7877B903-5EA2-4866-ACB9-3D136C3FE2C7}"/>
    <cellStyle name="Standaard 3 2 3 2 2 2 2 3 2 2 2 2" xfId="36265" xr:uid="{171A307E-DEAA-40BC-BB0C-FDC9B7D49A67}"/>
    <cellStyle name="Standaard 3 2 3 2 2 2 2 3 2 2 3" xfId="26081" xr:uid="{3CF8931F-B189-4CFB-9964-F57685B5EE10}"/>
    <cellStyle name="Standaard 3 2 3 2 2 2 2 3 2 3" xfId="14020" xr:uid="{03D727D2-57A7-495B-B7E5-E273E07C06E4}"/>
    <cellStyle name="Standaard 3 2 3 2 2 2 2 3 2 3 2" xfId="34389" xr:uid="{54C87A06-8029-4A9C-BC8B-6C553EDCEDF4}"/>
    <cellStyle name="Standaard 3 2 3 2 2 2 2 3 2 4" xfId="24205" xr:uid="{4EFEA88D-941F-48CE-B860-B6ACBC43832D}"/>
    <cellStyle name="Standaard 3 2 3 2 2 2 2 3 3" xfId="5706" xr:uid="{69F46E26-CEF8-4AAD-9491-EA6AF251BFC4}"/>
    <cellStyle name="Standaard 3 2 3 2 2 2 2 3 3 2" xfId="15895" xr:uid="{F77607E0-10E5-44E9-953B-827E0D80C313}"/>
    <cellStyle name="Standaard 3 2 3 2 2 2 2 3 3 2 2" xfId="36264" xr:uid="{C70A43B4-4E22-47E3-BA9D-7395F53F7592}"/>
    <cellStyle name="Standaard 3 2 3 2 2 2 2 3 3 3" xfId="26080" xr:uid="{37A9FA2D-4858-443B-B642-F2C96253C862}"/>
    <cellStyle name="Standaard 3 2 3 2 2 2 2 3 4" xfId="11477" xr:uid="{4E6C4A7A-6D78-4141-A969-036F34DA3A04}"/>
    <cellStyle name="Standaard 3 2 3 2 2 2 2 3 4 2" xfId="31846" xr:uid="{CD625C6C-3C59-4A7D-A5DA-AC3A293D2B06}"/>
    <cellStyle name="Standaard 3 2 3 2 2 2 2 3 5" xfId="21662" xr:uid="{1062B863-3351-4D2B-AC4D-C0183C8D871E}"/>
    <cellStyle name="Standaard 3 2 3 2 2 2 2 4" xfId="2144" xr:uid="{3876FF46-DD65-42A9-A225-2A3203FE7AEC}"/>
    <cellStyle name="Standaard 3 2 3 2 2 2 2 4 2" xfId="4689" xr:uid="{9DB871A1-7909-4396-9AA9-46C8A820AD3D}"/>
    <cellStyle name="Standaard 3 2 3 2 2 2 2 4 2 2" xfId="5709" xr:uid="{E68E2F0A-9810-44D2-BB4A-3294DB6B9558}"/>
    <cellStyle name="Standaard 3 2 3 2 2 2 2 4 2 2 2" xfId="15898" xr:uid="{C20717E5-7AFF-4D44-B434-BA006E16678A}"/>
    <cellStyle name="Standaard 3 2 3 2 2 2 2 4 2 2 2 2" xfId="36267" xr:uid="{BA1C49D4-D57B-4787-95CB-85C27994847E}"/>
    <cellStyle name="Standaard 3 2 3 2 2 2 2 4 2 2 3" xfId="26083" xr:uid="{DB92F004-5CF6-4B57-9DDE-A43EF7422BF1}"/>
    <cellStyle name="Standaard 3 2 3 2 2 2 2 4 2 3" xfId="14867" xr:uid="{F53D5EBE-0A4A-401A-8CFB-85F5D2F62E63}"/>
    <cellStyle name="Standaard 3 2 3 2 2 2 2 4 2 3 2" xfId="35236" xr:uid="{B3834301-8490-48CA-89DF-F703CED5DAD6}"/>
    <cellStyle name="Standaard 3 2 3 2 2 2 2 4 2 4" xfId="25052" xr:uid="{66BB4F2D-81F3-46A3-A254-32D1F0E6744B}"/>
    <cellStyle name="Standaard 3 2 3 2 2 2 2 4 3" xfId="5708" xr:uid="{2A3DDB6F-BEFC-47E2-BE5F-0F9098F2ABB7}"/>
    <cellStyle name="Standaard 3 2 3 2 2 2 2 4 3 2" xfId="15897" xr:uid="{33847237-685D-4D0A-BD71-6C6012701719}"/>
    <cellStyle name="Standaard 3 2 3 2 2 2 2 4 3 2 2" xfId="36266" xr:uid="{CE29DB44-94B0-4F0E-B916-3921806A2C5A}"/>
    <cellStyle name="Standaard 3 2 3 2 2 2 2 4 3 3" xfId="26082" xr:uid="{97EB1554-A965-4FDF-AE38-729FE84B4887}"/>
    <cellStyle name="Standaard 3 2 3 2 2 2 2 4 4" xfId="12324" xr:uid="{AF1B930B-4DD7-4778-83DE-307022869596}"/>
    <cellStyle name="Standaard 3 2 3 2 2 2 2 4 4 2" xfId="32693" xr:uid="{9BA84AC3-63E2-4C7E-BD91-8659EE75AE44}"/>
    <cellStyle name="Standaard 3 2 3 2 2 2 2 4 5" xfId="22509" xr:uid="{B93ECC86-2A2F-4E6F-8D04-70D15CDB9833}"/>
    <cellStyle name="Standaard 3 2 3 2 2 2 2 5" xfId="2994" xr:uid="{247A6D7A-7D99-4EF2-8409-2AAB2869B26D}"/>
    <cellStyle name="Standaard 3 2 3 2 2 2 2 5 2" xfId="5710" xr:uid="{00579CD3-47FF-41C0-8AA8-1205608C2F58}"/>
    <cellStyle name="Standaard 3 2 3 2 2 2 2 5 2 2" xfId="15899" xr:uid="{5683D85A-5340-4F8E-95A1-BE3DFA487EE3}"/>
    <cellStyle name="Standaard 3 2 3 2 2 2 2 5 2 2 2" xfId="36268" xr:uid="{48876990-B887-4FDD-9512-1CC2CD5DAAB1}"/>
    <cellStyle name="Standaard 3 2 3 2 2 2 2 5 2 3" xfId="26084" xr:uid="{95759344-B2B1-4D8E-B406-5800DBD2F0F3}"/>
    <cellStyle name="Standaard 3 2 3 2 2 2 2 5 3" xfId="13172" xr:uid="{72AB2480-DC0D-43B2-B0F1-CAA84996722C}"/>
    <cellStyle name="Standaard 3 2 3 2 2 2 2 5 3 2" xfId="33541" xr:uid="{C0499C2D-668C-439F-A8C9-83C38D0D2BE5}"/>
    <cellStyle name="Standaard 3 2 3 2 2 2 2 5 4" xfId="23357" xr:uid="{9947E8C6-B64D-408D-841C-CD0E458A080C}"/>
    <cellStyle name="Standaard 3 2 3 2 2 2 2 6" xfId="5699" xr:uid="{D5E20C35-127C-459D-8A6B-1612FB110341}"/>
    <cellStyle name="Standaard 3 2 3 2 2 2 2 6 2" xfId="15888" xr:uid="{E0AAB072-F71A-4F84-9449-43D1BFF7D63B}"/>
    <cellStyle name="Standaard 3 2 3 2 2 2 2 6 2 2" xfId="36257" xr:uid="{83AE3089-3892-4584-923F-17014FFA1B13}"/>
    <cellStyle name="Standaard 3 2 3 2 2 2 2 6 3" xfId="26073" xr:uid="{F064A7B8-8159-4DE4-9E3A-87E10497B1C2}"/>
    <cellStyle name="Standaard 3 2 3 2 2 2 2 7" xfId="10629" xr:uid="{63316D3E-9C16-439B-A344-24FAF5BAC6A5}"/>
    <cellStyle name="Standaard 3 2 3 2 2 2 2 7 2" xfId="30998" xr:uid="{49F22FF8-C6BB-45E1-97FC-65C343BD36B8}"/>
    <cellStyle name="Standaard 3 2 3 2 2 2 2 8" xfId="20814" xr:uid="{00D379D0-A5A8-4243-9BA7-50B5CF331480}"/>
    <cellStyle name="Standaard 3 2 3 2 2 2 3" xfId="737" xr:uid="{C089222D-2603-423F-8145-6E753AD51634}"/>
    <cellStyle name="Standaard 3 2 3 2 2 2 3 2" xfId="1587" xr:uid="{5740DFD6-0D46-416D-8F39-824AE01935CC}"/>
    <cellStyle name="Standaard 3 2 3 2 2 2 3 2 2" xfId="4132" xr:uid="{8A765287-5864-45DD-A9AC-FD39D457C54E}"/>
    <cellStyle name="Standaard 3 2 3 2 2 2 3 2 2 2" xfId="5713" xr:uid="{61DDC40B-1756-400E-91A6-FA14C2AAA3A3}"/>
    <cellStyle name="Standaard 3 2 3 2 2 2 3 2 2 2 2" xfId="15902" xr:uid="{D1344E85-A663-418A-962A-1D2E23F20FBF}"/>
    <cellStyle name="Standaard 3 2 3 2 2 2 3 2 2 2 2 2" xfId="36271" xr:uid="{2416DBB0-4325-45E1-B241-83C7C0CC8F77}"/>
    <cellStyle name="Standaard 3 2 3 2 2 2 3 2 2 2 3" xfId="26087" xr:uid="{D8DBFA44-1A11-4EDE-B2B7-47769B48BCA3}"/>
    <cellStyle name="Standaard 3 2 3 2 2 2 3 2 2 3" xfId="14310" xr:uid="{3928F9D7-DE1C-4697-ACA6-64FCD6B189E5}"/>
    <cellStyle name="Standaard 3 2 3 2 2 2 3 2 2 3 2" xfId="34679" xr:uid="{16662807-95CD-42B3-8326-A90F19181E17}"/>
    <cellStyle name="Standaard 3 2 3 2 2 2 3 2 2 4" xfId="24495" xr:uid="{1D0950E0-F432-4A40-A0C8-D083985F9325}"/>
    <cellStyle name="Standaard 3 2 3 2 2 2 3 2 3" xfId="5712" xr:uid="{5A5CF39B-3E1A-4843-974D-E5A418982CB4}"/>
    <cellStyle name="Standaard 3 2 3 2 2 2 3 2 3 2" xfId="15901" xr:uid="{606DBDC3-2415-4377-9EFB-422E821FA31E}"/>
    <cellStyle name="Standaard 3 2 3 2 2 2 3 2 3 2 2" xfId="36270" xr:uid="{23D4649B-76FD-4E47-AABB-0BCEA7019026}"/>
    <cellStyle name="Standaard 3 2 3 2 2 2 3 2 3 3" xfId="26086" xr:uid="{716C1B60-4648-4C8F-B27E-1610D41F5518}"/>
    <cellStyle name="Standaard 3 2 3 2 2 2 3 2 4" xfId="11767" xr:uid="{C4F043C4-960F-4927-8EAB-AF6B26C3510E}"/>
    <cellStyle name="Standaard 3 2 3 2 2 2 3 2 4 2" xfId="32136" xr:uid="{8AF8D248-6923-40FF-AE03-6593134C7894}"/>
    <cellStyle name="Standaard 3 2 3 2 2 2 3 2 5" xfId="21952" xr:uid="{5DF3CEB7-7C51-4254-9FD9-053008402EC9}"/>
    <cellStyle name="Standaard 3 2 3 2 2 2 3 3" xfId="2434" xr:uid="{ED9D0138-589B-4ACB-BFEF-48B2B84D2D19}"/>
    <cellStyle name="Standaard 3 2 3 2 2 2 3 3 2" xfId="4979" xr:uid="{A791180F-213D-49C3-98B2-30AEDF8885BB}"/>
    <cellStyle name="Standaard 3 2 3 2 2 2 3 3 2 2" xfId="5715" xr:uid="{8AB0AFA1-E0A1-4390-980F-6ED749BC8DF3}"/>
    <cellStyle name="Standaard 3 2 3 2 2 2 3 3 2 2 2" xfId="15904" xr:uid="{D14E97EB-23C1-4ADD-94A6-DF0A80DCAD38}"/>
    <cellStyle name="Standaard 3 2 3 2 2 2 3 3 2 2 2 2" xfId="36273" xr:uid="{D0FD1033-7CF2-4851-B6B6-6679F976DDDF}"/>
    <cellStyle name="Standaard 3 2 3 2 2 2 3 3 2 2 3" xfId="26089" xr:uid="{50FFF58E-7150-4DF7-A2BA-E686EAED83B8}"/>
    <cellStyle name="Standaard 3 2 3 2 2 2 3 3 2 3" xfId="15157" xr:uid="{2A7D3A0D-38DA-4EDA-A891-6438A1B0C0FF}"/>
    <cellStyle name="Standaard 3 2 3 2 2 2 3 3 2 3 2" xfId="35526" xr:uid="{78E04E2D-3FF2-4CD6-B496-DBE9D5740733}"/>
    <cellStyle name="Standaard 3 2 3 2 2 2 3 3 2 4" xfId="25342" xr:uid="{85293D72-94D9-419A-A605-528A6BA71F4B}"/>
    <cellStyle name="Standaard 3 2 3 2 2 2 3 3 3" xfId="5714" xr:uid="{C5FD3058-77F2-476E-BEA1-CA0CDE56D2E8}"/>
    <cellStyle name="Standaard 3 2 3 2 2 2 3 3 3 2" xfId="15903" xr:uid="{E7FFF1AC-E713-4802-AA36-2F01FE071FC5}"/>
    <cellStyle name="Standaard 3 2 3 2 2 2 3 3 3 2 2" xfId="36272" xr:uid="{CD7C78C9-09C3-4AD0-B17F-B0353537C3ED}"/>
    <cellStyle name="Standaard 3 2 3 2 2 2 3 3 3 3" xfId="26088" xr:uid="{D91BBB21-C3C1-4CE1-B1C6-87F415E23DF3}"/>
    <cellStyle name="Standaard 3 2 3 2 2 2 3 3 4" xfId="12614" xr:uid="{BF2BDFBF-4357-4E20-9B82-D97A3D1A2DC0}"/>
    <cellStyle name="Standaard 3 2 3 2 2 2 3 3 4 2" xfId="32983" xr:uid="{E098C234-9F4B-4CC4-A8F7-D787F99CE934}"/>
    <cellStyle name="Standaard 3 2 3 2 2 2 3 3 5" xfId="22799" xr:uid="{C7A7C52B-6545-4D23-9E14-99640B52E21D}"/>
    <cellStyle name="Standaard 3 2 3 2 2 2 3 4" xfId="3284" xr:uid="{976DF293-A4BD-493D-B859-A025B7E96B28}"/>
    <cellStyle name="Standaard 3 2 3 2 2 2 3 4 2" xfId="5716" xr:uid="{B6363724-2056-4A15-BE48-C40B3C247E39}"/>
    <cellStyle name="Standaard 3 2 3 2 2 2 3 4 2 2" xfId="15905" xr:uid="{C3231847-8CA8-457F-8500-FA4C5A577528}"/>
    <cellStyle name="Standaard 3 2 3 2 2 2 3 4 2 2 2" xfId="36274" xr:uid="{D068AFE2-42A0-4E4B-8FA9-3025DC9E1A53}"/>
    <cellStyle name="Standaard 3 2 3 2 2 2 3 4 2 3" xfId="26090" xr:uid="{E7DA64C8-0269-4C0C-848E-D96B3D77C290}"/>
    <cellStyle name="Standaard 3 2 3 2 2 2 3 4 3" xfId="13462" xr:uid="{4F6A7A17-928D-494A-A249-286B653BF5E7}"/>
    <cellStyle name="Standaard 3 2 3 2 2 2 3 4 3 2" xfId="33831" xr:uid="{E1B26D14-0E0B-4C14-9E56-F42D1B638748}"/>
    <cellStyle name="Standaard 3 2 3 2 2 2 3 4 4" xfId="23647" xr:uid="{01FB53E9-7782-4B62-9F10-7F4281849877}"/>
    <cellStyle name="Standaard 3 2 3 2 2 2 3 5" xfId="5711" xr:uid="{B588F93D-3EAB-4CFB-AAED-F3EDFD6860B1}"/>
    <cellStyle name="Standaard 3 2 3 2 2 2 3 5 2" xfId="15900" xr:uid="{D2A5C1F8-A68D-4A80-8F7B-AF336C89D568}"/>
    <cellStyle name="Standaard 3 2 3 2 2 2 3 5 2 2" xfId="36269" xr:uid="{0DD6FDD9-9719-44C8-BC4E-DBF71B44D9AB}"/>
    <cellStyle name="Standaard 3 2 3 2 2 2 3 5 3" xfId="26085" xr:uid="{9E4D2672-8B18-40F0-92A6-DCCDE0837C12}"/>
    <cellStyle name="Standaard 3 2 3 2 2 2 3 6" xfId="10919" xr:uid="{461E0717-62E6-4E53-83ED-68DDEF444C07}"/>
    <cellStyle name="Standaard 3 2 3 2 2 2 3 6 2" xfId="31288" xr:uid="{C4C15AAA-2D98-48EC-B7D2-0B3DEDAEB456}"/>
    <cellStyle name="Standaard 3 2 3 2 2 2 3 7" xfId="21104" xr:uid="{5AE5AA01-1601-40E7-B705-0F8B9E235421}"/>
    <cellStyle name="Standaard 3 2 3 2 2 2 4" xfId="1163" xr:uid="{6CA5D9F3-14CD-4735-8E10-D8814C50333F}"/>
    <cellStyle name="Standaard 3 2 3 2 2 2 4 2" xfId="3708" xr:uid="{A742A377-1DA5-464B-94F1-44A715AF4A69}"/>
    <cellStyle name="Standaard 3 2 3 2 2 2 4 2 2" xfId="5718" xr:uid="{89A3C944-C7F3-4B87-B0ED-5A6AEA00C531}"/>
    <cellStyle name="Standaard 3 2 3 2 2 2 4 2 2 2" xfId="15907" xr:uid="{54F7608E-EFC5-4939-A111-F0B257D8DF34}"/>
    <cellStyle name="Standaard 3 2 3 2 2 2 4 2 2 2 2" xfId="36276" xr:uid="{524C2F33-40B8-422B-88D1-85FA01C062C9}"/>
    <cellStyle name="Standaard 3 2 3 2 2 2 4 2 2 3" xfId="26092" xr:uid="{10DAFF5F-6B1C-409A-B5EA-6DE8AE56DE44}"/>
    <cellStyle name="Standaard 3 2 3 2 2 2 4 2 3" xfId="13886" xr:uid="{FB3AA981-37F4-418E-8512-60CA983D73DD}"/>
    <cellStyle name="Standaard 3 2 3 2 2 2 4 2 3 2" xfId="34255" xr:uid="{A53A1562-6803-4A40-AF6C-EC1579D08492}"/>
    <cellStyle name="Standaard 3 2 3 2 2 2 4 2 4" xfId="24071" xr:uid="{13B4B80F-A347-4B89-B8C8-C23505562FF3}"/>
    <cellStyle name="Standaard 3 2 3 2 2 2 4 3" xfId="5717" xr:uid="{5D92D0EF-5B74-4B81-BB4B-A13D3D73E8CA}"/>
    <cellStyle name="Standaard 3 2 3 2 2 2 4 3 2" xfId="15906" xr:uid="{CE33A149-124E-483F-81A1-C5A300E460E5}"/>
    <cellStyle name="Standaard 3 2 3 2 2 2 4 3 2 2" xfId="36275" xr:uid="{C8981E1D-B44A-4FD7-ADD4-FFE7D10AB9B1}"/>
    <cellStyle name="Standaard 3 2 3 2 2 2 4 3 3" xfId="26091" xr:uid="{3A90F170-28F0-4A3D-A5C7-8CE5E11443A3}"/>
    <cellStyle name="Standaard 3 2 3 2 2 2 4 4" xfId="11343" xr:uid="{2D6C2728-262C-49B9-8BE8-32C18159852B}"/>
    <cellStyle name="Standaard 3 2 3 2 2 2 4 4 2" xfId="31712" xr:uid="{223133E0-BAEC-4BBD-A036-BC76BD9A19C4}"/>
    <cellStyle name="Standaard 3 2 3 2 2 2 4 5" xfId="21528" xr:uid="{EA730D6A-48CF-46DD-AEB2-C053167F31D8}"/>
    <cellStyle name="Standaard 3 2 3 2 2 2 5" xfId="2010" xr:uid="{BB073D98-4DA3-444D-93DB-42F567815E68}"/>
    <cellStyle name="Standaard 3 2 3 2 2 2 5 2" xfId="4555" xr:uid="{14AEB276-45E2-4D5B-A140-2D893EC81169}"/>
    <cellStyle name="Standaard 3 2 3 2 2 2 5 2 2" xfId="5720" xr:uid="{D5C17E7C-BB38-40CE-8747-C3C87307DC42}"/>
    <cellStyle name="Standaard 3 2 3 2 2 2 5 2 2 2" xfId="15909" xr:uid="{7DF4A1EE-3585-4CDA-ACDE-D05BCF49D63F}"/>
    <cellStyle name="Standaard 3 2 3 2 2 2 5 2 2 2 2" xfId="36278" xr:uid="{D28FC755-F09C-4911-AB29-4F4E035BF6E8}"/>
    <cellStyle name="Standaard 3 2 3 2 2 2 5 2 2 3" xfId="26094" xr:uid="{4A890BB9-3C60-41D5-9D09-7562B1891606}"/>
    <cellStyle name="Standaard 3 2 3 2 2 2 5 2 3" xfId="14733" xr:uid="{7231F005-BF8E-482D-87FF-D840C274157F}"/>
    <cellStyle name="Standaard 3 2 3 2 2 2 5 2 3 2" xfId="35102" xr:uid="{E2E43FD7-B02B-4D03-B51F-E7BD021D4770}"/>
    <cellStyle name="Standaard 3 2 3 2 2 2 5 2 4" xfId="24918" xr:uid="{F170BD96-FFF8-4887-9453-32E55128469C}"/>
    <cellStyle name="Standaard 3 2 3 2 2 2 5 3" xfId="5719" xr:uid="{A8926247-08C6-42A7-B357-09C2FC30AF9E}"/>
    <cellStyle name="Standaard 3 2 3 2 2 2 5 3 2" xfId="15908" xr:uid="{91F16E10-03ED-428D-A18A-D027CFEF1740}"/>
    <cellStyle name="Standaard 3 2 3 2 2 2 5 3 2 2" xfId="36277" xr:uid="{168A7497-1BAB-427A-A3D3-4E07454EE123}"/>
    <cellStyle name="Standaard 3 2 3 2 2 2 5 3 3" xfId="26093" xr:uid="{ADE43848-961E-4449-AEF7-1817B145C39F}"/>
    <cellStyle name="Standaard 3 2 3 2 2 2 5 4" xfId="12190" xr:uid="{BF156649-47B2-4789-B26D-8566AE21594B}"/>
    <cellStyle name="Standaard 3 2 3 2 2 2 5 4 2" xfId="32559" xr:uid="{096A9067-FBFC-47CD-A16A-A1C50FFF5675}"/>
    <cellStyle name="Standaard 3 2 3 2 2 2 5 5" xfId="22375" xr:uid="{940DF0D9-E294-41D3-BD14-A16B11124147}"/>
    <cellStyle name="Standaard 3 2 3 2 2 2 6" xfId="2860" xr:uid="{BF40ECAB-6231-4ABE-9FE1-C39FD5841026}"/>
    <cellStyle name="Standaard 3 2 3 2 2 2 6 2" xfId="5721" xr:uid="{82AC6584-40E4-442C-8D96-96B07A5078D1}"/>
    <cellStyle name="Standaard 3 2 3 2 2 2 6 2 2" xfId="15910" xr:uid="{0A49AF39-9B43-495D-8326-BA87510AF145}"/>
    <cellStyle name="Standaard 3 2 3 2 2 2 6 2 2 2" xfId="36279" xr:uid="{9C468BDA-381D-481C-B702-0FBBE873642F}"/>
    <cellStyle name="Standaard 3 2 3 2 2 2 6 2 3" xfId="26095" xr:uid="{77E36B13-388E-4CC9-BAFE-494B6AD8CE7B}"/>
    <cellStyle name="Standaard 3 2 3 2 2 2 6 3" xfId="13038" xr:uid="{153D9236-B5AD-47B0-BD46-9394AE70F764}"/>
    <cellStyle name="Standaard 3 2 3 2 2 2 6 3 2" xfId="33407" xr:uid="{6451F96D-8E1A-4ABC-AD48-31C012B909FC}"/>
    <cellStyle name="Standaard 3 2 3 2 2 2 6 4" xfId="23223" xr:uid="{93F012F6-07E3-4916-B1AE-C197F84EA146}"/>
    <cellStyle name="Standaard 3 2 3 2 2 2 7" xfId="5698" xr:uid="{B482F404-2FF1-464E-9862-3455278C3527}"/>
    <cellStyle name="Standaard 3 2 3 2 2 2 7 2" xfId="15887" xr:uid="{0D1BECBE-A128-448A-80B4-0FCDEBC76281}"/>
    <cellStyle name="Standaard 3 2 3 2 2 2 7 2 2" xfId="36256" xr:uid="{F641473C-A531-4C43-B243-9E2248C0EEFF}"/>
    <cellStyle name="Standaard 3 2 3 2 2 2 7 3" xfId="26072" xr:uid="{EE108082-9CA3-4364-9489-9819051CF1B8}"/>
    <cellStyle name="Standaard 3 2 3 2 2 2 8" xfId="10495" xr:uid="{D2EF5374-0C55-456E-AAD2-433C6EA2485A}"/>
    <cellStyle name="Standaard 3 2 3 2 2 2 8 2" xfId="30864" xr:uid="{0BBDE773-B76A-4372-9704-F773D4836B7A}"/>
    <cellStyle name="Standaard 3 2 3 2 2 2 9" xfId="20680" xr:uid="{6D0707EF-C65B-4C66-935B-7F03E8E40C61}"/>
    <cellStyle name="Standaard 3 2 3 2 2 3" xfId="249" xr:uid="{AECD2D03-4C4C-45E3-9BFB-1BE7C035A5CC}"/>
    <cellStyle name="Standaard 3 2 3 2 2 3 2" xfId="805" xr:uid="{4E33FF63-999B-43FA-BE61-6E5880F84E52}"/>
    <cellStyle name="Standaard 3 2 3 2 2 3 2 2" xfId="1655" xr:uid="{5DA2ED11-FA5A-4DDE-B4DE-C5AEC4CD298C}"/>
    <cellStyle name="Standaard 3 2 3 2 2 3 2 2 2" xfId="4200" xr:uid="{1F5CCECF-3B49-4F51-B54B-EABA04958DCD}"/>
    <cellStyle name="Standaard 3 2 3 2 2 3 2 2 2 2" xfId="5725" xr:uid="{F7E1515C-F70A-4469-BDB5-4F1440581AD5}"/>
    <cellStyle name="Standaard 3 2 3 2 2 3 2 2 2 2 2" xfId="15914" xr:uid="{2F956744-3AF5-4CDA-BB9E-E317E9062A96}"/>
    <cellStyle name="Standaard 3 2 3 2 2 3 2 2 2 2 2 2" xfId="36283" xr:uid="{14BAFDB7-F7F6-41E6-87F5-D3CECDA6D732}"/>
    <cellStyle name="Standaard 3 2 3 2 2 3 2 2 2 2 3" xfId="26099" xr:uid="{3E47AC71-ACDD-439C-89CB-17ECA875A687}"/>
    <cellStyle name="Standaard 3 2 3 2 2 3 2 2 2 3" xfId="14378" xr:uid="{7ACB36B9-F53A-4275-89F0-1360E8938F4C}"/>
    <cellStyle name="Standaard 3 2 3 2 2 3 2 2 2 3 2" xfId="34747" xr:uid="{A35B4EFD-59BD-49BE-93DD-73748E6E4987}"/>
    <cellStyle name="Standaard 3 2 3 2 2 3 2 2 2 4" xfId="24563" xr:uid="{89AB47D1-810E-49B9-B4B8-E49FA7E91786}"/>
    <cellStyle name="Standaard 3 2 3 2 2 3 2 2 3" xfId="5724" xr:uid="{532B5F7F-692D-4600-B058-EBB8D575BB55}"/>
    <cellStyle name="Standaard 3 2 3 2 2 3 2 2 3 2" xfId="15913" xr:uid="{40DB79EA-DF74-41BE-B701-05600332A6C0}"/>
    <cellStyle name="Standaard 3 2 3 2 2 3 2 2 3 2 2" xfId="36282" xr:uid="{1C4FB9D1-00AC-4DF3-B244-906C8D7D6FFB}"/>
    <cellStyle name="Standaard 3 2 3 2 2 3 2 2 3 3" xfId="26098" xr:uid="{903A1E24-8BD7-4451-BD3B-1D5F3951AE9C}"/>
    <cellStyle name="Standaard 3 2 3 2 2 3 2 2 4" xfId="11835" xr:uid="{B73C5B97-A6A0-405A-AC40-B4EA178E28AB}"/>
    <cellStyle name="Standaard 3 2 3 2 2 3 2 2 4 2" xfId="32204" xr:uid="{E2AB1D3F-B676-4298-B5FE-A37B9FEB841B}"/>
    <cellStyle name="Standaard 3 2 3 2 2 3 2 2 5" xfId="22020" xr:uid="{92702DAE-D6E5-4FC8-9B65-B4BA2E88E39B}"/>
    <cellStyle name="Standaard 3 2 3 2 2 3 2 3" xfId="2502" xr:uid="{F224CF56-3DEA-493C-8233-FF14F965FB09}"/>
    <cellStyle name="Standaard 3 2 3 2 2 3 2 3 2" xfId="5047" xr:uid="{33E03B41-D6C5-487E-AF09-F9138E5C63CA}"/>
    <cellStyle name="Standaard 3 2 3 2 2 3 2 3 2 2" xfId="5727" xr:uid="{53657E4B-827E-40D6-823F-0CD4CE119CA1}"/>
    <cellStyle name="Standaard 3 2 3 2 2 3 2 3 2 2 2" xfId="15916" xr:uid="{82B6D428-0F45-467C-85D1-3AA01462757F}"/>
    <cellStyle name="Standaard 3 2 3 2 2 3 2 3 2 2 2 2" xfId="36285" xr:uid="{1655098E-AEC8-4C64-A32A-2BE65277EE56}"/>
    <cellStyle name="Standaard 3 2 3 2 2 3 2 3 2 2 3" xfId="26101" xr:uid="{6A4C76A5-BD81-4C4E-9D27-86B22E8CDA21}"/>
    <cellStyle name="Standaard 3 2 3 2 2 3 2 3 2 3" xfId="15225" xr:uid="{5F11E61B-4351-438C-BDF6-57E3417A5280}"/>
    <cellStyle name="Standaard 3 2 3 2 2 3 2 3 2 3 2" xfId="35594" xr:uid="{AEBE0A15-0FBF-46C7-9DE2-678727B7558C}"/>
    <cellStyle name="Standaard 3 2 3 2 2 3 2 3 2 4" xfId="25410" xr:uid="{BAC7627B-2162-4D30-ADB5-F7D68A2A4292}"/>
    <cellStyle name="Standaard 3 2 3 2 2 3 2 3 3" xfId="5726" xr:uid="{82EAE6C4-6D49-4511-B942-5BA7D32F7B41}"/>
    <cellStyle name="Standaard 3 2 3 2 2 3 2 3 3 2" xfId="15915" xr:uid="{9DF92729-881D-4B20-AE62-A69740E61B5D}"/>
    <cellStyle name="Standaard 3 2 3 2 2 3 2 3 3 2 2" xfId="36284" xr:uid="{AB218A35-3E3A-4617-8071-AE7377B0A8E9}"/>
    <cellStyle name="Standaard 3 2 3 2 2 3 2 3 3 3" xfId="26100" xr:uid="{B69F4498-D678-4C0C-9FD0-A9B1DFFAB332}"/>
    <cellStyle name="Standaard 3 2 3 2 2 3 2 3 4" xfId="12682" xr:uid="{3E02822A-2BBC-4F56-9DD7-ABE162B4188C}"/>
    <cellStyle name="Standaard 3 2 3 2 2 3 2 3 4 2" xfId="33051" xr:uid="{2418D137-E022-4550-80DD-9E7444B46F73}"/>
    <cellStyle name="Standaard 3 2 3 2 2 3 2 3 5" xfId="22867" xr:uid="{2EB1448D-8E16-4F4D-B614-BF5AAC6DEE4E}"/>
    <cellStyle name="Standaard 3 2 3 2 2 3 2 4" xfId="3352" xr:uid="{D4EE0643-B36B-4CC9-A060-EA92312F984B}"/>
    <cellStyle name="Standaard 3 2 3 2 2 3 2 4 2" xfId="5728" xr:uid="{C6B1FCC5-CC97-4D9F-80F6-7FAD2D20236D}"/>
    <cellStyle name="Standaard 3 2 3 2 2 3 2 4 2 2" xfId="15917" xr:uid="{E856E0C9-EA4F-400B-A5D6-438060170C42}"/>
    <cellStyle name="Standaard 3 2 3 2 2 3 2 4 2 2 2" xfId="36286" xr:uid="{D36D2245-14D7-4A0C-8E9B-D2775746985A}"/>
    <cellStyle name="Standaard 3 2 3 2 2 3 2 4 2 3" xfId="26102" xr:uid="{33009CCC-DDB2-4230-8870-32DE4A20AAC9}"/>
    <cellStyle name="Standaard 3 2 3 2 2 3 2 4 3" xfId="13530" xr:uid="{9A446A33-B075-40EF-B875-B7BB7FA58A0B}"/>
    <cellStyle name="Standaard 3 2 3 2 2 3 2 4 3 2" xfId="33899" xr:uid="{285192F1-4298-4A6C-9CC4-928819D3FFAD}"/>
    <cellStyle name="Standaard 3 2 3 2 2 3 2 4 4" xfId="23715" xr:uid="{A0FB0FEB-E49F-4AB2-B09C-5CC11C3B3123}"/>
    <cellStyle name="Standaard 3 2 3 2 2 3 2 5" xfId="5723" xr:uid="{C654B4CB-885E-49C2-9366-42B7E535AB6F}"/>
    <cellStyle name="Standaard 3 2 3 2 2 3 2 5 2" xfId="15912" xr:uid="{607C6175-8BB5-478A-B5CD-8143E79BDC23}"/>
    <cellStyle name="Standaard 3 2 3 2 2 3 2 5 2 2" xfId="36281" xr:uid="{3A37E8C9-C1A3-4EF2-BC35-C57E0488FF6C}"/>
    <cellStyle name="Standaard 3 2 3 2 2 3 2 5 3" xfId="26097" xr:uid="{11F2B149-7B0C-4297-B4D3-64530CAFE3E6}"/>
    <cellStyle name="Standaard 3 2 3 2 2 3 2 6" xfId="10987" xr:uid="{F2BED079-C0BD-46B7-A97C-58D05CF2F435}"/>
    <cellStyle name="Standaard 3 2 3 2 2 3 2 6 2" xfId="31356" xr:uid="{A05C3C7F-4905-46B8-B490-50114D600516}"/>
    <cellStyle name="Standaard 3 2 3 2 2 3 2 7" xfId="21172" xr:uid="{A6A23A68-1AA1-4492-9167-1FA8BF157BC7}"/>
    <cellStyle name="Standaard 3 2 3 2 2 3 3" xfId="1231" xr:uid="{41E46A12-AF03-46DA-8CBA-66580B922788}"/>
    <cellStyle name="Standaard 3 2 3 2 2 3 3 2" xfId="3776" xr:uid="{93A15BB1-7061-45CF-A263-A2DEF84FACFB}"/>
    <cellStyle name="Standaard 3 2 3 2 2 3 3 2 2" xfId="5730" xr:uid="{7F1127BE-59E8-40D6-A526-99C4B609636E}"/>
    <cellStyle name="Standaard 3 2 3 2 2 3 3 2 2 2" xfId="15919" xr:uid="{69971C16-EC9C-4FE2-AD95-7D7842A5DF98}"/>
    <cellStyle name="Standaard 3 2 3 2 2 3 3 2 2 2 2" xfId="36288" xr:uid="{D7C0BF0E-1A70-4778-80CB-3C982D30F19B}"/>
    <cellStyle name="Standaard 3 2 3 2 2 3 3 2 2 3" xfId="26104" xr:uid="{00115A0B-5191-4929-9EDC-1FB9ED8E4F33}"/>
    <cellStyle name="Standaard 3 2 3 2 2 3 3 2 3" xfId="13954" xr:uid="{C7C6B9B3-E5AC-4F12-8E38-DB1943439143}"/>
    <cellStyle name="Standaard 3 2 3 2 2 3 3 2 3 2" xfId="34323" xr:uid="{D968830F-0E13-4E17-A15B-F3EB431726BD}"/>
    <cellStyle name="Standaard 3 2 3 2 2 3 3 2 4" xfId="24139" xr:uid="{B36D7A1C-7EBC-470C-A2CA-1547A927DF42}"/>
    <cellStyle name="Standaard 3 2 3 2 2 3 3 3" xfId="5729" xr:uid="{4F1F5FE4-17FA-425E-90EF-5B53A2191872}"/>
    <cellStyle name="Standaard 3 2 3 2 2 3 3 3 2" xfId="15918" xr:uid="{E6A11B68-1743-4F0B-8FE4-3D4361FC150B}"/>
    <cellStyle name="Standaard 3 2 3 2 2 3 3 3 2 2" xfId="36287" xr:uid="{AD8555B9-C0E6-448B-95CC-06D3591E3FA6}"/>
    <cellStyle name="Standaard 3 2 3 2 2 3 3 3 3" xfId="26103" xr:uid="{CD8AA6AD-7EB1-493D-A50E-B07CA13E9D6F}"/>
    <cellStyle name="Standaard 3 2 3 2 2 3 3 4" xfId="11411" xr:uid="{BE91C83C-A598-44C5-AB96-77BBA941DF21}"/>
    <cellStyle name="Standaard 3 2 3 2 2 3 3 4 2" xfId="31780" xr:uid="{B50C9F56-9B56-4863-AB69-D13FD09395A9}"/>
    <cellStyle name="Standaard 3 2 3 2 2 3 3 5" xfId="21596" xr:uid="{4354791A-89F5-463D-82ED-33317FC2F220}"/>
    <cellStyle name="Standaard 3 2 3 2 2 3 4" xfId="2078" xr:uid="{88E7D51D-5E5C-4F38-BCCF-BB101B9BC448}"/>
    <cellStyle name="Standaard 3 2 3 2 2 3 4 2" xfId="4623" xr:uid="{14FFE6D8-DE9E-401C-9738-47AAD3B973D1}"/>
    <cellStyle name="Standaard 3 2 3 2 2 3 4 2 2" xfId="5732" xr:uid="{4048209E-0B58-4AA0-BF22-B1ED48BD6B1D}"/>
    <cellStyle name="Standaard 3 2 3 2 2 3 4 2 2 2" xfId="15921" xr:uid="{78674034-44B5-4549-87B6-5D42CBBA62EE}"/>
    <cellStyle name="Standaard 3 2 3 2 2 3 4 2 2 2 2" xfId="36290" xr:uid="{1B9B8599-8496-4503-8332-0E78C86E2137}"/>
    <cellStyle name="Standaard 3 2 3 2 2 3 4 2 2 3" xfId="26106" xr:uid="{6C89397B-55DB-4F5D-8CEC-29139BE28B87}"/>
    <cellStyle name="Standaard 3 2 3 2 2 3 4 2 3" xfId="14801" xr:uid="{63534967-98B2-4EB8-851D-BFFB79CCCCF0}"/>
    <cellStyle name="Standaard 3 2 3 2 2 3 4 2 3 2" xfId="35170" xr:uid="{D2C23806-44F8-4B9B-B48E-0F817CD17D6C}"/>
    <cellStyle name="Standaard 3 2 3 2 2 3 4 2 4" xfId="24986" xr:uid="{B54E13B7-F400-4E31-86AB-6A6F58D9872A}"/>
    <cellStyle name="Standaard 3 2 3 2 2 3 4 3" xfId="5731" xr:uid="{CD6D2373-8234-4CF8-9BFE-2171E66A8607}"/>
    <cellStyle name="Standaard 3 2 3 2 2 3 4 3 2" xfId="15920" xr:uid="{7FDF01E6-1181-4B54-8048-93C0123001ED}"/>
    <cellStyle name="Standaard 3 2 3 2 2 3 4 3 2 2" xfId="36289" xr:uid="{9F5ED382-B353-4235-B49B-0AEE8C0E8397}"/>
    <cellStyle name="Standaard 3 2 3 2 2 3 4 3 3" xfId="26105" xr:uid="{AAAFF5B4-CDE8-47A8-8A0E-0B22C6CE8022}"/>
    <cellStyle name="Standaard 3 2 3 2 2 3 4 4" xfId="12258" xr:uid="{1DD1BA2B-F3B8-4A70-B09E-86772956278A}"/>
    <cellStyle name="Standaard 3 2 3 2 2 3 4 4 2" xfId="32627" xr:uid="{41F97225-3EF6-4421-A9EE-F8A7CDF16365}"/>
    <cellStyle name="Standaard 3 2 3 2 2 3 4 5" xfId="22443" xr:uid="{7B8609D5-553B-4144-BDAD-62FAF3CDA0BE}"/>
    <cellStyle name="Standaard 3 2 3 2 2 3 5" xfId="2928" xr:uid="{5CBA4C67-B205-4D1D-9A2B-173D7E19446B}"/>
    <cellStyle name="Standaard 3 2 3 2 2 3 5 2" xfId="5733" xr:uid="{B895C9E7-603C-41C5-AD64-D2CCEB0F9CC5}"/>
    <cellStyle name="Standaard 3 2 3 2 2 3 5 2 2" xfId="15922" xr:uid="{46CA8DFD-7439-43EE-80CE-E674E2AB7D5E}"/>
    <cellStyle name="Standaard 3 2 3 2 2 3 5 2 2 2" xfId="36291" xr:uid="{72881F8F-F3FD-4C81-9E2A-6C2D5A43F044}"/>
    <cellStyle name="Standaard 3 2 3 2 2 3 5 2 3" xfId="26107" xr:uid="{998CB94C-25A9-40A6-95F9-0CB8EC42B8A1}"/>
    <cellStyle name="Standaard 3 2 3 2 2 3 5 3" xfId="13106" xr:uid="{A277ADDD-6DEA-417B-A436-5F4FE04E3DB0}"/>
    <cellStyle name="Standaard 3 2 3 2 2 3 5 3 2" xfId="33475" xr:uid="{2D106DB9-8B8E-43E7-9D99-49417B37714B}"/>
    <cellStyle name="Standaard 3 2 3 2 2 3 5 4" xfId="23291" xr:uid="{D9C1E5F7-9462-4D33-A415-BE6A9821A7FD}"/>
    <cellStyle name="Standaard 3 2 3 2 2 3 6" xfId="5722" xr:uid="{7857CA63-A7E4-4BBC-AB84-DD3FB6C20EA0}"/>
    <cellStyle name="Standaard 3 2 3 2 2 3 6 2" xfId="15911" xr:uid="{A69BDC3C-647F-45A5-A482-E22A09725DC4}"/>
    <cellStyle name="Standaard 3 2 3 2 2 3 6 2 2" xfId="36280" xr:uid="{E4D9DAB0-C9D4-4838-A500-CAF72A3D0B13}"/>
    <cellStyle name="Standaard 3 2 3 2 2 3 6 3" xfId="26096" xr:uid="{F74B3F97-6778-4B9A-B94A-4AD03A2E493E}"/>
    <cellStyle name="Standaard 3 2 3 2 2 3 7" xfId="10563" xr:uid="{70979359-A4B9-451A-9BBA-EF38B8FF6CBF}"/>
    <cellStyle name="Standaard 3 2 3 2 2 3 7 2" xfId="30932" xr:uid="{50AE0FCF-538B-4C17-AA9E-DC550D356258}"/>
    <cellStyle name="Standaard 3 2 3 2 2 3 8" xfId="20748" xr:uid="{F83C1677-A6B6-4B8A-BA0A-FAFD5EC48464}"/>
    <cellStyle name="Standaard 3 2 3 2 2 4" xfId="425" xr:uid="{570CC743-9203-46E3-8CDB-8AC2A002B20B}"/>
    <cellStyle name="Standaard 3 2 3 2 2 4 2" xfId="887" xr:uid="{D2EE7234-EAB9-43A7-8B94-5B05D67EB62C}"/>
    <cellStyle name="Standaard 3 2 3 2 2 4 2 2" xfId="1737" xr:uid="{194DCCF8-A4BC-409A-A196-D5758264BEDD}"/>
    <cellStyle name="Standaard 3 2 3 2 2 4 2 2 2" xfId="4282" xr:uid="{0C9A3E59-2903-4C41-9ECC-C308C0734ACE}"/>
    <cellStyle name="Standaard 3 2 3 2 2 4 2 2 2 2" xfId="5737" xr:uid="{A75C5111-EB42-4251-9956-2A876E8BCEF4}"/>
    <cellStyle name="Standaard 3 2 3 2 2 4 2 2 2 2 2" xfId="15926" xr:uid="{0F25F391-CD72-416E-AA1D-3A47C10DE631}"/>
    <cellStyle name="Standaard 3 2 3 2 2 4 2 2 2 2 2 2" xfId="36295" xr:uid="{DA5E628D-C861-4316-9F81-0A7789BAF2A8}"/>
    <cellStyle name="Standaard 3 2 3 2 2 4 2 2 2 2 3" xfId="26111" xr:uid="{C3081734-F493-444E-A448-E583182DAE0F}"/>
    <cellStyle name="Standaard 3 2 3 2 2 4 2 2 2 3" xfId="14460" xr:uid="{46669301-9042-454D-B331-F0D8ADCF1C3C}"/>
    <cellStyle name="Standaard 3 2 3 2 2 4 2 2 2 3 2" xfId="34829" xr:uid="{8BFD940A-7A91-4739-ADB2-3CBA356BE2D7}"/>
    <cellStyle name="Standaard 3 2 3 2 2 4 2 2 2 4" xfId="24645" xr:uid="{723C1624-D475-433E-9CB8-5C639D8B828B}"/>
    <cellStyle name="Standaard 3 2 3 2 2 4 2 2 3" xfId="5736" xr:uid="{C8A363DE-1C4E-49E0-A9D1-3E816F369C75}"/>
    <cellStyle name="Standaard 3 2 3 2 2 4 2 2 3 2" xfId="15925" xr:uid="{EBAE59A7-91BD-493F-B96B-427BE8FF753D}"/>
    <cellStyle name="Standaard 3 2 3 2 2 4 2 2 3 2 2" xfId="36294" xr:uid="{EDD263B1-A4AF-4AC5-87D4-6F2BF8DEFC06}"/>
    <cellStyle name="Standaard 3 2 3 2 2 4 2 2 3 3" xfId="26110" xr:uid="{ADD9EEDD-9B96-43ED-8B7F-A2D88B839534}"/>
    <cellStyle name="Standaard 3 2 3 2 2 4 2 2 4" xfId="11917" xr:uid="{5D740C7F-73C8-4434-85E0-F656DEAAA5AE}"/>
    <cellStyle name="Standaard 3 2 3 2 2 4 2 2 4 2" xfId="32286" xr:uid="{A0BFE2F7-22E6-4F21-A27F-ED2CBE437F31}"/>
    <cellStyle name="Standaard 3 2 3 2 2 4 2 2 5" xfId="22102" xr:uid="{932346BD-422D-4658-A564-D109BDD86C06}"/>
    <cellStyle name="Standaard 3 2 3 2 2 4 2 3" xfId="2584" xr:uid="{202D07F2-7CAE-48FD-AD04-9C7569696494}"/>
    <cellStyle name="Standaard 3 2 3 2 2 4 2 3 2" xfId="5129" xr:uid="{5C4B67C9-83F0-4D16-BDE7-653B8A3287AA}"/>
    <cellStyle name="Standaard 3 2 3 2 2 4 2 3 2 2" xfId="5739" xr:uid="{D293D607-E94D-47AD-8975-E0B2861EFF2F}"/>
    <cellStyle name="Standaard 3 2 3 2 2 4 2 3 2 2 2" xfId="15928" xr:uid="{A6069F7F-5CA5-41D5-AA12-9D5D2082899A}"/>
    <cellStyle name="Standaard 3 2 3 2 2 4 2 3 2 2 2 2" xfId="36297" xr:uid="{B05E8D1C-6E70-457C-ADE8-5C4FD75CF457}"/>
    <cellStyle name="Standaard 3 2 3 2 2 4 2 3 2 2 3" xfId="26113" xr:uid="{279F3E37-DA27-4D65-AB67-F771771D125D}"/>
    <cellStyle name="Standaard 3 2 3 2 2 4 2 3 2 3" xfId="15307" xr:uid="{8157A751-2F6D-43E2-91BD-18B071C524F3}"/>
    <cellStyle name="Standaard 3 2 3 2 2 4 2 3 2 3 2" xfId="35676" xr:uid="{7CDFDB0A-E6A9-42DC-8494-BD29340AD6BE}"/>
    <cellStyle name="Standaard 3 2 3 2 2 4 2 3 2 4" xfId="25492" xr:uid="{5E3BCC65-4656-4298-938F-2E213A191E24}"/>
    <cellStyle name="Standaard 3 2 3 2 2 4 2 3 3" xfId="5738" xr:uid="{05B29554-CA02-4796-9BCB-0FBDF59FDD6D}"/>
    <cellStyle name="Standaard 3 2 3 2 2 4 2 3 3 2" xfId="15927" xr:uid="{2DAF1B3B-A1A1-4A6D-BB3A-CDDEB78A59EF}"/>
    <cellStyle name="Standaard 3 2 3 2 2 4 2 3 3 2 2" xfId="36296" xr:uid="{2D5F643D-6F35-476A-BD86-B7367C5BE888}"/>
    <cellStyle name="Standaard 3 2 3 2 2 4 2 3 3 3" xfId="26112" xr:uid="{3DE5FAEF-F979-4273-A917-57BC582A755E}"/>
    <cellStyle name="Standaard 3 2 3 2 2 4 2 3 4" xfId="12764" xr:uid="{1399F9ED-FF7E-4FF9-BD22-6E4F41ACEB60}"/>
    <cellStyle name="Standaard 3 2 3 2 2 4 2 3 4 2" xfId="33133" xr:uid="{C5110F6B-724E-47AC-89E5-78A5B5CDA66C}"/>
    <cellStyle name="Standaard 3 2 3 2 2 4 2 3 5" xfId="22949" xr:uid="{4A486D4D-449F-487D-8702-BC7412B74CB4}"/>
    <cellStyle name="Standaard 3 2 3 2 2 4 2 4" xfId="3434" xr:uid="{1B9B1749-F005-4D40-AB31-F91F7E24364F}"/>
    <cellStyle name="Standaard 3 2 3 2 2 4 2 4 2" xfId="5740" xr:uid="{9A14B807-6FEA-4AE9-B977-ECB91ECB3FA6}"/>
    <cellStyle name="Standaard 3 2 3 2 2 4 2 4 2 2" xfId="15929" xr:uid="{FE9EF6E7-06C0-4637-AA93-595BA4323A30}"/>
    <cellStyle name="Standaard 3 2 3 2 2 4 2 4 2 2 2" xfId="36298" xr:uid="{A024D6BD-7894-43B1-B3DE-9E00ED7DCA69}"/>
    <cellStyle name="Standaard 3 2 3 2 2 4 2 4 2 3" xfId="26114" xr:uid="{820C183D-27B2-44C4-B664-4C0800FBD6B8}"/>
    <cellStyle name="Standaard 3 2 3 2 2 4 2 4 3" xfId="13612" xr:uid="{B8B4F13F-41FF-4B05-BF41-E24AF21DD9BC}"/>
    <cellStyle name="Standaard 3 2 3 2 2 4 2 4 3 2" xfId="33981" xr:uid="{DEBC2FF0-6AAF-4A26-921A-63773000B2DE}"/>
    <cellStyle name="Standaard 3 2 3 2 2 4 2 4 4" xfId="23797" xr:uid="{7A86C03F-F270-4D36-93D5-AED6F5C7DE39}"/>
    <cellStyle name="Standaard 3 2 3 2 2 4 2 5" xfId="5735" xr:uid="{BD183DD2-7354-4DB3-8C53-9F147D961729}"/>
    <cellStyle name="Standaard 3 2 3 2 2 4 2 5 2" xfId="15924" xr:uid="{48E34CF4-545D-4227-97C2-23FC491285B5}"/>
    <cellStyle name="Standaard 3 2 3 2 2 4 2 5 2 2" xfId="36293" xr:uid="{3730BBBF-6139-4D46-AD96-9B9DA526243A}"/>
    <cellStyle name="Standaard 3 2 3 2 2 4 2 5 3" xfId="26109" xr:uid="{38AD2A8E-B7A2-4D4F-8AC5-CC187065E34E}"/>
    <cellStyle name="Standaard 3 2 3 2 2 4 2 6" xfId="11069" xr:uid="{994C40A0-6F61-44C4-ADF2-DCFCB28E09DC}"/>
    <cellStyle name="Standaard 3 2 3 2 2 4 2 6 2" xfId="31438" xr:uid="{FBDEAE7D-F78D-4636-90B6-A7E9D9FDC737}"/>
    <cellStyle name="Standaard 3 2 3 2 2 4 2 7" xfId="21254" xr:uid="{7BA859A4-DA70-4A1B-AA2C-AFB2C8F521E5}"/>
    <cellStyle name="Standaard 3 2 3 2 2 4 3" xfId="1313" xr:uid="{AFBB28F9-8B90-4EB5-A7FE-408971AE8B84}"/>
    <cellStyle name="Standaard 3 2 3 2 2 4 3 2" xfId="3858" xr:uid="{6E7CE2AA-64A1-4764-839D-905A3642E69F}"/>
    <cellStyle name="Standaard 3 2 3 2 2 4 3 2 2" xfId="5742" xr:uid="{24267619-1A80-432D-8778-D700346A2426}"/>
    <cellStyle name="Standaard 3 2 3 2 2 4 3 2 2 2" xfId="15931" xr:uid="{F9BF11C3-718A-482F-BDD2-DBCC1CD17F94}"/>
    <cellStyle name="Standaard 3 2 3 2 2 4 3 2 2 2 2" xfId="36300" xr:uid="{5390A27E-8F06-4C9B-9FFC-868A3E7015A2}"/>
    <cellStyle name="Standaard 3 2 3 2 2 4 3 2 2 3" xfId="26116" xr:uid="{A612AB8C-9363-4B62-834A-89778D571B5E}"/>
    <cellStyle name="Standaard 3 2 3 2 2 4 3 2 3" xfId="14036" xr:uid="{5AB6908C-8E53-4151-A34A-011767C93E6E}"/>
    <cellStyle name="Standaard 3 2 3 2 2 4 3 2 3 2" xfId="34405" xr:uid="{970B5AA5-B5BB-4E66-A8B7-FABFC26D5EFF}"/>
    <cellStyle name="Standaard 3 2 3 2 2 4 3 2 4" xfId="24221" xr:uid="{D1B448E2-4D87-498C-AC8C-F8FB9DEBBE66}"/>
    <cellStyle name="Standaard 3 2 3 2 2 4 3 3" xfId="5741" xr:uid="{142B540A-26CF-4521-9D18-E83DBD943B19}"/>
    <cellStyle name="Standaard 3 2 3 2 2 4 3 3 2" xfId="15930" xr:uid="{0D5138BF-23D5-4400-AEE5-3B73F278398B}"/>
    <cellStyle name="Standaard 3 2 3 2 2 4 3 3 2 2" xfId="36299" xr:uid="{5867CC0D-E83F-422B-BC0A-8DCDC7880013}"/>
    <cellStyle name="Standaard 3 2 3 2 2 4 3 3 3" xfId="26115" xr:uid="{4006D9E0-DBC3-4A6A-81E5-1C08E89D5BDF}"/>
    <cellStyle name="Standaard 3 2 3 2 2 4 3 4" xfId="11493" xr:uid="{8D5A4033-F6D9-4457-81F1-96C00D73B5AB}"/>
    <cellStyle name="Standaard 3 2 3 2 2 4 3 4 2" xfId="31862" xr:uid="{A643E3AA-BFFA-498D-B58C-23EBEB2E724B}"/>
    <cellStyle name="Standaard 3 2 3 2 2 4 3 5" xfId="21678" xr:uid="{FA63CCA5-09D9-4796-B6F0-50FBDD5707F6}"/>
    <cellStyle name="Standaard 3 2 3 2 2 4 4" xfId="2160" xr:uid="{6868F50D-7759-4EB1-9A5B-38BED68D04EE}"/>
    <cellStyle name="Standaard 3 2 3 2 2 4 4 2" xfId="4705" xr:uid="{0BE08012-59F4-4E77-94D2-BCF309959723}"/>
    <cellStyle name="Standaard 3 2 3 2 2 4 4 2 2" xfId="5744" xr:uid="{F0D1A53C-5C22-4892-A93A-AE3437CD58BE}"/>
    <cellStyle name="Standaard 3 2 3 2 2 4 4 2 2 2" xfId="15933" xr:uid="{31DF41E2-65D8-4A25-816E-44DCBB1300E4}"/>
    <cellStyle name="Standaard 3 2 3 2 2 4 4 2 2 2 2" xfId="36302" xr:uid="{282E8909-0A19-481F-AB26-56FE668CB9C3}"/>
    <cellStyle name="Standaard 3 2 3 2 2 4 4 2 2 3" xfId="26118" xr:uid="{83415C2C-CAE6-4313-98FC-541BE6075369}"/>
    <cellStyle name="Standaard 3 2 3 2 2 4 4 2 3" xfId="14883" xr:uid="{847E679C-5C65-42C2-9CB2-1779A3FBE15D}"/>
    <cellStyle name="Standaard 3 2 3 2 2 4 4 2 3 2" xfId="35252" xr:uid="{CC152849-72E6-4752-B199-F68D351B0E80}"/>
    <cellStyle name="Standaard 3 2 3 2 2 4 4 2 4" xfId="25068" xr:uid="{4FF12C7A-9389-4AC7-8DFE-5113C6E9D3A1}"/>
    <cellStyle name="Standaard 3 2 3 2 2 4 4 3" xfId="5743" xr:uid="{17FF40C1-C850-4695-828D-EF8A6362FC5C}"/>
    <cellStyle name="Standaard 3 2 3 2 2 4 4 3 2" xfId="15932" xr:uid="{8E35C01E-579A-4583-9AE6-75457F437CA1}"/>
    <cellStyle name="Standaard 3 2 3 2 2 4 4 3 2 2" xfId="36301" xr:uid="{6227614D-6624-4AFE-B8BF-40116E3308C7}"/>
    <cellStyle name="Standaard 3 2 3 2 2 4 4 3 3" xfId="26117" xr:uid="{B24B3059-F408-4548-B59E-58561E34DC72}"/>
    <cellStyle name="Standaard 3 2 3 2 2 4 4 4" xfId="12340" xr:uid="{6D3BFC74-D32D-4965-962B-16C550BF33C9}"/>
    <cellStyle name="Standaard 3 2 3 2 2 4 4 4 2" xfId="32709" xr:uid="{49FE5AEC-01CE-4DE2-9F49-D00A3F46BA89}"/>
    <cellStyle name="Standaard 3 2 3 2 2 4 4 5" xfId="22525" xr:uid="{7F6C9E12-28EC-4A75-9F56-B5AE0B226EE9}"/>
    <cellStyle name="Standaard 3 2 3 2 2 4 5" xfId="3010" xr:uid="{4AE3560D-C5A6-4451-91E8-1B1E991F2DE3}"/>
    <cellStyle name="Standaard 3 2 3 2 2 4 5 2" xfId="5745" xr:uid="{9F756883-5E53-4659-A93F-A74DEEDD476A}"/>
    <cellStyle name="Standaard 3 2 3 2 2 4 5 2 2" xfId="15934" xr:uid="{0A9F83F6-862D-4984-9621-67AA6666D853}"/>
    <cellStyle name="Standaard 3 2 3 2 2 4 5 2 2 2" xfId="36303" xr:uid="{566FE4F1-A7D0-47CB-98CC-1EC81FE8FA06}"/>
    <cellStyle name="Standaard 3 2 3 2 2 4 5 2 3" xfId="26119" xr:uid="{8CDEFC0B-7549-4F7B-92FF-77FAB3661358}"/>
    <cellStyle name="Standaard 3 2 3 2 2 4 5 3" xfId="13188" xr:uid="{18BBA7D3-578F-4AF3-AE06-82E8CDF3CD38}"/>
    <cellStyle name="Standaard 3 2 3 2 2 4 5 3 2" xfId="33557" xr:uid="{4AA4F44A-BED8-4A88-9EFE-ACF6BEE351EE}"/>
    <cellStyle name="Standaard 3 2 3 2 2 4 5 4" xfId="23373" xr:uid="{57565D50-27D8-4B24-8286-00E447CFCB35}"/>
    <cellStyle name="Standaard 3 2 3 2 2 4 6" xfId="5734" xr:uid="{13802E6B-C4E6-4733-A5DD-F8D27C45D1D0}"/>
    <cellStyle name="Standaard 3 2 3 2 2 4 6 2" xfId="15923" xr:uid="{618C88D3-1C76-4A87-B32A-F94CD644B390}"/>
    <cellStyle name="Standaard 3 2 3 2 2 4 6 2 2" xfId="36292" xr:uid="{BBD7AF9F-27AB-4407-9569-EFDD72CAC02C}"/>
    <cellStyle name="Standaard 3 2 3 2 2 4 6 3" xfId="26108" xr:uid="{17F1476C-E8A8-4E11-BB7F-5AFAFAC9CE6E}"/>
    <cellStyle name="Standaard 3 2 3 2 2 4 7" xfId="10645" xr:uid="{25330E6F-84DD-4C2E-B409-762AC1443914}"/>
    <cellStyle name="Standaard 3 2 3 2 2 4 7 2" xfId="31014" xr:uid="{07049D76-B70E-4E6F-92A0-D5EE05D511DE}"/>
    <cellStyle name="Standaard 3 2 3 2 2 4 8" xfId="20830" xr:uid="{0727E178-40E3-4279-86A5-F333BBE2A1AB}"/>
    <cellStyle name="Standaard 3 2 3 2 2 5" xfId="602" xr:uid="{8C51FE01-B7F6-4137-A9FA-63E1527D3BA5}"/>
    <cellStyle name="Standaard 3 2 3 2 2 5 2" xfId="1028" xr:uid="{BAA42626-4498-42A7-B014-4319F241610B}"/>
    <cellStyle name="Standaard 3 2 3 2 2 5 2 2" xfId="1878" xr:uid="{6C041DAD-0834-4C48-B628-7E6DBAB4645D}"/>
    <cellStyle name="Standaard 3 2 3 2 2 5 2 2 2" xfId="4423" xr:uid="{8645B6AE-9120-4E11-B97B-AA5954AD94FC}"/>
    <cellStyle name="Standaard 3 2 3 2 2 5 2 2 2 2" xfId="5749" xr:uid="{23804C4F-1559-44FF-91DF-55FDEF860EF2}"/>
    <cellStyle name="Standaard 3 2 3 2 2 5 2 2 2 2 2" xfId="15938" xr:uid="{C27958F5-9367-4EED-8CB0-25DA13A7C855}"/>
    <cellStyle name="Standaard 3 2 3 2 2 5 2 2 2 2 2 2" xfId="36307" xr:uid="{ABDF7E4C-1A4D-43B3-AAC3-0F237C77F83B}"/>
    <cellStyle name="Standaard 3 2 3 2 2 5 2 2 2 2 3" xfId="26123" xr:uid="{7F5A882E-7F6B-42AC-A5E8-8B885AC04BF8}"/>
    <cellStyle name="Standaard 3 2 3 2 2 5 2 2 2 3" xfId="14601" xr:uid="{34F7CA89-2F88-46A7-BC84-144E4C5F2DA5}"/>
    <cellStyle name="Standaard 3 2 3 2 2 5 2 2 2 3 2" xfId="34970" xr:uid="{DAB0E918-1568-49CB-A940-69EFB6A34EB7}"/>
    <cellStyle name="Standaard 3 2 3 2 2 5 2 2 2 4" xfId="24786" xr:uid="{5D44055E-B68C-4CB3-B938-EF9CA7A45784}"/>
    <cellStyle name="Standaard 3 2 3 2 2 5 2 2 3" xfId="5748" xr:uid="{44F5EA9E-AFB8-48E6-B0C1-06ABB8440A2A}"/>
    <cellStyle name="Standaard 3 2 3 2 2 5 2 2 3 2" xfId="15937" xr:uid="{3F4FCD3F-CB29-4DCE-B9CE-C258D80B460B}"/>
    <cellStyle name="Standaard 3 2 3 2 2 5 2 2 3 2 2" xfId="36306" xr:uid="{EE14CCC9-E9DA-46B6-BCF4-0DE91EF3AB72}"/>
    <cellStyle name="Standaard 3 2 3 2 2 5 2 2 3 3" xfId="26122" xr:uid="{6B6A76D9-5024-445A-B364-8705C9BD4760}"/>
    <cellStyle name="Standaard 3 2 3 2 2 5 2 2 4" xfId="12058" xr:uid="{99A8E243-A5DB-43A9-AD43-5C6A7F5B2378}"/>
    <cellStyle name="Standaard 3 2 3 2 2 5 2 2 4 2" xfId="32427" xr:uid="{28F9C539-3707-4251-9722-864C3824DE8F}"/>
    <cellStyle name="Standaard 3 2 3 2 2 5 2 2 5" xfId="22243" xr:uid="{989F7CCA-4204-4076-9EFE-52EC028EA30F}"/>
    <cellStyle name="Standaard 3 2 3 2 2 5 2 3" xfId="2725" xr:uid="{268B5019-624A-4B4E-930E-97133784C896}"/>
    <cellStyle name="Standaard 3 2 3 2 2 5 2 3 2" xfId="5270" xr:uid="{AA3E2E6F-C4C5-4DAB-982F-D6AB902D2EF3}"/>
    <cellStyle name="Standaard 3 2 3 2 2 5 2 3 2 2" xfId="5751" xr:uid="{EEA8F5C2-C875-44FE-8CDF-EEDABD3E8EB3}"/>
    <cellStyle name="Standaard 3 2 3 2 2 5 2 3 2 2 2" xfId="15940" xr:uid="{B6D365F4-4FD6-4E75-ADF5-068F1D14661E}"/>
    <cellStyle name="Standaard 3 2 3 2 2 5 2 3 2 2 2 2" xfId="36309" xr:uid="{0CACEEDC-459C-449E-A8C3-C9C57A18BE19}"/>
    <cellStyle name="Standaard 3 2 3 2 2 5 2 3 2 2 3" xfId="26125" xr:uid="{A21CA0A8-A902-40EC-B350-6A33A3192F1A}"/>
    <cellStyle name="Standaard 3 2 3 2 2 5 2 3 2 3" xfId="15448" xr:uid="{87962E10-B3CE-4743-A4BE-BC64E7E03B29}"/>
    <cellStyle name="Standaard 3 2 3 2 2 5 2 3 2 3 2" xfId="35817" xr:uid="{B6ABB7BF-E840-4B03-B58C-C9CDC95CE712}"/>
    <cellStyle name="Standaard 3 2 3 2 2 5 2 3 2 4" xfId="25633" xr:uid="{800CE6FB-1DB1-4095-AC5A-83C9B02990DA}"/>
    <cellStyle name="Standaard 3 2 3 2 2 5 2 3 3" xfId="5750" xr:uid="{02BEA68F-19A0-452E-BEC8-81FFE9552B41}"/>
    <cellStyle name="Standaard 3 2 3 2 2 5 2 3 3 2" xfId="15939" xr:uid="{2B446176-AAE8-4E80-86A3-D71A3E686CDE}"/>
    <cellStyle name="Standaard 3 2 3 2 2 5 2 3 3 2 2" xfId="36308" xr:uid="{7697EB00-440E-48D1-8855-243167BD9BCE}"/>
    <cellStyle name="Standaard 3 2 3 2 2 5 2 3 3 3" xfId="26124" xr:uid="{22406664-43F3-4EDE-81D7-3CAD2353B886}"/>
    <cellStyle name="Standaard 3 2 3 2 2 5 2 3 4" xfId="12905" xr:uid="{B7EE70E8-198C-41F5-9314-8D5FC4DD29B4}"/>
    <cellStyle name="Standaard 3 2 3 2 2 5 2 3 4 2" xfId="33274" xr:uid="{133FCAE7-727B-4E90-98A5-39C1B2294BE6}"/>
    <cellStyle name="Standaard 3 2 3 2 2 5 2 3 5" xfId="23090" xr:uid="{BE08FD1A-E404-4349-A297-A77F68A5F56B}"/>
    <cellStyle name="Standaard 3 2 3 2 2 5 2 4" xfId="3575" xr:uid="{0D4EC217-8B7E-4FCF-A040-2C175D43737F}"/>
    <cellStyle name="Standaard 3 2 3 2 2 5 2 4 2" xfId="5752" xr:uid="{E1235BAF-D3F5-40F4-BC6E-0B67F243411A}"/>
    <cellStyle name="Standaard 3 2 3 2 2 5 2 4 2 2" xfId="15941" xr:uid="{7E285968-3E37-412B-80BB-84F148AA0828}"/>
    <cellStyle name="Standaard 3 2 3 2 2 5 2 4 2 2 2" xfId="36310" xr:uid="{CBB17D2D-8D3E-4963-BF95-1A7DAAC598E5}"/>
    <cellStyle name="Standaard 3 2 3 2 2 5 2 4 2 3" xfId="26126" xr:uid="{3572158E-9FD5-49A9-8A1A-6AE4867C22C2}"/>
    <cellStyle name="Standaard 3 2 3 2 2 5 2 4 3" xfId="13753" xr:uid="{61F1D11D-9126-41DA-A085-5BDA11829EA2}"/>
    <cellStyle name="Standaard 3 2 3 2 2 5 2 4 3 2" xfId="34122" xr:uid="{79777EF9-F206-4CED-AFB9-8F3FD64B8E7A}"/>
    <cellStyle name="Standaard 3 2 3 2 2 5 2 4 4" xfId="23938" xr:uid="{D74760BD-AA6F-4611-B2ED-CA884FAD2920}"/>
    <cellStyle name="Standaard 3 2 3 2 2 5 2 5" xfId="5747" xr:uid="{4A707A37-A21B-4008-974F-04BA3CA59F6C}"/>
    <cellStyle name="Standaard 3 2 3 2 2 5 2 5 2" xfId="15936" xr:uid="{3E3E9501-6701-47F6-9177-18819A642A06}"/>
    <cellStyle name="Standaard 3 2 3 2 2 5 2 5 2 2" xfId="36305" xr:uid="{4178A88F-582E-4017-9FB4-CEDF538C5EB1}"/>
    <cellStyle name="Standaard 3 2 3 2 2 5 2 5 3" xfId="26121" xr:uid="{60C31DC8-B50C-46DA-BF5C-35E54DC29ADD}"/>
    <cellStyle name="Standaard 3 2 3 2 2 5 2 6" xfId="11210" xr:uid="{CD714A3B-B724-4697-8133-96A83EDE647A}"/>
    <cellStyle name="Standaard 3 2 3 2 2 5 2 6 2" xfId="31579" xr:uid="{A0BEB392-ACA5-4DEA-9238-F14D9108449E}"/>
    <cellStyle name="Standaard 3 2 3 2 2 5 2 7" xfId="21395" xr:uid="{98FFF78F-9806-497C-986F-46EF95F06C80}"/>
    <cellStyle name="Standaard 3 2 3 2 2 5 3" xfId="1454" xr:uid="{BA39A091-B254-4BEA-B655-9A73955B1DAD}"/>
    <cellStyle name="Standaard 3 2 3 2 2 5 3 2" xfId="3999" xr:uid="{EB0CE2C5-D1D1-4A55-AAF3-5322573FFEE2}"/>
    <cellStyle name="Standaard 3 2 3 2 2 5 3 2 2" xfId="5754" xr:uid="{48D53227-8951-4231-81F9-9A5056D42CBA}"/>
    <cellStyle name="Standaard 3 2 3 2 2 5 3 2 2 2" xfId="15943" xr:uid="{A9C7D318-BFFA-42C6-84AE-447B89B56FF0}"/>
    <cellStyle name="Standaard 3 2 3 2 2 5 3 2 2 2 2" xfId="36312" xr:uid="{5D429181-CCE5-4DC2-9A01-D9C66AD040BB}"/>
    <cellStyle name="Standaard 3 2 3 2 2 5 3 2 2 3" xfId="26128" xr:uid="{984F7001-54A5-45EC-A993-6B5A3186A27A}"/>
    <cellStyle name="Standaard 3 2 3 2 2 5 3 2 3" xfId="14177" xr:uid="{31C26F2B-13B1-4CE5-9D77-9F9DE7492CCF}"/>
    <cellStyle name="Standaard 3 2 3 2 2 5 3 2 3 2" xfId="34546" xr:uid="{7AD3B274-4166-422C-BBCF-1D8F88D564EC}"/>
    <cellStyle name="Standaard 3 2 3 2 2 5 3 2 4" xfId="24362" xr:uid="{69C602E9-B9DC-4ECA-8DB1-A8ECF5E58BE7}"/>
    <cellStyle name="Standaard 3 2 3 2 2 5 3 3" xfId="5753" xr:uid="{2DB8127B-5B69-45C2-A0F5-219FC6705F10}"/>
    <cellStyle name="Standaard 3 2 3 2 2 5 3 3 2" xfId="15942" xr:uid="{0F5B4257-4498-4341-913F-1F6634EE5D0F}"/>
    <cellStyle name="Standaard 3 2 3 2 2 5 3 3 2 2" xfId="36311" xr:uid="{B7FCB50F-79E1-4E6F-A32C-44A77745C8AD}"/>
    <cellStyle name="Standaard 3 2 3 2 2 5 3 3 3" xfId="26127" xr:uid="{52E910A7-1155-4E90-A59A-C404E414C3D4}"/>
    <cellStyle name="Standaard 3 2 3 2 2 5 3 4" xfId="11634" xr:uid="{06A3C957-762F-4066-A219-C1053C49C8B1}"/>
    <cellStyle name="Standaard 3 2 3 2 2 5 3 4 2" xfId="32003" xr:uid="{13D126E5-68ED-4C98-8DCE-4AFBFFC91AF1}"/>
    <cellStyle name="Standaard 3 2 3 2 2 5 3 5" xfId="21819" xr:uid="{0DA6E0E2-8E1C-4309-98AD-4C453E57AA22}"/>
    <cellStyle name="Standaard 3 2 3 2 2 5 4" xfId="2301" xr:uid="{DCA839DA-0698-4ABA-9F53-1C0C8F31C706}"/>
    <cellStyle name="Standaard 3 2 3 2 2 5 4 2" xfId="4846" xr:uid="{31E9CFDA-E055-42A3-96D6-882C7D0CCEF3}"/>
    <cellStyle name="Standaard 3 2 3 2 2 5 4 2 2" xfId="5756" xr:uid="{A3BAC8AE-4415-4407-9955-51CAEF1DAFC9}"/>
    <cellStyle name="Standaard 3 2 3 2 2 5 4 2 2 2" xfId="15945" xr:uid="{45B86B9A-C18C-4330-B681-010F155DCCC9}"/>
    <cellStyle name="Standaard 3 2 3 2 2 5 4 2 2 2 2" xfId="36314" xr:uid="{C74D2C3B-3840-4B26-B599-054148F995D6}"/>
    <cellStyle name="Standaard 3 2 3 2 2 5 4 2 2 3" xfId="26130" xr:uid="{C8A8F5A2-7E93-43A9-AF1F-301FAE42F5ED}"/>
    <cellStyle name="Standaard 3 2 3 2 2 5 4 2 3" xfId="15024" xr:uid="{737C76E8-1AD0-44EB-B090-61F8D2918BA3}"/>
    <cellStyle name="Standaard 3 2 3 2 2 5 4 2 3 2" xfId="35393" xr:uid="{B3CE9119-AA7C-463A-83D4-3B20144D025F}"/>
    <cellStyle name="Standaard 3 2 3 2 2 5 4 2 4" xfId="25209" xr:uid="{73F44EF6-E1B2-47FC-9928-AFCB4441DA64}"/>
    <cellStyle name="Standaard 3 2 3 2 2 5 4 3" xfId="5755" xr:uid="{202C058C-DA61-4587-A220-B4B00E0AC064}"/>
    <cellStyle name="Standaard 3 2 3 2 2 5 4 3 2" xfId="15944" xr:uid="{741727E5-9CFF-4084-9DB0-39FF44A03BDE}"/>
    <cellStyle name="Standaard 3 2 3 2 2 5 4 3 2 2" xfId="36313" xr:uid="{9E9DE987-4A55-4F3E-AD1A-774BF6EAA45E}"/>
    <cellStyle name="Standaard 3 2 3 2 2 5 4 3 3" xfId="26129" xr:uid="{9C6DA1A3-3311-4BF7-AB5A-52D6DC96589B}"/>
    <cellStyle name="Standaard 3 2 3 2 2 5 4 4" xfId="12481" xr:uid="{C633A49B-BBEE-46AF-A6B8-67532D48002D}"/>
    <cellStyle name="Standaard 3 2 3 2 2 5 4 4 2" xfId="32850" xr:uid="{8F4EBA72-EAE9-43CC-895B-8D26E87C7CE5}"/>
    <cellStyle name="Standaard 3 2 3 2 2 5 4 5" xfId="22666" xr:uid="{7130F5E1-AADE-446E-8A24-DFB4B77D8289}"/>
    <cellStyle name="Standaard 3 2 3 2 2 5 5" xfId="3151" xr:uid="{97AAAB30-6247-4109-AE0C-6B5FFA239912}"/>
    <cellStyle name="Standaard 3 2 3 2 2 5 5 2" xfId="5757" xr:uid="{1CFFDDCC-697A-4E85-A66E-9A5002C03B33}"/>
    <cellStyle name="Standaard 3 2 3 2 2 5 5 2 2" xfId="15946" xr:uid="{85665695-A9A4-4647-A994-F9579260B7CE}"/>
    <cellStyle name="Standaard 3 2 3 2 2 5 5 2 2 2" xfId="36315" xr:uid="{75C551E9-6FC2-4FFC-9E28-32953D4F3610}"/>
    <cellStyle name="Standaard 3 2 3 2 2 5 5 2 3" xfId="26131" xr:uid="{BEAC2B09-28D5-4D8A-9416-941FA8955CFE}"/>
    <cellStyle name="Standaard 3 2 3 2 2 5 5 3" xfId="13329" xr:uid="{2343B533-E2BD-4C77-8B25-38049CA7956B}"/>
    <cellStyle name="Standaard 3 2 3 2 2 5 5 3 2" xfId="33698" xr:uid="{871F2E61-9434-4AB3-A872-88905849576A}"/>
    <cellStyle name="Standaard 3 2 3 2 2 5 5 4" xfId="23514" xr:uid="{E86ED970-CBB2-4402-A69C-C1580D1FB864}"/>
    <cellStyle name="Standaard 3 2 3 2 2 5 6" xfId="5746" xr:uid="{12C3FA2F-FCF5-4C6A-B78E-91C1D030FE8D}"/>
    <cellStyle name="Standaard 3 2 3 2 2 5 6 2" xfId="15935" xr:uid="{2E4B578A-72E8-4BE8-A03E-E90A12E5B479}"/>
    <cellStyle name="Standaard 3 2 3 2 2 5 6 2 2" xfId="36304" xr:uid="{8A11908F-7E7C-4D88-9245-E09A1BB0C85C}"/>
    <cellStyle name="Standaard 3 2 3 2 2 5 6 3" xfId="26120" xr:uid="{42C06AD7-A66B-4227-A3D8-90DBB58F6F3F}"/>
    <cellStyle name="Standaard 3 2 3 2 2 5 7" xfId="10786" xr:uid="{D45C257B-4FD1-4BDA-9425-0ADFBC370212}"/>
    <cellStyle name="Standaard 3 2 3 2 2 5 7 2" xfId="31155" xr:uid="{46239CAC-0712-466B-BF79-6BBA30E7A548}"/>
    <cellStyle name="Standaard 3 2 3 2 2 5 8" xfId="20971" xr:uid="{1D43F7BE-FC98-40F0-B07C-A44DBB119175}"/>
    <cellStyle name="Standaard 3 2 3 2 2 6" xfId="671" xr:uid="{CAF6B05D-76CC-4CF4-A0DE-A81AA03A0636}"/>
    <cellStyle name="Standaard 3 2 3 2 2 6 2" xfId="1521" xr:uid="{F4230B9A-5C96-481F-99E5-1F0C139C0247}"/>
    <cellStyle name="Standaard 3 2 3 2 2 6 2 2" xfId="4066" xr:uid="{4C6C3D43-9641-49B3-83CF-BD999A45B5BD}"/>
    <cellStyle name="Standaard 3 2 3 2 2 6 2 2 2" xfId="5760" xr:uid="{C9C1E78F-9B02-4FA4-814A-B37D3AA02792}"/>
    <cellStyle name="Standaard 3 2 3 2 2 6 2 2 2 2" xfId="15949" xr:uid="{D97A5140-5DD9-45CF-A71D-44D548C946F0}"/>
    <cellStyle name="Standaard 3 2 3 2 2 6 2 2 2 2 2" xfId="36318" xr:uid="{5DC1B672-A913-43B0-97E6-F864687BC12B}"/>
    <cellStyle name="Standaard 3 2 3 2 2 6 2 2 2 3" xfId="26134" xr:uid="{BC1EA021-1EFF-40A3-8B14-3B0BA219B175}"/>
    <cellStyle name="Standaard 3 2 3 2 2 6 2 2 3" xfId="14244" xr:uid="{940206B1-C072-49B5-96AF-583AC5358790}"/>
    <cellStyle name="Standaard 3 2 3 2 2 6 2 2 3 2" xfId="34613" xr:uid="{772D795C-BA77-4994-B599-1880D2356C3C}"/>
    <cellStyle name="Standaard 3 2 3 2 2 6 2 2 4" xfId="24429" xr:uid="{17C3CC3E-8698-4929-B8D8-6BA7B935802E}"/>
    <cellStyle name="Standaard 3 2 3 2 2 6 2 3" xfId="5759" xr:uid="{5BD39648-5A83-4E97-8077-F1CF3189B63D}"/>
    <cellStyle name="Standaard 3 2 3 2 2 6 2 3 2" xfId="15948" xr:uid="{1A97FD7E-232A-4DC0-ADB8-B0ACA135C478}"/>
    <cellStyle name="Standaard 3 2 3 2 2 6 2 3 2 2" xfId="36317" xr:uid="{B92832C1-3E65-4BAD-92C1-50D8DADE6136}"/>
    <cellStyle name="Standaard 3 2 3 2 2 6 2 3 3" xfId="26133" xr:uid="{266D8698-870F-46B3-B277-3036A3F0EE4D}"/>
    <cellStyle name="Standaard 3 2 3 2 2 6 2 4" xfId="11701" xr:uid="{DF62C999-900A-477E-B634-E9219FA410E7}"/>
    <cellStyle name="Standaard 3 2 3 2 2 6 2 4 2" xfId="32070" xr:uid="{F8177B3A-E0A4-4B40-995B-F4B0D4E0A74E}"/>
    <cellStyle name="Standaard 3 2 3 2 2 6 2 5" xfId="21886" xr:uid="{2F8540AB-B41F-4090-96B0-70DE14E542E4}"/>
    <cellStyle name="Standaard 3 2 3 2 2 6 3" xfId="2368" xr:uid="{65E67DB5-B0BB-4E3C-B79C-5D562A8E8327}"/>
    <cellStyle name="Standaard 3 2 3 2 2 6 3 2" xfId="4913" xr:uid="{CD233278-0681-4B3A-B24E-41D0A1951013}"/>
    <cellStyle name="Standaard 3 2 3 2 2 6 3 2 2" xfId="5762" xr:uid="{D4962444-620D-40D6-98A0-2DFFCF689962}"/>
    <cellStyle name="Standaard 3 2 3 2 2 6 3 2 2 2" xfId="15951" xr:uid="{0B2DE926-C03A-4192-8FB1-B9FF21431A21}"/>
    <cellStyle name="Standaard 3 2 3 2 2 6 3 2 2 2 2" xfId="36320" xr:uid="{9FDA1CBE-0667-400C-84F4-6CBC7FE33417}"/>
    <cellStyle name="Standaard 3 2 3 2 2 6 3 2 2 3" xfId="26136" xr:uid="{B9873F7E-ABE8-4C75-AB46-178C288F250D}"/>
    <cellStyle name="Standaard 3 2 3 2 2 6 3 2 3" xfId="15091" xr:uid="{A5E6A220-B170-42AA-831B-FD253BEFDCF1}"/>
    <cellStyle name="Standaard 3 2 3 2 2 6 3 2 3 2" xfId="35460" xr:uid="{8306DC96-0A95-419A-859F-B1CDC77D38F2}"/>
    <cellStyle name="Standaard 3 2 3 2 2 6 3 2 4" xfId="25276" xr:uid="{063BB40F-41BC-4C25-A167-12A51B824FD8}"/>
    <cellStyle name="Standaard 3 2 3 2 2 6 3 3" xfId="5761" xr:uid="{407F8AF8-A20A-4596-A675-0D8B4DD0551B}"/>
    <cellStyle name="Standaard 3 2 3 2 2 6 3 3 2" xfId="15950" xr:uid="{DC5E17D4-65DB-4AA5-A762-CFD3FCDB2A1A}"/>
    <cellStyle name="Standaard 3 2 3 2 2 6 3 3 2 2" xfId="36319" xr:uid="{64AAD1D5-4504-462B-BBB6-6DEB2B4C5991}"/>
    <cellStyle name="Standaard 3 2 3 2 2 6 3 3 3" xfId="26135" xr:uid="{7B05A3CA-1935-4DE5-84E6-91532D31F7DE}"/>
    <cellStyle name="Standaard 3 2 3 2 2 6 3 4" xfId="12548" xr:uid="{AB4E77D0-5270-42C2-9F87-551CB7B57E44}"/>
    <cellStyle name="Standaard 3 2 3 2 2 6 3 4 2" xfId="32917" xr:uid="{E6F5F308-4F6A-4015-817C-F69FAF3D4F00}"/>
    <cellStyle name="Standaard 3 2 3 2 2 6 3 5" xfId="22733" xr:uid="{EE7CA799-F39D-4D9A-9D43-9F2A6B8C598C}"/>
    <cellStyle name="Standaard 3 2 3 2 2 6 4" xfId="3218" xr:uid="{9599D1A6-1AF6-40CE-96CB-D9A05D6DAAA4}"/>
    <cellStyle name="Standaard 3 2 3 2 2 6 4 2" xfId="5763" xr:uid="{A6E69804-D8A5-4456-BB9A-64D5E76C4B11}"/>
    <cellStyle name="Standaard 3 2 3 2 2 6 4 2 2" xfId="15952" xr:uid="{7A2A9860-3E69-4AE8-B4B9-55867CBE3CC8}"/>
    <cellStyle name="Standaard 3 2 3 2 2 6 4 2 2 2" xfId="36321" xr:uid="{BB89AEAD-5A66-4143-8D04-423986E7407A}"/>
    <cellStyle name="Standaard 3 2 3 2 2 6 4 2 3" xfId="26137" xr:uid="{F58388DD-90B8-4720-8E16-F7D964C74FFE}"/>
    <cellStyle name="Standaard 3 2 3 2 2 6 4 3" xfId="13396" xr:uid="{A8C27965-BBB4-43CE-B5FD-6751E7DE9BF9}"/>
    <cellStyle name="Standaard 3 2 3 2 2 6 4 3 2" xfId="33765" xr:uid="{7E0850D9-7B2B-4C08-ADD9-1C632F22D590}"/>
    <cellStyle name="Standaard 3 2 3 2 2 6 4 4" xfId="23581" xr:uid="{79E49589-5AFD-4555-8240-F6FA4A3EFD11}"/>
    <cellStyle name="Standaard 3 2 3 2 2 6 5" xfId="5758" xr:uid="{DE4D0CEC-E6D6-4547-80C3-3FEA58D163F9}"/>
    <cellStyle name="Standaard 3 2 3 2 2 6 5 2" xfId="15947" xr:uid="{965440D6-2225-4BE5-A956-DFF7C91924C3}"/>
    <cellStyle name="Standaard 3 2 3 2 2 6 5 2 2" xfId="36316" xr:uid="{D4E3EB4E-122F-464F-88F0-19BE014F061D}"/>
    <cellStyle name="Standaard 3 2 3 2 2 6 5 3" xfId="26132" xr:uid="{27B69870-676A-40B8-8908-1DB3EC719AFF}"/>
    <cellStyle name="Standaard 3 2 3 2 2 6 6" xfId="10853" xr:uid="{E2FCD32B-032B-459A-9845-50798F5790C2}"/>
    <cellStyle name="Standaard 3 2 3 2 2 6 6 2" xfId="31222" xr:uid="{BC4B17D0-AB19-492E-A6F0-B6E2B264070D}"/>
    <cellStyle name="Standaard 3 2 3 2 2 6 7" xfId="21038" xr:uid="{9509F941-CEB4-479A-841B-3B74D84806B1}"/>
    <cellStyle name="Standaard 3 2 3 2 2 7" xfId="1097" xr:uid="{5AF69A4A-46BD-4CFB-A7B5-C92D6E3BF398}"/>
    <cellStyle name="Standaard 3 2 3 2 2 7 2" xfId="3642" xr:uid="{E9234F36-9DA0-4319-8938-B20608DF81A7}"/>
    <cellStyle name="Standaard 3 2 3 2 2 7 2 2" xfId="5765" xr:uid="{5794AF77-527A-484D-8FCD-24FDF1AC5B97}"/>
    <cellStyle name="Standaard 3 2 3 2 2 7 2 2 2" xfId="15954" xr:uid="{95F80509-8574-49C2-8F77-E7304928FEC9}"/>
    <cellStyle name="Standaard 3 2 3 2 2 7 2 2 2 2" xfId="36323" xr:uid="{9DD1ECCF-3BF3-48CA-A3FF-DBB777A16579}"/>
    <cellStyle name="Standaard 3 2 3 2 2 7 2 2 3" xfId="26139" xr:uid="{2F0F3B28-911D-4AE1-B5D6-6F9B9E1EE25D}"/>
    <cellStyle name="Standaard 3 2 3 2 2 7 2 3" xfId="13820" xr:uid="{13AD79A0-D33A-4FF1-BDB6-764627F4A388}"/>
    <cellStyle name="Standaard 3 2 3 2 2 7 2 3 2" xfId="34189" xr:uid="{3675C4C6-9CBC-46C3-AD04-36163C028A17}"/>
    <cellStyle name="Standaard 3 2 3 2 2 7 2 4" xfId="24005" xr:uid="{E248BFC6-7688-4F2E-91E1-EB8B96123530}"/>
    <cellStyle name="Standaard 3 2 3 2 2 7 3" xfId="5764" xr:uid="{1901D642-8185-4188-9ED4-926353FCFA93}"/>
    <cellStyle name="Standaard 3 2 3 2 2 7 3 2" xfId="15953" xr:uid="{23B1FC2D-00F8-4B47-893A-13CC5D10D891}"/>
    <cellStyle name="Standaard 3 2 3 2 2 7 3 2 2" xfId="36322" xr:uid="{B6E67D21-8E69-4C1C-A2A5-86B93A67D4F8}"/>
    <cellStyle name="Standaard 3 2 3 2 2 7 3 3" xfId="26138" xr:uid="{2E317E45-0AFF-4A11-AD29-010F15F0BC3E}"/>
    <cellStyle name="Standaard 3 2 3 2 2 7 4" xfId="11277" xr:uid="{12EF42B6-A023-4191-A141-DA0958DC09C9}"/>
    <cellStyle name="Standaard 3 2 3 2 2 7 4 2" xfId="31646" xr:uid="{5BEC1907-1476-4F03-B258-2CAEE3A7D5CD}"/>
    <cellStyle name="Standaard 3 2 3 2 2 7 5" xfId="21462" xr:uid="{99F5800F-679E-4532-989E-FA05A7907087}"/>
    <cellStyle name="Standaard 3 2 3 2 2 8" xfId="1944" xr:uid="{B0C5D5D7-6507-4C97-91E1-A0AE1A8AE110}"/>
    <cellStyle name="Standaard 3 2 3 2 2 8 2" xfId="4489" xr:uid="{5C15075C-9BB7-40DF-BABA-C3AC04B0B00C}"/>
    <cellStyle name="Standaard 3 2 3 2 2 8 2 2" xfId="5767" xr:uid="{6669018B-DD2E-4479-9FF8-15F2EA0C96D2}"/>
    <cellStyle name="Standaard 3 2 3 2 2 8 2 2 2" xfId="15956" xr:uid="{052A7C43-AA84-42B3-B20C-7505E0D04899}"/>
    <cellStyle name="Standaard 3 2 3 2 2 8 2 2 2 2" xfId="36325" xr:uid="{2AD925DD-34F7-4879-818C-9D7C50903C3C}"/>
    <cellStyle name="Standaard 3 2 3 2 2 8 2 2 3" xfId="26141" xr:uid="{8E8A0926-5714-4FD4-8001-482C7C2DD9FB}"/>
    <cellStyle name="Standaard 3 2 3 2 2 8 2 3" xfId="14667" xr:uid="{A5ADBAAD-1413-4D80-9DC2-E05375FBFC2F}"/>
    <cellStyle name="Standaard 3 2 3 2 2 8 2 3 2" xfId="35036" xr:uid="{42686FA6-B6F8-4845-827D-A8A1DB462FE1}"/>
    <cellStyle name="Standaard 3 2 3 2 2 8 2 4" xfId="24852" xr:uid="{56912D9D-E55A-421B-984B-CF862543F24D}"/>
    <cellStyle name="Standaard 3 2 3 2 2 8 3" xfId="5766" xr:uid="{ACE3CA6F-251B-4DF8-91A0-712E37AA5DCA}"/>
    <cellStyle name="Standaard 3 2 3 2 2 8 3 2" xfId="15955" xr:uid="{6BE58883-E72A-46B7-A0CA-04CDEB66A243}"/>
    <cellStyle name="Standaard 3 2 3 2 2 8 3 2 2" xfId="36324" xr:uid="{570FF3A8-B2ED-4302-835F-344A4E6428CC}"/>
    <cellStyle name="Standaard 3 2 3 2 2 8 3 3" xfId="26140" xr:uid="{D6DE43CF-E900-4ACF-BD2D-A585F9B4BD9B}"/>
    <cellStyle name="Standaard 3 2 3 2 2 8 4" xfId="12124" xr:uid="{A9FD465B-5AC3-40D9-ADC8-D959125DD5C7}"/>
    <cellStyle name="Standaard 3 2 3 2 2 8 4 2" xfId="32493" xr:uid="{C262A32E-A3E0-40E2-95F8-D3910A7DBFFF}"/>
    <cellStyle name="Standaard 3 2 3 2 2 8 5" xfId="22309" xr:uid="{EDDCAB3B-23EF-4323-8037-5C48D7646CF7}"/>
    <cellStyle name="Standaard 3 2 3 2 2 9" xfId="2794" xr:uid="{542287AE-A0F1-48CD-BF40-6505DD10C5D9}"/>
    <cellStyle name="Standaard 3 2 3 2 2 9 2" xfId="5768" xr:uid="{9DA65A75-9C8D-4E7C-AF0A-51D384D6E7E8}"/>
    <cellStyle name="Standaard 3 2 3 2 2 9 2 2" xfId="15957" xr:uid="{7ED76163-84B5-49A8-BB83-7BF35945E92A}"/>
    <cellStyle name="Standaard 3 2 3 2 2 9 2 2 2" xfId="36326" xr:uid="{33700B08-1D15-4F31-AA3B-C5F0BA52666F}"/>
    <cellStyle name="Standaard 3 2 3 2 2 9 2 3" xfId="26142" xr:uid="{F29F8E0F-ECC4-4274-944C-C8B79BFCFDCF}"/>
    <cellStyle name="Standaard 3 2 3 2 2 9 3" xfId="12972" xr:uid="{C056C805-4AA8-4D04-A595-BE3F5DDA9BCA}"/>
    <cellStyle name="Standaard 3 2 3 2 2 9 3 2" xfId="33341" xr:uid="{7F329B0C-39E1-4092-BE00-0A63F43BA170}"/>
    <cellStyle name="Standaard 3 2 3 2 2 9 4" xfId="23157" xr:uid="{A72487A4-BCB1-4EF8-87F4-1725734133F3}"/>
    <cellStyle name="Standaard 3 2 3 2 3" xfId="146" xr:uid="{D7BFE673-DDC1-4761-8146-2B53A02D291F}"/>
    <cellStyle name="Standaard 3 2 3 2 3 2" xfId="282" xr:uid="{0930FBD3-B9FB-4204-9E87-C51B872D46AB}"/>
    <cellStyle name="Standaard 3 2 3 2 3 2 2" xfId="838" xr:uid="{A8CF3B03-32AC-4EE6-9097-FF81F24EC6E2}"/>
    <cellStyle name="Standaard 3 2 3 2 3 2 2 2" xfId="1688" xr:uid="{ABB995C1-DEF6-4F27-AB70-ED8A5EEDDF54}"/>
    <cellStyle name="Standaard 3 2 3 2 3 2 2 2 2" xfId="4233" xr:uid="{2F02A01E-090A-4BF3-82F7-27AD50341B78}"/>
    <cellStyle name="Standaard 3 2 3 2 3 2 2 2 2 2" xfId="5773" xr:uid="{5F550943-EA3C-4129-AA9C-6E2C57BF63B3}"/>
    <cellStyle name="Standaard 3 2 3 2 3 2 2 2 2 2 2" xfId="15962" xr:uid="{6C663433-0D1B-4C72-977C-C91E96481336}"/>
    <cellStyle name="Standaard 3 2 3 2 3 2 2 2 2 2 2 2" xfId="36331" xr:uid="{C18F0960-1C29-4358-9FD4-F2622CB87A30}"/>
    <cellStyle name="Standaard 3 2 3 2 3 2 2 2 2 2 3" xfId="26147" xr:uid="{564DEB0D-9C2F-4DFB-BF17-5A02C23A9E1E}"/>
    <cellStyle name="Standaard 3 2 3 2 3 2 2 2 2 3" xfId="14411" xr:uid="{29DC0D49-1EBF-4B9A-9F65-F45F14F26D1D}"/>
    <cellStyle name="Standaard 3 2 3 2 3 2 2 2 2 3 2" xfId="34780" xr:uid="{7A51FFBA-7AB1-457A-8A13-A9656932E1C8}"/>
    <cellStyle name="Standaard 3 2 3 2 3 2 2 2 2 4" xfId="24596" xr:uid="{960783CF-587F-422C-BAD1-229F79127A9C}"/>
    <cellStyle name="Standaard 3 2 3 2 3 2 2 2 3" xfId="5772" xr:uid="{3C2BE025-098E-4191-A79E-E49B5F6408D3}"/>
    <cellStyle name="Standaard 3 2 3 2 3 2 2 2 3 2" xfId="15961" xr:uid="{59F3CAA1-8209-4FEC-B000-93E23BA3B159}"/>
    <cellStyle name="Standaard 3 2 3 2 3 2 2 2 3 2 2" xfId="36330" xr:uid="{21084540-AE00-4C71-A4A6-6463BDBC9933}"/>
    <cellStyle name="Standaard 3 2 3 2 3 2 2 2 3 3" xfId="26146" xr:uid="{ED6CC045-0292-4C63-86A5-AC1BC871206C}"/>
    <cellStyle name="Standaard 3 2 3 2 3 2 2 2 4" xfId="11868" xr:uid="{99A33C0F-E43B-432B-A493-AAC2F1901D1C}"/>
    <cellStyle name="Standaard 3 2 3 2 3 2 2 2 4 2" xfId="32237" xr:uid="{A3420CA7-9068-45DC-A362-8D16A2E5C4F9}"/>
    <cellStyle name="Standaard 3 2 3 2 3 2 2 2 5" xfId="22053" xr:uid="{43A08233-E074-4DC5-BDD1-6DE4ADBE6491}"/>
    <cellStyle name="Standaard 3 2 3 2 3 2 2 3" xfId="2535" xr:uid="{5CEC45BD-38FD-4166-949A-7CF5D4622CCB}"/>
    <cellStyle name="Standaard 3 2 3 2 3 2 2 3 2" xfId="5080" xr:uid="{058A2228-36BB-47BF-8E83-50CBB79347A8}"/>
    <cellStyle name="Standaard 3 2 3 2 3 2 2 3 2 2" xfId="5775" xr:uid="{76EF4426-809C-49C8-8F38-148F488DBD75}"/>
    <cellStyle name="Standaard 3 2 3 2 3 2 2 3 2 2 2" xfId="15964" xr:uid="{BCBC88DB-FBFA-48BC-90B7-333580D01B12}"/>
    <cellStyle name="Standaard 3 2 3 2 3 2 2 3 2 2 2 2" xfId="36333" xr:uid="{96F4C400-639D-4360-9767-16AD97659D24}"/>
    <cellStyle name="Standaard 3 2 3 2 3 2 2 3 2 2 3" xfId="26149" xr:uid="{52B92561-CF72-45BC-B5ED-36ED5A022DF9}"/>
    <cellStyle name="Standaard 3 2 3 2 3 2 2 3 2 3" xfId="15258" xr:uid="{906835B9-DB8D-4F44-B767-9F451B266F9A}"/>
    <cellStyle name="Standaard 3 2 3 2 3 2 2 3 2 3 2" xfId="35627" xr:uid="{CA1E6B8A-EA9A-4539-AAF7-5D93C67863A7}"/>
    <cellStyle name="Standaard 3 2 3 2 3 2 2 3 2 4" xfId="25443" xr:uid="{B8AF8274-E96C-4CB1-9328-9F67C7E715C8}"/>
    <cellStyle name="Standaard 3 2 3 2 3 2 2 3 3" xfId="5774" xr:uid="{68985DB5-2516-4B6E-8FFF-8AF7D97A907B}"/>
    <cellStyle name="Standaard 3 2 3 2 3 2 2 3 3 2" xfId="15963" xr:uid="{06BC8EAA-46E1-4A98-B1C8-7F4CC1490A20}"/>
    <cellStyle name="Standaard 3 2 3 2 3 2 2 3 3 2 2" xfId="36332" xr:uid="{165795A5-6069-4CF3-8F58-D85D616E4776}"/>
    <cellStyle name="Standaard 3 2 3 2 3 2 2 3 3 3" xfId="26148" xr:uid="{22215274-E60D-4BF2-9CF8-E687A17757CE}"/>
    <cellStyle name="Standaard 3 2 3 2 3 2 2 3 4" xfId="12715" xr:uid="{B7BAB942-B5C2-45BE-A513-067B802F0CEF}"/>
    <cellStyle name="Standaard 3 2 3 2 3 2 2 3 4 2" xfId="33084" xr:uid="{74461511-5B7F-4CBF-8284-043DDA244BCD}"/>
    <cellStyle name="Standaard 3 2 3 2 3 2 2 3 5" xfId="22900" xr:uid="{01F63CEB-02B7-45EE-9236-B6116B97C94B}"/>
    <cellStyle name="Standaard 3 2 3 2 3 2 2 4" xfId="3385" xr:uid="{F33EA186-A162-444D-9BF3-34715A7EB653}"/>
    <cellStyle name="Standaard 3 2 3 2 3 2 2 4 2" xfId="5776" xr:uid="{7F7D7322-384C-463A-A746-C95FBF241459}"/>
    <cellStyle name="Standaard 3 2 3 2 3 2 2 4 2 2" xfId="15965" xr:uid="{52712308-EA10-4F87-9B4D-4164B6C8EAD0}"/>
    <cellStyle name="Standaard 3 2 3 2 3 2 2 4 2 2 2" xfId="36334" xr:uid="{4A87C068-BFE9-4BC2-818F-E0B272A3F000}"/>
    <cellStyle name="Standaard 3 2 3 2 3 2 2 4 2 3" xfId="26150" xr:uid="{5150F28E-267B-410E-809C-2620C9C2FB3E}"/>
    <cellStyle name="Standaard 3 2 3 2 3 2 2 4 3" xfId="13563" xr:uid="{499704EB-6916-4ECE-9D44-EC41D086FA6B}"/>
    <cellStyle name="Standaard 3 2 3 2 3 2 2 4 3 2" xfId="33932" xr:uid="{321B1EDE-5B5C-4500-8B00-F43E3A07EB47}"/>
    <cellStyle name="Standaard 3 2 3 2 3 2 2 4 4" xfId="23748" xr:uid="{B6377B15-F4A2-47C7-ACD8-03AA83FF2132}"/>
    <cellStyle name="Standaard 3 2 3 2 3 2 2 5" xfId="5771" xr:uid="{67AEFF13-38EF-431D-9A0D-A024A83E61DD}"/>
    <cellStyle name="Standaard 3 2 3 2 3 2 2 5 2" xfId="15960" xr:uid="{04ED75FA-0CC2-47EF-974B-064A3A0BFED5}"/>
    <cellStyle name="Standaard 3 2 3 2 3 2 2 5 2 2" xfId="36329" xr:uid="{867EA5FB-2773-4202-B425-F142402E0C72}"/>
    <cellStyle name="Standaard 3 2 3 2 3 2 2 5 3" xfId="26145" xr:uid="{DBD725F0-68EF-43E8-82AD-01A8A8B3A026}"/>
    <cellStyle name="Standaard 3 2 3 2 3 2 2 6" xfId="11020" xr:uid="{6CAA70C1-EDB4-4EAE-ADFB-A1ACA8424C30}"/>
    <cellStyle name="Standaard 3 2 3 2 3 2 2 6 2" xfId="31389" xr:uid="{3BEF534B-01AD-4C37-BDFF-7419B526F56A}"/>
    <cellStyle name="Standaard 3 2 3 2 3 2 2 7" xfId="21205" xr:uid="{F86C1A7C-E78C-4B3C-9F0A-20A7C26E4DAD}"/>
    <cellStyle name="Standaard 3 2 3 2 3 2 3" xfId="1264" xr:uid="{76CBF241-34BF-46C5-B747-0B3E300FD15B}"/>
    <cellStyle name="Standaard 3 2 3 2 3 2 3 2" xfId="3809" xr:uid="{6E4FEA0B-1085-4E99-9275-87371EA0C2BF}"/>
    <cellStyle name="Standaard 3 2 3 2 3 2 3 2 2" xfId="5778" xr:uid="{721423E0-752D-4907-9503-FC130C906103}"/>
    <cellStyle name="Standaard 3 2 3 2 3 2 3 2 2 2" xfId="15967" xr:uid="{00B7706B-4D83-48B0-AF9E-A61637F9AD50}"/>
    <cellStyle name="Standaard 3 2 3 2 3 2 3 2 2 2 2" xfId="36336" xr:uid="{A685505A-233F-4A04-8C88-2AACB28E351E}"/>
    <cellStyle name="Standaard 3 2 3 2 3 2 3 2 2 3" xfId="26152" xr:uid="{032CE41C-9647-427E-BA87-CE7E02A38332}"/>
    <cellStyle name="Standaard 3 2 3 2 3 2 3 2 3" xfId="13987" xr:uid="{D5ED260F-C8DC-4E15-B0CB-54218B735032}"/>
    <cellStyle name="Standaard 3 2 3 2 3 2 3 2 3 2" xfId="34356" xr:uid="{2EF00B69-93AC-457F-B20A-B98E2A8275BB}"/>
    <cellStyle name="Standaard 3 2 3 2 3 2 3 2 4" xfId="24172" xr:uid="{75E6648D-3735-409F-9014-A9B4D68C0FB5}"/>
    <cellStyle name="Standaard 3 2 3 2 3 2 3 3" xfId="5777" xr:uid="{F6EA153C-F9C8-4714-9919-8671877E77F0}"/>
    <cellStyle name="Standaard 3 2 3 2 3 2 3 3 2" xfId="15966" xr:uid="{8BACE0C6-674D-42E3-AC56-5FF5F7946D5A}"/>
    <cellStyle name="Standaard 3 2 3 2 3 2 3 3 2 2" xfId="36335" xr:uid="{C11E45F8-F65E-4680-BA97-731BAF56C31C}"/>
    <cellStyle name="Standaard 3 2 3 2 3 2 3 3 3" xfId="26151" xr:uid="{A3853B07-2D65-41F3-9CF3-BFADF9930A20}"/>
    <cellStyle name="Standaard 3 2 3 2 3 2 3 4" xfId="11444" xr:uid="{72903D3F-A24B-46F6-B7FB-B945111ADD65}"/>
    <cellStyle name="Standaard 3 2 3 2 3 2 3 4 2" xfId="31813" xr:uid="{46C3802E-90B8-436B-917F-8A8FDCE29294}"/>
    <cellStyle name="Standaard 3 2 3 2 3 2 3 5" xfId="21629" xr:uid="{056A7A27-17E3-4DD7-BB24-BED7F6B554AD}"/>
    <cellStyle name="Standaard 3 2 3 2 3 2 4" xfId="2111" xr:uid="{EFDF8E4A-3566-4C78-ABB2-9B0B6CBDA71C}"/>
    <cellStyle name="Standaard 3 2 3 2 3 2 4 2" xfId="4656" xr:uid="{81018175-4103-4030-8B23-F0967BB1E3D6}"/>
    <cellStyle name="Standaard 3 2 3 2 3 2 4 2 2" xfId="5780" xr:uid="{38A29B18-EE28-4C8D-A49D-ED6C27A0DCE7}"/>
    <cellStyle name="Standaard 3 2 3 2 3 2 4 2 2 2" xfId="15969" xr:uid="{B61AD85F-46A4-4F6F-9D44-1B56BDA5A9FC}"/>
    <cellStyle name="Standaard 3 2 3 2 3 2 4 2 2 2 2" xfId="36338" xr:uid="{3627F66E-4B40-4CF9-AC55-27C656CC07F6}"/>
    <cellStyle name="Standaard 3 2 3 2 3 2 4 2 2 3" xfId="26154" xr:uid="{661AAA76-6D48-440F-96EC-C1F8D08037E7}"/>
    <cellStyle name="Standaard 3 2 3 2 3 2 4 2 3" xfId="14834" xr:uid="{20895DE1-898E-4C31-B937-D290B3CDE4D6}"/>
    <cellStyle name="Standaard 3 2 3 2 3 2 4 2 3 2" xfId="35203" xr:uid="{AE7EC340-8454-4946-B870-7530AC0F80E1}"/>
    <cellStyle name="Standaard 3 2 3 2 3 2 4 2 4" xfId="25019" xr:uid="{AF48294C-5FBA-41EF-BA83-16F15C4311EF}"/>
    <cellStyle name="Standaard 3 2 3 2 3 2 4 3" xfId="5779" xr:uid="{38CAE445-4061-448F-8CF0-218381E6124D}"/>
    <cellStyle name="Standaard 3 2 3 2 3 2 4 3 2" xfId="15968" xr:uid="{DA50F9A1-0735-4A7E-A892-9A3E6E8E6737}"/>
    <cellStyle name="Standaard 3 2 3 2 3 2 4 3 2 2" xfId="36337" xr:uid="{8DCB6D6A-86D1-47B3-9756-2B66656EF891}"/>
    <cellStyle name="Standaard 3 2 3 2 3 2 4 3 3" xfId="26153" xr:uid="{3D219290-B77C-4406-BB90-4E7F793E4657}"/>
    <cellStyle name="Standaard 3 2 3 2 3 2 4 4" xfId="12291" xr:uid="{25E028C5-7102-4D91-A4F1-6AEF7D0F4BB8}"/>
    <cellStyle name="Standaard 3 2 3 2 3 2 4 4 2" xfId="32660" xr:uid="{7BC44CEB-E278-4EA3-BC94-641A05B0162F}"/>
    <cellStyle name="Standaard 3 2 3 2 3 2 4 5" xfId="22476" xr:uid="{22D10C4F-E29E-4327-B0CF-568A0B830EE3}"/>
    <cellStyle name="Standaard 3 2 3 2 3 2 5" xfId="2961" xr:uid="{BEB1185E-0AC4-4384-B50B-31B8DB3FEF54}"/>
    <cellStyle name="Standaard 3 2 3 2 3 2 5 2" xfId="5781" xr:uid="{A515E158-6CDF-41FE-8A92-B8D0D9629786}"/>
    <cellStyle name="Standaard 3 2 3 2 3 2 5 2 2" xfId="15970" xr:uid="{5F7DF679-BD0E-47A8-87A5-B44EAF924C76}"/>
    <cellStyle name="Standaard 3 2 3 2 3 2 5 2 2 2" xfId="36339" xr:uid="{2ECAB435-38EE-4A2C-A098-F80B7745C1F7}"/>
    <cellStyle name="Standaard 3 2 3 2 3 2 5 2 3" xfId="26155" xr:uid="{D5A2F64F-50F6-4FAE-9855-B26A2B878B97}"/>
    <cellStyle name="Standaard 3 2 3 2 3 2 5 3" xfId="13139" xr:uid="{0B6BF145-484D-4985-BAF9-0D97C67719B5}"/>
    <cellStyle name="Standaard 3 2 3 2 3 2 5 3 2" xfId="33508" xr:uid="{EDA61F26-2DED-4267-ABD7-F33191187D32}"/>
    <cellStyle name="Standaard 3 2 3 2 3 2 5 4" xfId="23324" xr:uid="{006B2600-E28A-41B9-89CA-B0235EC3CA55}"/>
    <cellStyle name="Standaard 3 2 3 2 3 2 6" xfId="5770" xr:uid="{472D5499-4540-4E55-B55F-79EB59C5D278}"/>
    <cellStyle name="Standaard 3 2 3 2 3 2 6 2" xfId="15959" xr:uid="{6F096F41-511A-405F-8886-E046739E2AE4}"/>
    <cellStyle name="Standaard 3 2 3 2 3 2 6 2 2" xfId="36328" xr:uid="{EAFFAB60-2F62-4442-89D3-43E27716435B}"/>
    <cellStyle name="Standaard 3 2 3 2 3 2 6 3" xfId="26144" xr:uid="{B5A79EB8-F8F0-4737-91DA-7E61F244B518}"/>
    <cellStyle name="Standaard 3 2 3 2 3 2 7" xfId="10596" xr:uid="{B154C3C7-4AB0-4585-9F4B-9312A8E38340}"/>
    <cellStyle name="Standaard 3 2 3 2 3 2 7 2" xfId="30965" xr:uid="{B6636037-2BD9-4A73-A9AA-1A45DAAB074E}"/>
    <cellStyle name="Standaard 3 2 3 2 3 2 8" xfId="20781" xr:uid="{DC6C0D5E-E1EC-469C-B14B-B3EF0C948491}"/>
    <cellStyle name="Standaard 3 2 3 2 3 3" xfId="704" xr:uid="{3FDD357A-CA2B-4AAC-A32A-65BF8AAF44D3}"/>
    <cellStyle name="Standaard 3 2 3 2 3 3 2" xfId="1554" xr:uid="{1EEC180E-5098-42A4-B8BA-5005AA95410A}"/>
    <cellStyle name="Standaard 3 2 3 2 3 3 2 2" xfId="4099" xr:uid="{3F009EA4-31A6-440C-BC27-0182D9DD3EDE}"/>
    <cellStyle name="Standaard 3 2 3 2 3 3 2 2 2" xfId="5784" xr:uid="{BDFFB69E-7FAB-4F2F-8BAA-8A6AB26A9725}"/>
    <cellStyle name="Standaard 3 2 3 2 3 3 2 2 2 2" xfId="15973" xr:uid="{2F6E0E09-5B41-4D70-9E30-A0D2E52E4C20}"/>
    <cellStyle name="Standaard 3 2 3 2 3 3 2 2 2 2 2" xfId="36342" xr:uid="{B70A1D87-D089-4678-89C3-88AEE072AC86}"/>
    <cellStyle name="Standaard 3 2 3 2 3 3 2 2 2 3" xfId="26158" xr:uid="{C465839A-BD07-41AB-9054-4ACA64EE71E0}"/>
    <cellStyle name="Standaard 3 2 3 2 3 3 2 2 3" xfId="14277" xr:uid="{95A2579F-D6E5-485D-9ACE-81B1D5C2EC25}"/>
    <cellStyle name="Standaard 3 2 3 2 3 3 2 2 3 2" xfId="34646" xr:uid="{92F0710F-1A8C-4747-A5F2-9099FC118DBF}"/>
    <cellStyle name="Standaard 3 2 3 2 3 3 2 2 4" xfId="24462" xr:uid="{1D1A3E9F-523C-485E-8759-0CBE0CDBE5B6}"/>
    <cellStyle name="Standaard 3 2 3 2 3 3 2 3" xfId="5783" xr:uid="{E6C3B3C5-36BD-4FBF-B13C-6668B43BBEB4}"/>
    <cellStyle name="Standaard 3 2 3 2 3 3 2 3 2" xfId="15972" xr:uid="{28F43A08-4774-4893-920A-AEB4C438E70B}"/>
    <cellStyle name="Standaard 3 2 3 2 3 3 2 3 2 2" xfId="36341" xr:uid="{2C3210B0-E8BD-4A59-BB4C-78A99AB98CCC}"/>
    <cellStyle name="Standaard 3 2 3 2 3 3 2 3 3" xfId="26157" xr:uid="{5ADB07EC-6432-4040-B763-1F7398315F03}"/>
    <cellStyle name="Standaard 3 2 3 2 3 3 2 4" xfId="11734" xr:uid="{1330956B-9612-4170-AFA5-27A06585DFA2}"/>
    <cellStyle name="Standaard 3 2 3 2 3 3 2 4 2" xfId="32103" xr:uid="{8478DF31-35AE-4400-9A11-91A019D69168}"/>
    <cellStyle name="Standaard 3 2 3 2 3 3 2 5" xfId="21919" xr:uid="{3F269BE5-2BCE-4ADF-8650-25AD712A83AA}"/>
    <cellStyle name="Standaard 3 2 3 2 3 3 3" xfId="2401" xr:uid="{8EC4421B-A929-4D74-8DA7-12F734599952}"/>
    <cellStyle name="Standaard 3 2 3 2 3 3 3 2" xfId="4946" xr:uid="{6C17CDB8-A501-4436-AC46-5C7CC288D2B6}"/>
    <cellStyle name="Standaard 3 2 3 2 3 3 3 2 2" xfId="5786" xr:uid="{1BCF1C3F-5706-4C58-8D3F-9E84172F88E6}"/>
    <cellStyle name="Standaard 3 2 3 2 3 3 3 2 2 2" xfId="15975" xr:uid="{6D47AAE4-35D5-4320-88F6-3F4BCBF21E11}"/>
    <cellStyle name="Standaard 3 2 3 2 3 3 3 2 2 2 2" xfId="36344" xr:uid="{904E83ED-3BB2-48D8-86AB-BD89261D8799}"/>
    <cellStyle name="Standaard 3 2 3 2 3 3 3 2 2 3" xfId="26160" xr:uid="{9C6AE9E2-38A3-479E-B4DB-F54E50541467}"/>
    <cellStyle name="Standaard 3 2 3 2 3 3 3 2 3" xfId="15124" xr:uid="{CC28AE70-A7F1-4FB8-BFCB-2BE1039F64F9}"/>
    <cellStyle name="Standaard 3 2 3 2 3 3 3 2 3 2" xfId="35493" xr:uid="{6B305AD9-D7C3-4D0F-990C-F6349ADC754D}"/>
    <cellStyle name="Standaard 3 2 3 2 3 3 3 2 4" xfId="25309" xr:uid="{CEAC1906-6C9D-4824-9C34-DB71821D0E6F}"/>
    <cellStyle name="Standaard 3 2 3 2 3 3 3 3" xfId="5785" xr:uid="{668FA565-CE25-4638-A89E-4ABD467C09B9}"/>
    <cellStyle name="Standaard 3 2 3 2 3 3 3 3 2" xfId="15974" xr:uid="{EF3715D2-CA02-4E6A-8530-8B7EBEEC2CE1}"/>
    <cellStyle name="Standaard 3 2 3 2 3 3 3 3 2 2" xfId="36343" xr:uid="{29EC7EB9-8A1C-4998-9A63-A116F98AB856}"/>
    <cellStyle name="Standaard 3 2 3 2 3 3 3 3 3" xfId="26159" xr:uid="{578A3982-7625-4B31-99AC-2EDD3BA7392E}"/>
    <cellStyle name="Standaard 3 2 3 2 3 3 3 4" xfId="12581" xr:uid="{150FD4C9-B3C8-42A9-8914-A1E53BB4CCA8}"/>
    <cellStyle name="Standaard 3 2 3 2 3 3 3 4 2" xfId="32950" xr:uid="{F0515840-EBD2-41C5-842D-F8E2C8DCEF66}"/>
    <cellStyle name="Standaard 3 2 3 2 3 3 3 5" xfId="22766" xr:uid="{1E18C2AD-2477-4359-9B2D-064BA3665801}"/>
    <cellStyle name="Standaard 3 2 3 2 3 3 4" xfId="3251" xr:uid="{FED3DB1D-3E5A-42A8-81A8-954CA07B6910}"/>
    <cellStyle name="Standaard 3 2 3 2 3 3 4 2" xfId="5787" xr:uid="{B364AAB7-347D-49FD-BE15-0B6260CD1625}"/>
    <cellStyle name="Standaard 3 2 3 2 3 3 4 2 2" xfId="15976" xr:uid="{6E2F8B1F-1EF1-48F6-94FB-886B79B65EDA}"/>
    <cellStyle name="Standaard 3 2 3 2 3 3 4 2 2 2" xfId="36345" xr:uid="{D2974028-D358-409C-B5F3-C0C235B3C2D3}"/>
    <cellStyle name="Standaard 3 2 3 2 3 3 4 2 3" xfId="26161" xr:uid="{900AFD99-C38B-4BF9-AB4F-A47774C0B6F0}"/>
    <cellStyle name="Standaard 3 2 3 2 3 3 4 3" xfId="13429" xr:uid="{F0B50E60-6EDE-4AC8-8C7E-932FADEA85E3}"/>
    <cellStyle name="Standaard 3 2 3 2 3 3 4 3 2" xfId="33798" xr:uid="{F1D0E991-BEC1-4D88-9B51-65982CBE84BD}"/>
    <cellStyle name="Standaard 3 2 3 2 3 3 4 4" xfId="23614" xr:uid="{AE89EBDB-9ADE-40DA-84C5-1675E6C5ED8A}"/>
    <cellStyle name="Standaard 3 2 3 2 3 3 5" xfId="5782" xr:uid="{C940CCD4-4A7D-4291-9490-9D0E814570A2}"/>
    <cellStyle name="Standaard 3 2 3 2 3 3 5 2" xfId="15971" xr:uid="{A1363810-D0CC-4E76-AF14-35C728EFD0D1}"/>
    <cellStyle name="Standaard 3 2 3 2 3 3 5 2 2" xfId="36340" xr:uid="{74A712FA-A874-4122-A93A-F7914045913E}"/>
    <cellStyle name="Standaard 3 2 3 2 3 3 5 3" xfId="26156" xr:uid="{45A27E2D-389F-4B26-BB3E-871746E33F6A}"/>
    <cellStyle name="Standaard 3 2 3 2 3 3 6" xfId="10886" xr:uid="{84E510E1-241E-496B-86A9-1E74636CDE81}"/>
    <cellStyle name="Standaard 3 2 3 2 3 3 6 2" xfId="31255" xr:uid="{B3AF4612-0C74-4B25-BB37-7130B30801A8}"/>
    <cellStyle name="Standaard 3 2 3 2 3 3 7" xfId="21071" xr:uid="{0C5E71A9-7C0F-4BC6-B882-CBFD415EB0D6}"/>
    <cellStyle name="Standaard 3 2 3 2 3 4" xfId="1130" xr:uid="{BE1F046A-E43C-4EA3-99A6-3893F3B6136F}"/>
    <cellStyle name="Standaard 3 2 3 2 3 4 2" xfId="3675" xr:uid="{3DCC5866-4FF5-4927-9082-27E45CB676F8}"/>
    <cellStyle name="Standaard 3 2 3 2 3 4 2 2" xfId="5789" xr:uid="{96C390AA-E396-45DB-BB27-B699C18AD02D}"/>
    <cellStyle name="Standaard 3 2 3 2 3 4 2 2 2" xfId="15978" xr:uid="{575E2789-2A36-436B-A500-8DFA143C143E}"/>
    <cellStyle name="Standaard 3 2 3 2 3 4 2 2 2 2" xfId="36347" xr:uid="{5F461E2F-4B3C-4281-BB4A-23E43AC4F817}"/>
    <cellStyle name="Standaard 3 2 3 2 3 4 2 2 3" xfId="26163" xr:uid="{5DBEAB00-72FC-403F-BC99-8381DA0B1F0A}"/>
    <cellStyle name="Standaard 3 2 3 2 3 4 2 3" xfId="13853" xr:uid="{8227F432-00B7-42FE-A5E5-34ADD2D86E7B}"/>
    <cellStyle name="Standaard 3 2 3 2 3 4 2 3 2" xfId="34222" xr:uid="{17DD6B11-CA88-4467-9769-638E6585CF6D}"/>
    <cellStyle name="Standaard 3 2 3 2 3 4 2 4" xfId="24038" xr:uid="{F9AA9A9A-077A-4A06-8711-20A07605AA7A}"/>
    <cellStyle name="Standaard 3 2 3 2 3 4 3" xfId="5788" xr:uid="{DECBF348-C2A8-4457-B0C3-1EA601379063}"/>
    <cellStyle name="Standaard 3 2 3 2 3 4 3 2" xfId="15977" xr:uid="{29E68571-FCE2-4D50-B9D8-B8108096E358}"/>
    <cellStyle name="Standaard 3 2 3 2 3 4 3 2 2" xfId="36346" xr:uid="{ACBC9303-C325-4B3B-8250-10F28DFD4C34}"/>
    <cellStyle name="Standaard 3 2 3 2 3 4 3 3" xfId="26162" xr:uid="{AC3C7F1E-A4CC-4277-818B-F4B8A439D674}"/>
    <cellStyle name="Standaard 3 2 3 2 3 4 4" xfId="11310" xr:uid="{08EB8C57-32A0-44C0-B757-A4EE1D1E872D}"/>
    <cellStyle name="Standaard 3 2 3 2 3 4 4 2" xfId="31679" xr:uid="{DC9BDC39-41CC-48ED-B7D8-CF84100B624C}"/>
    <cellStyle name="Standaard 3 2 3 2 3 4 5" xfId="21495" xr:uid="{C541F627-5E77-4F12-8E7F-D1AA70D8DC77}"/>
    <cellStyle name="Standaard 3 2 3 2 3 5" xfId="1977" xr:uid="{2923BE83-73B5-4110-9F62-CA8A8B155DF5}"/>
    <cellStyle name="Standaard 3 2 3 2 3 5 2" xfId="4522" xr:uid="{63855F25-BA95-4A70-9D7C-12ADAD03CDAE}"/>
    <cellStyle name="Standaard 3 2 3 2 3 5 2 2" xfId="5791" xr:uid="{BFBBBA10-8086-40D0-B565-C29F28547434}"/>
    <cellStyle name="Standaard 3 2 3 2 3 5 2 2 2" xfId="15980" xr:uid="{0DD5F407-1545-479A-9C56-A962E422886B}"/>
    <cellStyle name="Standaard 3 2 3 2 3 5 2 2 2 2" xfId="36349" xr:uid="{CD63A737-86E0-413C-9FA6-9C9A8D4E1BBB}"/>
    <cellStyle name="Standaard 3 2 3 2 3 5 2 2 3" xfId="26165" xr:uid="{86C76750-F948-42FD-8F20-098CD76224BA}"/>
    <cellStyle name="Standaard 3 2 3 2 3 5 2 3" xfId="14700" xr:uid="{836CC2EE-C78F-49D2-8E93-0EE43D40D609}"/>
    <cellStyle name="Standaard 3 2 3 2 3 5 2 3 2" xfId="35069" xr:uid="{43A6EB26-94F3-4AC6-92AD-1DFE112D0481}"/>
    <cellStyle name="Standaard 3 2 3 2 3 5 2 4" xfId="24885" xr:uid="{C4D2CAD0-CBD2-40BD-9CFA-C2577F077F86}"/>
    <cellStyle name="Standaard 3 2 3 2 3 5 3" xfId="5790" xr:uid="{665D7DB3-7CDC-477C-908B-D3DD496A8870}"/>
    <cellStyle name="Standaard 3 2 3 2 3 5 3 2" xfId="15979" xr:uid="{A1C7E5DB-ADE6-4DF8-88CB-9E62114F2684}"/>
    <cellStyle name="Standaard 3 2 3 2 3 5 3 2 2" xfId="36348" xr:uid="{D569C977-794F-4529-9D39-52216F6EB589}"/>
    <cellStyle name="Standaard 3 2 3 2 3 5 3 3" xfId="26164" xr:uid="{F96C69EF-4DDB-4AF9-B090-8CE71CAB117B}"/>
    <cellStyle name="Standaard 3 2 3 2 3 5 4" xfId="12157" xr:uid="{EB0EAE7A-FF7A-4183-A7C7-6DF5A6111601}"/>
    <cellStyle name="Standaard 3 2 3 2 3 5 4 2" xfId="32526" xr:uid="{CF0D53ED-6298-4558-8A32-E15117D43BC0}"/>
    <cellStyle name="Standaard 3 2 3 2 3 5 5" xfId="22342" xr:uid="{EC2C3B2A-8CD8-4352-AC9D-C57DFD9D8578}"/>
    <cellStyle name="Standaard 3 2 3 2 3 6" xfId="2827" xr:uid="{C07EA9F8-12D7-4B20-888E-AA3A7262FFF5}"/>
    <cellStyle name="Standaard 3 2 3 2 3 6 2" xfId="5792" xr:uid="{DD86C648-99A8-49D3-A069-860B3B840F43}"/>
    <cellStyle name="Standaard 3 2 3 2 3 6 2 2" xfId="15981" xr:uid="{3DB47196-4925-4F05-8038-7F4DC9CDEAF3}"/>
    <cellStyle name="Standaard 3 2 3 2 3 6 2 2 2" xfId="36350" xr:uid="{ECE824D5-C099-46F7-9EC1-565EC0D35555}"/>
    <cellStyle name="Standaard 3 2 3 2 3 6 2 3" xfId="26166" xr:uid="{B55AAFC7-E467-4491-8C5E-6ED7451A8E10}"/>
    <cellStyle name="Standaard 3 2 3 2 3 6 3" xfId="13005" xr:uid="{C32FE965-5991-4F81-9263-1607996C4087}"/>
    <cellStyle name="Standaard 3 2 3 2 3 6 3 2" xfId="33374" xr:uid="{0E8AC1B9-710C-4EC4-BCD2-173839BE1F7C}"/>
    <cellStyle name="Standaard 3 2 3 2 3 6 4" xfId="23190" xr:uid="{EEDA5EA9-6F51-4A5B-B1DC-630FBFECF530}"/>
    <cellStyle name="Standaard 3 2 3 2 3 7" xfId="5769" xr:uid="{80A0E1BB-0297-4646-AC02-849F2D441954}"/>
    <cellStyle name="Standaard 3 2 3 2 3 7 2" xfId="15958" xr:uid="{2F42E4F1-C93D-45B3-A059-DDB6824A1987}"/>
    <cellStyle name="Standaard 3 2 3 2 3 7 2 2" xfId="36327" xr:uid="{86E6E29D-50C1-43B9-A054-0374DF81B22B}"/>
    <cellStyle name="Standaard 3 2 3 2 3 7 3" xfId="26143" xr:uid="{79B04A14-7AF7-4164-AB06-0130AFF4AE37}"/>
    <cellStyle name="Standaard 3 2 3 2 3 8" xfId="10462" xr:uid="{03E0C5FF-05E4-4276-BDC1-77E1F074ADCD}"/>
    <cellStyle name="Standaard 3 2 3 2 3 8 2" xfId="30831" xr:uid="{50D4A209-6829-40CA-B42F-5194B6C7C92B}"/>
    <cellStyle name="Standaard 3 2 3 2 3 9" xfId="20647" xr:uid="{ADC1AB75-B900-4BF3-835A-7AC863D5061B}"/>
    <cellStyle name="Standaard 3 2 3 2 4" xfId="216" xr:uid="{2E18CF4D-99C5-431C-9AA7-D3A0EC0F564A}"/>
    <cellStyle name="Standaard 3 2 3 2 4 2" xfId="772" xr:uid="{0BC4A082-80B2-4728-99B4-1E3183A3FC4A}"/>
    <cellStyle name="Standaard 3 2 3 2 4 2 2" xfId="1622" xr:uid="{89C9E46B-00CC-4D03-AD54-884B51992B41}"/>
    <cellStyle name="Standaard 3 2 3 2 4 2 2 2" xfId="4167" xr:uid="{6E24CF29-79C8-4676-9592-8DA2DBBD6464}"/>
    <cellStyle name="Standaard 3 2 3 2 4 2 2 2 2" xfId="5796" xr:uid="{3B71DE18-28ED-4164-8394-98DEF7E00DF9}"/>
    <cellStyle name="Standaard 3 2 3 2 4 2 2 2 2 2" xfId="15985" xr:uid="{43A0D0CE-17DF-4318-9A90-C456BB0A96D0}"/>
    <cellStyle name="Standaard 3 2 3 2 4 2 2 2 2 2 2" xfId="36354" xr:uid="{BE32721F-D42F-425C-B29E-768911CD0754}"/>
    <cellStyle name="Standaard 3 2 3 2 4 2 2 2 2 3" xfId="26170" xr:uid="{7445498C-CF6A-4442-9F5C-678B8A1E03A1}"/>
    <cellStyle name="Standaard 3 2 3 2 4 2 2 2 3" xfId="14345" xr:uid="{C3F49DD9-7922-4706-B06E-964D0FB1A52E}"/>
    <cellStyle name="Standaard 3 2 3 2 4 2 2 2 3 2" xfId="34714" xr:uid="{638DE066-6819-49A8-8998-91295BEC0E70}"/>
    <cellStyle name="Standaard 3 2 3 2 4 2 2 2 4" xfId="24530" xr:uid="{83EC3FB1-322C-433A-B131-BCFEA7EC2C77}"/>
    <cellStyle name="Standaard 3 2 3 2 4 2 2 3" xfId="5795" xr:uid="{44A20969-8B7B-4549-99A1-806B244AA180}"/>
    <cellStyle name="Standaard 3 2 3 2 4 2 2 3 2" xfId="15984" xr:uid="{77CE6B14-FC3F-4A5B-B795-7FDFF532FF8C}"/>
    <cellStyle name="Standaard 3 2 3 2 4 2 2 3 2 2" xfId="36353" xr:uid="{C7963E40-A2D2-4B73-90E5-1593B9055348}"/>
    <cellStyle name="Standaard 3 2 3 2 4 2 2 3 3" xfId="26169" xr:uid="{EEEB5B6D-4B7E-4FED-967A-1612662AAA7C}"/>
    <cellStyle name="Standaard 3 2 3 2 4 2 2 4" xfId="11802" xr:uid="{6E764511-734C-4DF8-915F-96A6EF0C4F3E}"/>
    <cellStyle name="Standaard 3 2 3 2 4 2 2 4 2" xfId="32171" xr:uid="{B4B0A0C7-6B88-498D-A92B-5133B9C28BF3}"/>
    <cellStyle name="Standaard 3 2 3 2 4 2 2 5" xfId="21987" xr:uid="{90754D25-3DCF-4DBB-BD44-88D34F61163F}"/>
    <cellStyle name="Standaard 3 2 3 2 4 2 3" xfId="2469" xr:uid="{290E223F-7372-471E-BB5F-E021F7E09BAA}"/>
    <cellStyle name="Standaard 3 2 3 2 4 2 3 2" xfId="5014" xr:uid="{740AE993-37D3-4848-A23B-7609ACBD8EB5}"/>
    <cellStyle name="Standaard 3 2 3 2 4 2 3 2 2" xfId="5798" xr:uid="{C4CE39AF-F885-4F92-8EC3-113C75462A55}"/>
    <cellStyle name="Standaard 3 2 3 2 4 2 3 2 2 2" xfId="15987" xr:uid="{D37ABA25-2BDE-4911-BA23-A4860DA0D76B}"/>
    <cellStyle name="Standaard 3 2 3 2 4 2 3 2 2 2 2" xfId="36356" xr:uid="{E11B4DF4-ABFF-4652-B038-003B871F0274}"/>
    <cellStyle name="Standaard 3 2 3 2 4 2 3 2 2 3" xfId="26172" xr:uid="{FEBBE5C2-FEEF-4438-A016-EAC887400616}"/>
    <cellStyle name="Standaard 3 2 3 2 4 2 3 2 3" xfId="15192" xr:uid="{AC4F6F52-2632-46B6-968F-12E31EA3F1D6}"/>
    <cellStyle name="Standaard 3 2 3 2 4 2 3 2 3 2" xfId="35561" xr:uid="{E6EF30E3-BEA3-42FA-8044-F1036968074E}"/>
    <cellStyle name="Standaard 3 2 3 2 4 2 3 2 4" xfId="25377" xr:uid="{9FF7F211-E1D0-4C16-9EA0-34853776C542}"/>
    <cellStyle name="Standaard 3 2 3 2 4 2 3 3" xfId="5797" xr:uid="{668014F9-C280-4FCC-B576-3FA6710D1865}"/>
    <cellStyle name="Standaard 3 2 3 2 4 2 3 3 2" xfId="15986" xr:uid="{CD874B52-05DA-458E-A66A-4ED01A6E7418}"/>
    <cellStyle name="Standaard 3 2 3 2 4 2 3 3 2 2" xfId="36355" xr:uid="{E639AC56-110E-444D-BC2E-D434B5D4C05B}"/>
    <cellStyle name="Standaard 3 2 3 2 4 2 3 3 3" xfId="26171" xr:uid="{8F820F4F-A4C8-4E46-ACE3-44F4F4B2AD77}"/>
    <cellStyle name="Standaard 3 2 3 2 4 2 3 4" xfId="12649" xr:uid="{1E10FA5E-511C-4E84-86B7-7AC57901EC85}"/>
    <cellStyle name="Standaard 3 2 3 2 4 2 3 4 2" xfId="33018" xr:uid="{8919F6D2-77A9-4E21-A3AB-5AC36D16B4C9}"/>
    <cellStyle name="Standaard 3 2 3 2 4 2 3 5" xfId="22834" xr:uid="{4F215FC5-83F7-4135-8254-C803CB8D6DCD}"/>
    <cellStyle name="Standaard 3 2 3 2 4 2 4" xfId="3319" xr:uid="{705FE54A-D4A6-44A7-922E-8E54AC0E6DA2}"/>
    <cellStyle name="Standaard 3 2 3 2 4 2 4 2" xfId="5799" xr:uid="{A231AF6F-F011-4A36-AE7F-32EF3665A3E8}"/>
    <cellStyle name="Standaard 3 2 3 2 4 2 4 2 2" xfId="15988" xr:uid="{93258F46-68D5-4D73-85A6-E5A42FF5C6FC}"/>
    <cellStyle name="Standaard 3 2 3 2 4 2 4 2 2 2" xfId="36357" xr:uid="{DC334789-212B-4DFD-9831-9BE1379B91BA}"/>
    <cellStyle name="Standaard 3 2 3 2 4 2 4 2 3" xfId="26173" xr:uid="{88272C62-F399-4E0E-9DBE-5636929E8E7B}"/>
    <cellStyle name="Standaard 3 2 3 2 4 2 4 3" xfId="13497" xr:uid="{767CC7B1-D74B-4E52-A8FC-69A34879D0A4}"/>
    <cellStyle name="Standaard 3 2 3 2 4 2 4 3 2" xfId="33866" xr:uid="{86266FF6-7B6E-421E-91EA-009C9EC67083}"/>
    <cellStyle name="Standaard 3 2 3 2 4 2 4 4" xfId="23682" xr:uid="{56D9E1F4-78C2-42D9-A018-113E1A0B28AB}"/>
    <cellStyle name="Standaard 3 2 3 2 4 2 5" xfId="5794" xr:uid="{7D86640D-EF51-487C-842A-11B1F7A4F6D7}"/>
    <cellStyle name="Standaard 3 2 3 2 4 2 5 2" xfId="15983" xr:uid="{29BEF846-255A-4599-A4C3-CCD6CD002159}"/>
    <cellStyle name="Standaard 3 2 3 2 4 2 5 2 2" xfId="36352" xr:uid="{46712052-850D-42CE-8220-AD3FCD7716E5}"/>
    <cellStyle name="Standaard 3 2 3 2 4 2 5 3" xfId="26168" xr:uid="{C701BFE3-2053-4269-A73A-6738EAFEC98B}"/>
    <cellStyle name="Standaard 3 2 3 2 4 2 6" xfId="10954" xr:uid="{58EB908C-4B59-422B-8E3F-AE59C5F1B319}"/>
    <cellStyle name="Standaard 3 2 3 2 4 2 6 2" xfId="31323" xr:uid="{79CF6FD3-6362-4046-92A2-2D7E9DB4A0A4}"/>
    <cellStyle name="Standaard 3 2 3 2 4 2 7" xfId="21139" xr:uid="{80F84C4F-008C-46C2-82E8-C7B39B158C56}"/>
    <cellStyle name="Standaard 3 2 3 2 4 3" xfId="1198" xr:uid="{D9EB7207-9B1D-478B-8FA4-E5E9BB60CB7D}"/>
    <cellStyle name="Standaard 3 2 3 2 4 3 2" xfId="3743" xr:uid="{1D0BB6C1-0D8C-4366-A6EC-A0C145F0E85A}"/>
    <cellStyle name="Standaard 3 2 3 2 4 3 2 2" xfId="5801" xr:uid="{1094301D-8817-4109-919C-D4C137EC31C0}"/>
    <cellStyle name="Standaard 3 2 3 2 4 3 2 2 2" xfId="15990" xr:uid="{08D6B601-24A3-4167-A660-42A2DB8337EB}"/>
    <cellStyle name="Standaard 3 2 3 2 4 3 2 2 2 2" xfId="36359" xr:uid="{36F035AF-EDD6-45B7-A61A-72BA025B4823}"/>
    <cellStyle name="Standaard 3 2 3 2 4 3 2 2 3" xfId="26175" xr:uid="{1D2E0261-3495-4440-B011-5DB6A0071437}"/>
    <cellStyle name="Standaard 3 2 3 2 4 3 2 3" xfId="13921" xr:uid="{080B2190-9C5E-44E0-85A1-29C5C21A97F1}"/>
    <cellStyle name="Standaard 3 2 3 2 4 3 2 3 2" xfId="34290" xr:uid="{8A1BA1B1-C7F8-4BDE-8619-B2EF1A0333EA}"/>
    <cellStyle name="Standaard 3 2 3 2 4 3 2 4" xfId="24106" xr:uid="{7822F0CA-B5C3-43E0-8543-9E2393A70189}"/>
    <cellStyle name="Standaard 3 2 3 2 4 3 3" xfId="5800" xr:uid="{D50FA34C-526A-4F43-86AA-1A74F9D61739}"/>
    <cellStyle name="Standaard 3 2 3 2 4 3 3 2" xfId="15989" xr:uid="{902DB7E0-6E07-401D-BA02-1BC1932EDC2B}"/>
    <cellStyle name="Standaard 3 2 3 2 4 3 3 2 2" xfId="36358" xr:uid="{A52588D2-2854-4B62-B0BA-66DDA4D8E0B7}"/>
    <cellStyle name="Standaard 3 2 3 2 4 3 3 3" xfId="26174" xr:uid="{B4C80B04-0AB3-4CAD-B8AC-F1CA4AE5EE54}"/>
    <cellStyle name="Standaard 3 2 3 2 4 3 4" xfId="11378" xr:uid="{A1C5D8D4-2265-426C-8663-45223EB59DB9}"/>
    <cellStyle name="Standaard 3 2 3 2 4 3 4 2" xfId="31747" xr:uid="{D4C82B46-D379-4D4C-9073-34529AF01E80}"/>
    <cellStyle name="Standaard 3 2 3 2 4 3 5" xfId="21563" xr:uid="{2F20BAEE-A3AD-49FC-9835-23B9B4BF05C6}"/>
    <cellStyle name="Standaard 3 2 3 2 4 4" xfId="2045" xr:uid="{C19EACC9-2D7E-4D9F-A2EB-F1BE26925BA4}"/>
    <cellStyle name="Standaard 3 2 3 2 4 4 2" xfId="4590" xr:uid="{07241D9E-73E7-430F-B44F-03942B8B0818}"/>
    <cellStyle name="Standaard 3 2 3 2 4 4 2 2" xfId="5803" xr:uid="{4057E5E4-7D6B-4050-B5BB-420216AC6B20}"/>
    <cellStyle name="Standaard 3 2 3 2 4 4 2 2 2" xfId="15992" xr:uid="{E0C79D06-B69E-4EE3-9FBB-1802E34094F8}"/>
    <cellStyle name="Standaard 3 2 3 2 4 4 2 2 2 2" xfId="36361" xr:uid="{5AFEE47B-8AD5-4733-9289-EB277A999932}"/>
    <cellStyle name="Standaard 3 2 3 2 4 4 2 2 3" xfId="26177" xr:uid="{E2A473FB-177E-4BAE-AC4A-A3070CE100A9}"/>
    <cellStyle name="Standaard 3 2 3 2 4 4 2 3" xfId="14768" xr:uid="{CC1FE73D-0647-4AD5-B63F-7EFB0A51451B}"/>
    <cellStyle name="Standaard 3 2 3 2 4 4 2 3 2" xfId="35137" xr:uid="{691CB23C-128C-492C-AD42-A7A7AB9CE20D}"/>
    <cellStyle name="Standaard 3 2 3 2 4 4 2 4" xfId="24953" xr:uid="{AB54559C-9536-4029-869B-3AE98EB2BBC3}"/>
    <cellStyle name="Standaard 3 2 3 2 4 4 3" xfId="5802" xr:uid="{585FB2BA-6431-4F16-BAC3-057FC78C7D6C}"/>
    <cellStyle name="Standaard 3 2 3 2 4 4 3 2" xfId="15991" xr:uid="{F6D59C00-2977-4082-A29B-5FBC082E213C}"/>
    <cellStyle name="Standaard 3 2 3 2 4 4 3 2 2" xfId="36360" xr:uid="{A5270FFB-246C-414E-8CDB-DE10C258EF5E}"/>
    <cellStyle name="Standaard 3 2 3 2 4 4 3 3" xfId="26176" xr:uid="{A82D326E-0E1E-45D5-875F-C11051878917}"/>
    <cellStyle name="Standaard 3 2 3 2 4 4 4" xfId="12225" xr:uid="{383638D1-5812-4E12-82A3-1075ADBD5678}"/>
    <cellStyle name="Standaard 3 2 3 2 4 4 4 2" xfId="32594" xr:uid="{AADC6D84-CDFC-4B94-B1D4-5DF48E055296}"/>
    <cellStyle name="Standaard 3 2 3 2 4 4 5" xfId="22410" xr:uid="{BE24D941-89FF-4560-9A59-C75EA77ECA80}"/>
    <cellStyle name="Standaard 3 2 3 2 4 5" xfId="2895" xr:uid="{F6402AF9-4A8D-476E-B71A-4DA8E8E31C79}"/>
    <cellStyle name="Standaard 3 2 3 2 4 5 2" xfId="5804" xr:uid="{C2762B9F-DF8F-4409-B293-D143AC385A59}"/>
    <cellStyle name="Standaard 3 2 3 2 4 5 2 2" xfId="15993" xr:uid="{558A9A00-1343-42B0-9C22-49E058A479F0}"/>
    <cellStyle name="Standaard 3 2 3 2 4 5 2 2 2" xfId="36362" xr:uid="{0763F8FF-1E25-48A0-B19B-3405657F61B3}"/>
    <cellStyle name="Standaard 3 2 3 2 4 5 2 3" xfId="26178" xr:uid="{32D0C4AF-7A7A-4525-AEF1-6224D235A7A3}"/>
    <cellStyle name="Standaard 3 2 3 2 4 5 3" xfId="13073" xr:uid="{EBCB82AA-DB93-40A7-AF24-8CC75ACCC6DB}"/>
    <cellStyle name="Standaard 3 2 3 2 4 5 3 2" xfId="33442" xr:uid="{695A8B94-794F-439E-922C-D750DEB3624E}"/>
    <cellStyle name="Standaard 3 2 3 2 4 5 4" xfId="23258" xr:uid="{C8E2F517-D264-4160-9AB8-6635BD72259A}"/>
    <cellStyle name="Standaard 3 2 3 2 4 6" xfId="5793" xr:uid="{8C3DF956-4386-402F-85CD-52B2B0DBFB21}"/>
    <cellStyle name="Standaard 3 2 3 2 4 6 2" xfId="15982" xr:uid="{F23AD7F4-9838-414D-9DD9-F036F0CC52CB}"/>
    <cellStyle name="Standaard 3 2 3 2 4 6 2 2" xfId="36351" xr:uid="{E277DBFE-7C23-497B-ABC4-1D6C30381937}"/>
    <cellStyle name="Standaard 3 2 3 2 4 6 3" xfId="26167" xr:uid="{8C3E8BA6-F35C-4884-9223-69977286A9BE}"/>
    <cellStyle name="Standaard 3 2 3 2 4 7" xfId="10530" xr:uid="{719D597D-5848-4A77-BE41-7D360E120422}"/>
    <cellStyle name="Standaard 3 2 3 2 4 7 2" xfId="30899" xr:uid="{97CBD1E7-A5DB-4A17-B8F2-CFC73D392B41}"/>
    <cellStyle name="Standaard 3 2 3 2 4 8" xfId="20715" xr:uid="{EFE2088A-56D7-44CD-A48A-7721FFCFF43B}"/>
    <cellStyle name="Standaard 3 2 3 2 5" xfId="424" xr:uid="{06625575-C601-42B9-961C-81FB55B32CA4}"/>
    <cellStyle name="Standaard 3 2 3 2 5 2" xfId="886" xr:uid="{45683E1A-50BE-4C90-B622-979ECEED0875}"/>
    <cellStyle name="Standaard 3 2 3 2 5 2 2" xfId="1736" xr:uid="{CA198A5A-7381-4687-A304-81EC1B1676B7}"/>
    <cellStyle name="Standaard 3 2 3 2 5 2 2 2" xfId="4281" xr:uid="{D32222C3-A823-47EE-8EA6-099B8219CF9E}"/>
    <cellStyle name="Standaard 3 2 3 2 5 2 2 2 2" xfId="5808" xr:uid="{A6EF4E1C-342B-49D9-BC1E-D19C0FE861ED}"/>
    <cellStyle name="Standaard 3 2 3 2 5 2 2 2 2 2" xfId="15997" xr:uid="{C360197A-9787-4178-A5E0-A77C16DCE4EF}"/>
    <cellStyle name="Standaard 3 2 3 2 5 2 2 2 2 2 2" xfId="36366" xr:uid="{617FAEAD-A0CE-4717-878C-67B9F5B363AF}"/>
    <cellStyle name="Standaard 3 2 3 2 5 2 2 2 2 3" xfId="26182" xr:uid="{C025D3EA-0171-4720-81F3-01AB3795F4CB}"/>
    <cellStyle name="Standaard 3 2 3 2 5 2 2 2 3" xfId="14459" xr:uid="{AFD82560-A344-479D-BAF1-BB91504F3801}"/>
    <cellStyle name="Standaard 3 2 3 2 5 2 2 2 3 2" xfId="34828" xr:uid="{CCB462FB-0B92-4875-97BF-6157230560C9}"/>
    <cellStyle name="Standaard 3 2 3 2 5 2 2 2 4" xfId="24644" xr:uid="{0BC46978-48CD-42C9-B99F-D0857FC329C6}"/>
    <cellStyle name="Standaard 3 2 3 2 5 2 2 3" xfId="5807" xr:uid="{BA990922-5276-4F21-8AF9-688F46535AED}"/>
    <cellStyle name="Standaard 3 2 3 2 5 2 2 3 2" xfId="15996" xr:uid="{89975A62-12A2-4D9C-8487-4D3238F61F9B}"/>
    <cellStyle name="Standaard 3 2 3 2 5 2 2 3 2 2" xfId="36365" xr:uid="{6184ACAF-B84C-4280-B5C6-DDBB6FCED7D4}"/>
    <cellStyle name="Standaard 3 2 3 2 5 2 2 3 3" xfId="26181" xr:uid="{05CADE34-1A36-4092-880E-2CB0C39E8762}"/>
    <cellStyle name="Standaard 3 2 3 2 5 2 2 4" xfId="11916" xr:uid="{1AF01216-97F9-4133-BE79-D7CC6E51987C}"/>
    <cellStyle name="Standaard 3 2 3 2 5 2 2 4 2" xfId="32285" xr:uid="{07690227-8221-4C60-A9BD-6DCD961438F9}"/>
    <cellStyle name="Standaard 3 2 3 2 5 2 2 5" xfId="22101" xr:uid="{5B76D2AC-C71B-439D-B9C0-A95F1D9E184E}"/>
    <cellStyle name="Standaard 3 2 3 2 5 2 3" xfId="2583" xr:uid="{FF35308E-E604-47C7-B3CB-4B6FB241A8BD}"/>
    <cellStyle name="Standaard 3 2 3 2 5 2 3 2" xfId="5128" xr:uid="{C7CB872A-6332-42BD-A6A2-4A3E067A08EF}"/>
    <cellStyle name="Standaard 3 2 3 2 5 2 3 2 2" xfId="5810" xr:uid="{C9FBB3A5-EE0A-45F7-9C52-29201385CC02}"/>
    <cellStyle name="Standaard 3 2 3 2 5 2 3 2 2 2" xfId="15999" xr:uid="{1DD05C62-9099-4C9A-8764-574533758FBE}"/>
    <cellStyle name="Standaard 3 2 3 2 5 2 3 2 2 2 2" xfId="36368" xr:uid="{2C6C8E6C-1332-4734-9091-D30F7AB48C0D}"/>
    <cellStyle name="Standaard 3 2 3 2 5 2 3 2 2 3" xfId="26184" xr:uid="{E0C61B2A-949E-4297-903D-6794E95B0C8F}"/>
    <cellStyle name="Standaard 3 2 3 2 5 2 3 2 3" xfId="15306" xr:uid="{A7FB4716-44A0-4941-B709-87EC6707E6A4}"/>
    <cellStyle name="Standaard 3 2 3 2 5 2 3 2 3 2" xfId="35675" xr:uid="{0843045A-9480-4E3D-81BD-768B4BF69770}"/>
    <cellStyle name="Standaard 3 2 3 2 5 2 3 2 4" xfId="25491" xr:uid="{ABCFD6CE-6C43-4779-87B6-23D7F07F488B}"/>
    <cellStyle name="Standaard 3 2 3 2 5 2 3 3" xfId="5809" xr:uid="{232D942F-A41A-45BA-9B44-5236BE8D0848}"/>
    <cellStyle name="Standaard 3 2 3 2 5 2 3 3 2" xfId="15998" xr:uid="{231716A4-DC11-440A-B981-44426EA33A36}"/>
    <cellStyle name="Standaard 3 2 3 2 5 2 3 3 2 2" xfId="36367" xr:uid="{6ADB26CD-4202-4AF6-8761-F970A46A90AC}"/>
    <cellStyle name="Standaard 3 2 3 2 5 2 3 3 3" xfId="26183" xr:uid="{4FBCDA1E-A4E4-49B7-B69C-EB195F3F8AA3}"/>
    <cellStyle name="Standaard 3 2 3 2 5 2 3 4" xfId="12763" xr:uid="{8318BCF2-ADD7-41F7-8036-66EEC1E4F90C}"/>
    <cellStyle name="Standaard 3 2 3 2 5 2 3 4 2" xfId="33132" xr:uid="{F742D8B8-E580-4188-890C-C1B49DF97355}"/>
    <cellStyle name="Standaard 3 2 3 2 5 2 3 5" xfId="22948" xr:uid="{0383AC3D-4439-41C1-B371-94E65327FD1C}"/>
    <cellStyle name="Standaard 3 2 3 2 5 2 4" xfId="3433" xr:uid="{488EC77C-B2A7-4F96-B1A6-7B19F417F787}"/>
    <cellStyle name="Standaard 3 2 3 2 5 2 4 2" xfId="5811" xr:uid="{59DC352E-C055-4AFA-A376-F90B9A9DE340}"/>
    <cellStyle name="Standaard 3 2 3 2 5 2 4 2 2" xfId="16000" xr:uid="{DC6B1DAF-C919-4AF5-8006-B2C9721276EE}"/>
    <cellStyle name="Standaard 3 2 3 2 5 2 4 2 2 2" xfId="36369" xr:uid="{0FFE0867-3A87-4C4E-AF63-02A72D682611}"/>
    <cellStyle name="Standaard 3 2 3 2 5 2 4 2 3" xfId="26185" xr:uid="{54AC27F4-19FF-4C88-A5A0-C1D11E6F1579}"/>
    <cellStyle name="Standaard 3 2 3 2 5 2 4 3" xfId="13611" xr:uid="{9D515E22-AEF0-48B0-B685-0E2B13EFE2D8}"/>
    <cellStyle name="Standaard 3 2 3 2 5 2 4 3 2" xfId="33980" xr:uid="{E8C564BB-E452-4CD0-B046-C87DE26BA36F}"/>
    <cellStyle name="Standaard 3 2 3 2 5 2 4 4" xfId="23796" xr:uid="{CCB8CF6B-C9B8-45F4-B4E6-74C85579C966}"/>
    <cellStyle name="Standaard 3 2 3 2 5 2 5" xfId="5806" xr:uid="{0F420329-AC61-41AC-9184-53476E208C42}"/>
    <cellStyle name="Standaard 3 2 3 2 5 2 5 2" xfId="15995" xr:uid="{EA23D72C-AB20-455D-BE14-903F891F89B1}"/>
    <cellStyle name="Standaard 3 2 3 2 5 2 5 2 2" xfId="36364" xr:uid="{CA93EEC0-0609-486D-97AB-1A421C66FD37}"/>
    <cellStyle name="Standaard 3 2 3 2 5 2 5 3" xfId="26180" xr:uid="{42DDBB43-E42E-4393-87AD-5BA1C9C6A681}"/>
    <cellStyle name="Standaard 3 2 3 2 5 2 6" xfId="11068" xr:uid="{960399EE-F3FA-4D77-9912-85E319C47634}"/>
    <cellStyle name="Standaard 3 2 3 2 5 2 6 2" xfId="31437" xr:uid="{2BF9A21C-2CF2-4A85-9281-7DA0ECEE53EB}"/>
    <cellStyle name="Standaard 3 2 3 2 5 2 7" xfId="21253" xr:uid="{BC55188D-AB07-4A68-85F7-7BAA0A975FF4}"/>
    <cellStyle name="Standaard 3 2 3 2 5 3" xfId="1312" xr:uid="{8006E1D0-BAA5-4D61-A009-CB1E26497294}"/>
    <cellStyle name="Standaard 3 2 3 2 5 3 2" xfId="3857" xr:uid="{38783356-35B6-4799-893F-D6147CD17E1C}"/>
    <cellStyle name="Standaard 3 2 3 2 5 3 2 2" xfId="5813" xr:uid="{8DAB595D-A48D-4463-8614-6BBACAD6AC86}"/>
    <cellStyle name="Standaard 3 2 3 2 5 3 2 2 2" xfId="16002" xr:uid="{D6F35776-AFE4-4A7F-9024-43D08D0CD1FC}"/>
    <cellStyle name="Standaard 3 2 3 2 5 3 2 2 2 2" xfId="36371" xr:uid="{9BB1CAFB-79C5-4EC0-BD4E-841FCDE9ABB7}"/>
    <cellStyle name="Standaard 3 2 3 2 5 3 2 2 3" xfId="26187" xr:uid="{FAD34522-EBD0-4810-A06E-38278556A827}"/>
    <cellStyle name="Standaard 3 2 3 2 5 3 2 3" xfId="14035" xr:uid="{0607DFA4-2307-4CD8-A436-AC59C813469A}"/>
    <cellStyle name="Standaard 3 2 3 2 5 3 2 3 2" xfId="34404" xr:uid="{C7E85E17-75E4-475B-9C34-C5F3C4FEF5E8}"/>
    <cellStyle name="Standaard 3 2 3 2 5 3 2 4" xfId="24220" xr:uid="{657BC025-1432-4E6C-A278-01D06FA8F64A}"/>
    <cellStyle name="Standaard 3 2 3 2 5 3 3" xfId="5812" xr:uid="{C47FADE6-95F2-4C36-BCFF-73A5E504FBDB}"/>
    <cellStyle name="Standaard 3 2 3 2 5 3 3 2" xfId="16001" xr:uid="{3C3CA852-8564-47BA-BF69-8F6266583F70}"/>
    <cellStyle name="Standaard 3 2 3 2 5 3 3 2 2" xfId="36370" xr:uid="{70832659-87A7-49F4-95C2-1D99766BCE39}"/>
    <cellStyle name="Standaard 3 2 3 2 5 3 3 3" xfId="26186" xr:uid="{412B8558-B94B-4178-9B19-29B8749C51B1}"/>
    <cellStyle name="Standaard 3 2 3 2 5 3 4" xfId="11492" xr:uid="{5296B36A-1C69-460C-8A06-B2E5F3FED6C6}"/>
    <cellStyle name="Standaard 3 2 3 2 5 3 4 2" xfId="31861" xr:uid="{ED378E62-1C42-4D12-83FE-EA8311E6EBC6}"/>
    <cellStyle name="Standaard 3 2 3 2 5 3 5" xfId="21677" xr:uid="{0AE01133-673E-4FD4-8462-DF8CDFF37F92}"/>
    <cellStyle name="Standaard 3 2 3 2 5 4" xfId="2159" xr:uid="{2CD80187-7DAA-4078-AA8A-ECEBB74F58A9}"/>
    <cellStyle name="Standaard 3 2 3 2 5 4 2" xfId="4704" xr:uid="{0838CEBF-A543-487F-9243-F3D57FAF4A1A}"/>
    <cellStyle name="Standaard 3 2 3 2 5 4 2 2" xfId="5815" xr:uid="{8989EE10-36C0-4D39-80CE-A27C4AFD4D2F}"/>
    <cellStyle name="Standaard 3 2 3 2 5 4 2 2 2" xfId="16004" xr:uid="{4F1207E4-D4CB-43D9-81A6-47DE8EB91B41}"/>
    <cellStyle name="Standaard 3 2 3 2 5 4 2 2 2 2" xfId="36373" xr:uid="{B5E00579-4F01-4F52-B50E-B176E13A4937}"/>
    <cellStyle name="Standaard 3 2 3 2 5 4 2 2 3" xfId="26189" xr:uid="{DB48F613-0FF6-4078-9EB2-7D29E5C9A4DA}"/>
    <cellStyle name="Standaard 3 2 3 2 5 4 2 3" xfId="14882" xr:uid="{923D7570-811F-4F64-A723-8BE5C204267E}"/>
    <cellStyle name="Standaard 3 2 3 2 5 4 2 3 2" xfId="35251" xr:uid="{BF83637D-15EA-4CC2-B72F-F7958CC525CE}"/>
    <cellStyle name="Standaard 3 2 3 2 5 4 2 4" xfId="25067" xr:uid="{767546FE-DDBE-4404-ADB3-2FFBDB5F4CF9}"/>
    <cellStyle name="Standaard 3 2 3 2 5 4 3" xfId="5814" xr:uid="{07F375C8-C249-45CC-B4F8-140A4FECE260}"/>
    <cellStyle name="Standaard 3 2 3 2 5 4 3 2" xfId="16003" xr:uid="{E1A28E11-1FE9-41C1-83EA-8589198A61FB}"/>
    <cellStyle name="Standaard 3 2 3 2 5 4 3 2 2" xfId="36372" xr:uid="{75372BAA-9C99-4575-A5D8-34D386EA29AB}"/>
    <cellStyle name="Standaard 3 2 3 2 5 4 3 3" xfId="26188" xr:uid="{1C11B43D-B879-4768-8E16-CA3B07E24C07}"/>
    <cellStyle name="Standaard 3 2 3 2 5 4 4" xfId="12339" xr:uid="{F308E120-0290-4D50-A0EA-EC434C26EF35}"/>
    <cellStyle name="Standaard 3 2 3 2 5 4 4 2" xfId="32708" xr:uid="{51D159AD-5E13-4C3E-85DE-8123DF657177}"/>
    <cellStyle name="Standaard 3 2 3 2 5 4 5" xfId="22524" xr:uid="{273D3B03-7517-4EE3-B5DC-8701F659F04A}"/>
    <cellStyle name="Standaard 3 2 3 2 5 5" xfId="3009" xr:uid="{66A61C09-1286-451C-9A30-8C92809EE42D}"/>
    <cellStyle name="Standaard 3 2 3 2 5 5 2" xfId="5816" xr:uid="{FEB5D6AE-A0B3-4FE9-AC97-402ABE75958C}"/>
    <cellStyle name="Standaard 3 2 3 2 5 5 2 2" xfId="16005" xr:uid="{0C0399CD-C4EF-48BF-8E7F-7EF5428DC60E}"/>
    <cellStyle name="Standaard 3 2 3 2 5 5 2 2 2" xfId="36374" xr:uid="{0757FF3B-7BAC-499A-BA91-67E10427ACDD}"/>
    <cellStyle name="Standaard 3 2 3 2 5 5 2 3" xfId="26190" xr:uid="{884C0C9F-6C6A-4D51-8F62-74D6FBDF5616}"/>
    <cellStyle name="Standaard 3 2 3 2 5 5 3" xfId="13187" xr:uid="{12F5D89D-8E67-421A-B4DC-CC26D73DF2A0}"/>
    <cellStyle name="Standaard 3 2 3 2 5 5 3 2" xfId="33556" xr:uid="{BEFCCF30-D42F-4EDD-90F6-A6D647C809E0}"/>
    <cellStyle name="Standaard 3 2 3 2 5 5 4" xfId="23372" xr:uid="{78AF69BA-EEAF-4721-A3D7-D0AE04BD6E7A}"/>
    <cellStyle name="Standaard 3 2 3 2 5 6" xfId="5805" xr:uid="{5F052F8B-D2E4-4F0A-8DC6-A33D8BAF88E5}"/>
    <cellStyle name="Standaard 3 2 3 2 5 6 2" xfId="15994" xr:uid="{95D48D74-0378-4578-8711-C53490CB99CC}"/>
    <cellStyle name="Standaard 3 2 3 2 5 6 2 2" xfId="36363" xr:uid="{8DC27443-7C74-41DD-99DA-A814EB8AA2CB}"/>
    <cellStyle name="Standaard 3 2 3 2 5 6 3" xfId="26179" xr:uid="{9885811C-1D3A-4300-BC68-F14B2E7B1592}"/>
    <cellStyle name="Standaard 3 2 3 2 5 7" xfId="10644" xr:uid="{8FE86A60-F357-4E7D-8C69-BBA5811D3A38}"/>
    <cellStyle name="Standaard 3 2 3 2 5 7 2" xfId="31013" xr:uid="{9B39F12A-9B3D-494C-9160-9370CAC44D64}"/>
    <cellStyle name="Standaard 3 2 3 2 5 8" xfId="20829" xr:uid="{91C1EE1D-9A34-4364-A69A-EEE5BB191FDB}"/>
    <cellStyle name="Standaard 3 2 3 2 6" xfId="569" xr:uid="{69F4FBC7-E668-42CE-8516-C7859DC47172}"/>
    <cellStyle name="Standaard 3 2 3 2 6 2" xfId="995" xr:uid="{80D943F6-3008-47A2-9EA3-F81C50FFDC98}"/>
    <cellStyle name="Standaard 3 2 3 2 6 2 2" xfId="1845" xr:uid="{63F8B5BF-1B46-4811-AD1A-7090CE4B9EEA}"/>
    <cellStyle name="Standaard 3 2 3 2 6 2 2 2" xfId="4390" xr:uid="{163B7A3A-5EAA-4261-8451-6423B7DA1ABD}"/>
    <cellStyle name="Standaard 3 2 3 2 6 2 2 2 2" xfId="5820" xr:uid="{A003D1E4-5AAB-4C15-8D98-27AB4809A72E}"/>
    <cellStyle name="Standaard 3 2 3 2 6 2 2 2 2 2" xfId="16009" xr:uid="{7D2F8078-4F69-4225-94CB-AE789928FD15}"/>
    <cellStyle name="Standaard 3 2 3 2 6 2 2 2 2 2 2" xfId="36378" xr:uid="{E732B444-DE17-4C45-BFB3-DC677433F659}"/>
    <cellStyle name="Standaard 3 2 3 2 6 2 2 2 2 3" xfId="26194" xr:uid="{4C4F8FD6-2E57-41F9-B9B6-360574671ABB}"/>
    <cellStyle name="Standaard 3 2 3 2 6 2 2 2 3" xfId="14568" xr:uid="{9AAEB5FA-50FE-49E1-AD2F-B164EB84555A}"/>
    <cellStyle name="Standaard 3 2 3 2 6 2 2 2 3 2" xfId="34937" xr:uid="{F5476B41-EA95-4F0F-AA02-6E1E69F4E83A}"/>
    <cellStyle name="Standaard 3 2 3 2 6 2 2 2 4" xfId="24753" xr:uid="{116DBE75-42E2-4221-92E6-F055818AB710}"/>
    <cellStyle name="Standaard 3 2 3 2 6 2 2 3" xfId="5819" xr:uid="{CA981587-0BBB-442E-BF35-073DE53C4A99}"/>
    <cellStyle name="Standaard 3 2 3 2 6 2 2 3 2" xfId="16008" xr:uid="{252E287A-0106-4EEA-8939-F01B53ADD334}"/>
    <cellStyle name="Standaard 3 2 3 2 6 2 2 3 2 2" xfId="36377" xr:uid="{63E5F737-F079-4F25-9507-FCB0E5A4ADAD}"/>
    <cellStyle name="Standaard 3 2 3 2 6 2 2 3 3" xfId="26193" xr:uid="{A2FF7F61-973A-437D-9DC9-A37832CCD9B3}"/>
    <cellStyle name="Standaard 3 2 3 2 6 2 2 4" xfId="12025" xr:uid="{85CEBCCE-99B8-4BE7-AA29-42B60321CBE9}"/>
    <cellStyle name="Standaard 3 2 3 2 6 2 2 4 2" xfId="32394" xr:uid="{4D499495-89CA-40B5-937F-0AC751E7B36A}"/>
    <cellStyle name="Standaard 3 2 3 2 6 2 2 5" xfId="22210" xr:uid="{68E85201-4792-47DF-8320-E28C54B3B05F}"/>
    <cellStyle name="Standaard 3 2 3 2 6 2 3" xfId="2692" xr:uid="{9896EB70-6E29-41D1-AD28-408D1DC42E02}"/>
    <cellStyle name="Standaard 3 2 3 2 6 2 3 2" xfId="5237" xr:uid="{B3396A19-C5BE-4B68-ABA0-5FC820357933}"/>
    <cellStyle name="Standaard 3 2 3 2 6 2 3 2 2" xfId="5822" xr:uid="{01419B37-AFB4-40BA-92D0-DC5B34AA1E2A}"/>
    <cellStyle name="Standaard 3 2 3 2 6 2 3 2 2 2" xfId="16011" xr:uid="{C6FB2F82-3966-4506-B82D-E6351CD15A79}"/>
    <cellStyle name="Standaard 3 2 3 2 6 2 3 2 2 2 2" xfId="36380" xr:uid="{6997F302-94CB-43CD-99C3-6E1632C6086D}"/>
    <cellStyle name="Standaard 3 2 3 2 6 2 3 2 2 3" xfId="26196" xr:uid="{D0014E90-4DD1-49BA-9E5F-E7D1D4E73CBE}"/>
    <cellStyle name="Standaard 3 2 3 2 6 2 3 2 3" xfId="15415" xr:uid="{3E1FEA66-4897-4C03-BE76-7FBE49CC3BFF}"/>
    <cellStyle name="Standaard 3 2 3 2 6 2 3 2 3 2" xfId="35784" xr:uid="{0AB6CECA-104F-4519-A560-1D972F9F5CA9}"/>
    <cellStyle name="Standaard 3 2 3 2 6 2 3 2 4" xfId="25600" xr:uid="{736E3771-AE77-4AD0-AB07-37F1D8FA4A1E}"/>
    <cellStyle name="Standaard 3 2 3 2 6 2 3 3" xfId="5821" xr:uid="{85CCFF94-252E-4644-ACAE-2BFD442CE546}"/>
    <cellStyle name="Standaard 3 2 3 2 6 2 3 3 2" xfId="16010" xr:uid="{6F77D101-6794-486E-B1BC-BC987B19462A}"/>
    <cellStyle name="Standaard 3 2 3 2 6 2 3 3 2 2" xfId="36379" xr:uid="{A83053A8-3496-4C7A-9656-2B4F94A3BEDD}"/>
    <cellStyle name="Standaard 3 2 3 2 6 2 3 3 3" xfId="26195" xr:uid="{2E2D78A6-5B87-48AA-8D52-39E33F51F698}"/>
    <cellStyle name="Standaard 3 2 3 2 6 2 3 4" xfId="12872" xr:uid="{758C001C-A530-4973-A193-D63229D5F6CC}"/>
    <cellStyle name="Standaard 3 2 3 2 6 2 3 4 2" xfId="33241" xr:uid="{53F47183-7C83-40EF-9AB6-8667C3A2031C}"/>
    <cellStyle name="Standaard 3 2 3 2 6 2 3 5" xfId="23057" xr:uid="{C2BC73D8-5E26-4D6B-AC0B-09F5EC5FF4B3}"/>
    <cellStyle name="Standaard 3 2 3 2 6 2 4" xfId="3542" xr:uid="{1601F01D-5397-419D-8704-FFD741F1693F}"/>
    <cellStyle name="Standaard 3 2 3 2 6 2 4 2" xfId="5823" xr:uid="{0FC979ED-6198-48EA-897D-352926EABE97}"/>
    <cellStyle name="Standaard 3 2 3 2 6 2 4 2 2" xfId="16012" xr:uid="{4B38516C-BB04-42EB-8563-FE8602E17ACD}"/>
    <cellStyle name="Standaard 3 2 3 2 6 2 4 2 2 2" xfId="36381" xr:uid="{16267839-EBA4-498C-8BEC-B81E5381E86E}"/>
    <cellStyle name="Standaard 3 2 3 2 6 2 4 2 3" xfId="26197" xr:uid="{6D48EB01-8BB1-4B34-92D9-F78E1EB44EE1}"/>
    <cellStyle name="Standaard 3 2 3 2 6 2 4 3" xfId="13720" xr:uid="{9149A176-6A60-4DDE-816F-7A03534B6DB7}"/>
    <cellStyle name="Standaard 3 2 3 2 6 2 4 3 2" xfId="34089" xr:uid="{9EAB584C-B87A-4DA0-9715-9BEBB02ED984}"/>
    <cellStyle name="Standaard 3 2 3 2 6 2 4 4" xfId="23905" xr:uid="{DE055BE8-42AE-44C8-8C02-D51133E76D6E}"/>
    <cellStyle name="Standaard 3 2 3 2 6 2 5" xfId="5818" xr:uid="{8587F036-7CA4-4266-9D7A-E93ACE0107D8}"/>
    <cellStyle name="Standaard 3 2 3 2 6 2 5 2" xfId="16007" xr:uid="{9AA23755-0DC1-4316-933C-73385BD0E22B}"/>
    <cellStyle name="Standaard 3 2 3 2 6 2 5 2 2" xfId="36376" xr:uid="{BCF3CA61-1E13-4024-83D9-8F5C74AD36BA}"/>
    <cellStyle name="Standaard 3 2 3 2 6 2 5 3" xfId="26192" xr:uid="{D2D8B34F-13FF-4E39-B38C-1FBC9FEC4AE6}"/>
    <cellStyle name="Standaard 3 2 3 2 6 2 6" xfId="11177" xr:uid="{37B550C3-60B8-4CEF-A1AB-A9DAF7A4877A}"/>
    <cellStyle name="Standaard 3 2 3 2 6 2 6 2" xfId="31546" xr:uid="{59A93FEB-D6E8-4511-B15B-6B7F1E9A2E49}"/>
    <cellStyle name="Standaard 3 2 3 2 6 2 7" xfId="21362" xr:uid="{54C89A6A-309E-42D4-AB73-5032EF0ED9FC}"/>
    <cellStyle name="Standaard 3 2 3 2 6 3" xfId="1421" xr:uid="{2B10E028-865F-440C-87E8-725AB23F038D}"/>
    <cellStyle name="Standaard 3 2 3 2 6 3 2" xfId="3966" xr:uid="{99B7CFA5-6F4A-495E-AA74-398E3C588F2F}"/>
    <cellStyle name="Standaard 3 2 3 2 6 3 2 2" xfId="5825" xr:uid="{214A1D58-094C-48AA-96CF-1B0D3D7889A4}"/>
    <cellStyle name="Standaard 3 2 3 2 6 3 2 2 2" xfId="16014" xr:uid="{21C78524-D606-477D-B702-E6B2C093D8BA}"/>
    <cellStyle name="Standaard 3 2 3 2 6 3 2 2 2 2" xfId="36383" xr:uid="{DF38575E-5378-4380-9277-1685A0535149}"/>
    <cellStyle name="Standaard 3 2 3 2 6 3 2 2 3" xfId="26199" xr:uid="{C43A138C-49CC-4847-9903-1B61DDB97BDD}"/>
    <cellStyle name="Standaard 3 2 3 2 6 3 2 3" xfId="14144" xr:uid="{3B6E8F1B-F879-4374-8EFD-3C02B5019DEF}"/>
    <cellStyle name="Standaard 3 2 3 2 6 3 2 3 2" xfId="34513" xr:uid="{AF73CD30-3C5A-4AD2-901D-C54383CB117D}"/>
    <cellStyle name="Standaard 3 2 3 2 6 3 2 4" xfId="24329" xr:uid="{8A90EAA2-C9D9-4DFA-AC9A-F911E6048326}"/>
    <cellStyle name="Standaard 3 2 3 2 6 3 3" xfId="5824" xr:uid="{EEF1381E-7F1C-4C5B-BA89-1FAFE8D7382A}"/>
    <cellStyle name="Standaard 3 2 3 2 6 3 3 2" xfId="16013" xr:uid="{7DCC36B6-3859-447A-B116-BD2744F66ABA}"/>
    <cellStyle name="Standaard 3 2 3 2 6 3 3 2 2" xfId="36382" xr:uid="{7C8DDFDA-3685-43F5-9C86-2DB1BEA58922}"/>
    <cellStyle name="Standaard 3 2 3 2 6 3 3 3" xfId="26198" xr:uid="{E50CD27E-7324-481E-85B8-1F9CCD24AD94}"/>
    <cellStyle name="Standaard 3 2 3 2 6 3 4" xfId="11601" xr:uid="{80294432-71BE-4ED0-875A-A5FFC039F611}"/>
    <cellStyle name="Standaard 3 2 3 2 6 3 4 2" xfId="31970" xr:uid="{38E5BA93-F62F-476B-814F-007088409059}"/>
    <cellStyle name="Standaard 3 2 3 2 6 3 5" xfId="21786" xr:uid="{260B6074-5F65-426A-8726-9EE1F0780690}"/>
    <cellStyle name="Standaard 3 2 3 2 6 4" xfId="2268" xr:uid="{9818E3B2-29E3-42AD-9176-DF97B3B87633}"/>
    <cellStyle name="Standaard 3 2 3 2 6 4 2" xfId="4813" xr:uid="{1FF740A0-F35D-45D4-9CD5-ECEEC64BD549}"/>
    <cellStyle name="Standaard 3 2 3 2 6 4 2 2" xfId="5827" xr:uid="{BF7FE0C8-F0BB-4F40-9123-9D15CAEECD51}"/>
    <cellStyle name="Standaard 3 2 3 2 6 4 2 2 2" xfId="16016" xr:uid="{CA276BB9-8896-4743-AA19-5A6CCCF7A0BE}"/>
    <cellStyle name="Standaard 3 2 3 2 6 4 2 2 2 2" xfId="36385" xr:uid="{61AB1243-FA11-4D4D-AA03-615B58926DBD}"/>
    <cellStyle name="Standaard 3 2 3 2 6 4 2 2 3" xfId="26201" xr:uid="{B510B6A5-C582-4416-83B2-D992B5C964A4}"/>
    <cellStyle name="Standaard 3 2 3 2 6 4 2 3" xfId="14991" xr:uid="{82D7BE1F-B3A8-4BFD-B579-D0F9B52353F8}"/>
    <cellStyle name="Standaard 3 2 3 2 6 4 2 3 2" xfId="35360" xr:uid="{8FDF1824-36FF-4632-999C-519038A95ED2}"/>
    <cellStyle name="Standaard 3 2 3 2 6 4 2 4" xfId="25176" xr:uid="{1B118C16-497B-47AD-98E4-49F811273469}"/>
    <cellStyle name="Standaard 3 2 3 2 6 4 3" xfId="5826" xr:uid="{4775A044-1F10-4798-9DA5-045ADA566741}"/>
    <cellStyle name="Standaard 3 2 3 2 6 4 3 2" xfId="16015" xr:uid="{CFF7DA85-4D02-40A2-ACF0-C6AEFD1FD27C}"/>
    <cellStyle name="Standaard 3 2 3 2 6 4 3 2 2" xfId="36384" xr:uid="{B33C0176-833F-46A6-B6F3-EE58248AD96F}"/>
    <cellStyle name="Standaard 3 2 3 2 6 4 3 3" xfId="26200" xr:uid="{7950D3A6-E1BF-49B6-A1E6-3932D4A62837}"/>
    <cellStyle name="Standaard 3 2 3 2 6 4 4" xfId="12448" xr:uid="{6FA5AA0D-6477-4F84-890A-7FCE3A972C29}"/>
    <cellStyle name="Standaard 3 2 3 2 6 4 4 2" xfId="32817" xr:uid="{8BD707FE-CD86-44E0-B88F-E105AC197EDD}"/>
    <cellStyle name="Standaard 3 2 3 2 6 4 5" xfId="22633" xr:uid="{95AC10E6-44F0-4C32-8FBE-421685DBF7B6}"/>
    <cellStyle name="Standaard 3 2 3 2 6 5" xfId="3118" xr:uid="{CA3843E9-15F1-4DA4-80EF-A80CB3197ADB}"/>
    <cellStyle name="Standaard 3 2 3 2 6 5 2" xfId="5828" xr:uid="{F26B4684-E1E4-4995-A743-2C5668970155}"/>
    <cellStyle name="Standaard 3 2 3 2 6 5 2 2" xfId="16017" xr:uid="{1249774D-EC6B-4FB6-9C73-053F446B5C49}"/>
    <cellStyle name="Standaard 3 2 3 2 6 5 2 2 2" xfId="36386" xr:uid="{9981536E-FBCE-476F-AE7E-D76479525AF6}"/>
    <cellStyle name="Standaard 3 2 3 2 6 5 2 3" xfId="26202" xr:uid="{35CF7359-FA36-48AF-B046-064B2507E74E}"/>
    <cellStyle name="Standaard 3 2 3 2 6 5 3" xfId="13296" xr:uid="{90F9BF70-0DA9-4F0A-8057-2A117DC8774B}"/>
    <cellStyle name="Standaard 3 2 3 2 6 5 3 2" xfId="33665" xr:uid="{EB378211-4551-472A-824F-A1ABC6B23F85}"/>
    <cellStyle name="Standaard 3 2 3 2 6 5 4" xfId="23481" xr:uid="{1479B36F-728C-4CB5-BDFF-72463BC3D52A}"/>
    <cellStyle name="Standaard 3 2 3 2 6 6" xfId="5817" xr:uid="{3C24D435-E258-429B-BBCC-DB588A8E1AB9}"/>
    <cellStyle name="Standaard 3 2 3 2 6 6 2" xfId="16006" xr:uid="{682FC9DB-B093-4614-AD16-7234F23B5885}"/>
    <cellStyle name="Standaard 3 2 3 2 6 6 2 2" xfId="36375" xr:uid="{08C76574-EC9F-47B4-8436-7C7773D121BA}"/>
    <cellStyle name="Standaard 3 2 3 2 6 6 3" xfId="26191" xr:uid="{6C8877B5-98C5-4295-8304-5A4B30367AB9}"/>
    <cellStyle name="Standaard 3 2 3 2 6 7" xfId="10753" xr:uid="{7FAB250A-A15D-4178-8B7E-A88913EB7024}"/>
    <cellStyle name="Standaard 3 2 3 2 6 7 2" xfId="31122" xr:uid="{27DD615F-773C-4970-A6E0-6072C645356B}"/>
    <cellStyle name="Standaard 3 2 3 2 6 8" xfId="20938" xr:uid="{1CFA4704-0332-4641-8452-96F6F7CDBDCA}"/>
    <cellStyle name="Standaard 3 2 3 2 7" xfId="638" xr:uid="{19440892-88FD-4035-8ED4-9F87D6A293B7}"/>
    <cellStyle name="Standaard 3 2 3 2 7 2" xfId="1488" xr:uid="{F27137A4-9A5A-4582-A87B-9F5F28B5AA76}"/>
    <cellStyle name="Standaard 3 2 3 2 7 2 2" xfId="4033" xr:uid="{E2EBFB6D-EED9-4A22-83A5-6D29B259DC20}"/>
    <cellStyle name="Standaard 3 2 3 2 7 2 2 2" xfId="5831" xr:uid="{7B052100-D169-43D0-905D-0647809823D9}"/>
    <cellStyle name="Standaard 3 2 3 2 7 2 2 2 2" xfId="16020" xr:uid="{07158489-A710-47C6-8913-C299DCF1F7BF}"/>
    <cellStyle name="Standaard 3 2 3 2 7 2 2 2 2 2" xfId="36389" xr:uid="{65FF30EB-C796-4BC2-ADBD-ABFE2C008F3F}"/>
    <cellStyle name="Standaard 3 2 3 2 7 2 2 2 3" xfId="26205" xr:uid="{1FA27FE8-C69E-4B48-80A5-CA93D389875E}"/>
    <cellStyle name="Standaard 3 2 3 2 7 2 2 3" xfId="14211" xr:uid="{7A4584C3-553E-44D7-A615-83174938A1DD}"/>
    <cellStyle name="Standaard 3 2 3 2 7 2 2 3 2" xfId="34580" xr:uid="{CF326F4E-2344-4E30-A21D-45C25325F502}"/>
    <cellStyle name="Standaard 3 2 3 2 7 2 2 4" xfId="24396" xr:uid="{781944CA-6BCE-4AF1-9490-9FBB9EF4507C}"/>
    <cellStyle name="Standaard 3 2 3 2 7 2 3" xfId="5830" xr:uid="{CC04643C-A562-4DC7-A14E-9346E6B08E69}"/>
    <cellStyle name="Standaard 3 2 3 2 7 2 3 2" xfId="16019" xr:uid="{FCD8EE17-BA6D-47AF-BBEB-D014158AA47B}"/>
    <cellStyle name="Standaard 3 2 3 2 7 2 3 2 2" xfId="36388" xr:uid="{C56E34E8-68A9-4BDF-9627-9B922E5D5CDD}"/>
    <cellStyle name="Standaard 3 2 3 2 7 2 3 3" xfId="26204" xr:uid="{15485322-9E2D-4ACE-8BD6-1097ED1B496B}"/>
    <cellStyle name="Standaard 3 2 3 2 7 2 4" xfId="11668" xr:uid="{CDB7D975-F2EB-4B22-8AAF-0EAA2DA599FC}"/>
    <cellStyle name="Standaard 3 2 3 2 7 2 4 2" xfId="32037" xr:uid="{7E949620-C775-4951-89A6-65A7ED8B935F}"/>
    <cellStyle name="Standaard 3 2 3 2 7 2 5" xfId="21853" xr:uid="{151CE527-D548-471A-A6E6-F70CFD86A191}"/>
    <cellStyle name="Standaard 3 2 3 2 7 3" xfId="2335" xr:uid="{FA9DE13E-D087-4069-AB3B-D82E77EC8CC9}"/>
    <cellStyle name="Standaard 3 2 3 2 7 3 2" xfId="4880" xr:uid="{BAA47773-D80F-4DB2-95FB-D46530FDF535}"/>
    <cellStyle name="Standaard 3 2 3 2 7 3 2 2" xfId="5833" xr:uid="{11F0D933-A697-408E-A047-16C8CD5E8D94}"/>
    <cellStyle name="Standaard 3 2 3 2 7 3 2 2 2" xfId="16022" xr:uid="{1E118C7E-DADD-44CC-BBFD-EB85A5658505}"/>
    <cellStyle name="Standaard 3 2 3 2 7 3 2 2 2 2" xfId="36391" xr:uid="{56FF3656-CACB-4E1C-87B2-C23A747A113E}"/>
    <cellStyle name="Standaard 3 2 3 2 7 3 2 2 3" xfId="26207" xr:uid="{16592D85-D2A0-494A-88D9-9EEB515A427A}"/>
    <cellStyle name="Standaard 3 2 3 2 7 3 2 3" xfId="15058" xr:uid="{733B9FAF-9EB1-44C2-A8C9-23034560C065}"/>
    <cellStyle name="Standaard 3 2 3 2 7 3 2 3 2" xfId="35427" xr:uid="{6AC361D0-5BFE-413B-A401-4945CC495E0A}"/>
    <cellStyle name="Standaard 3 2 3 2 7 3 2 4" xfId="25243" xr:uid="{974CB9C5-0372-4A1A-BEA8-CE1EB2EF4734}"/>
    <cellStyle name="Standaard 3 2 3 2 7 3 3" xfId="5832" xr:uid="{8AF60CEF-1359-4DCE-962F-68D0C7A77306}"/>
    <cellStyle name="Standaard 3 2 3 2 7 3 3 2" xfId="16021" xr:uid="{56D58848-2C4C-4C18-A06D-D11C1478F54F}"/>
    <cellStyle name="Standaard 3 2 3 2 7 3 3 2 2" xfId="36390" xr:uid="{94DC6151-664F-4930-B032-34BE377DF27C}"/>
    <cellStyle name="Standaard 3 2 3 2 7 3 3 3" xfId="26206" xr:uid="{2997E374-0BB2-490E-82FB-772A2B481DA3}"/>
    <cellStyle name="Standaard 3 2 3 2 7 3 4" xfId="12515" xr:uid="{4CAE4254-3FBB-4C9A-A5B7-9CD9864D4403}"/>
    <cellStyle name="Standaard 3 2 3 2 7 3 4 2" xfId="32884" xr:uid="{75869B29-ECF6-4CF3-9290-4BC5DC718780}"/>
    <cellStyle name="Standaard 3 2 3 2 7 3 5" xfId="22700" xr:uid="{3BB26CB7-0B62-4365-A121-0373B42FF663}"/>
    <cellStyle name="Standaard 3 2 3 2 7 4" xfId="3185" xr:uid="{B3C96344-43C2-4917-BF56-42A64D08E64B}"/>
    <cellStyle name="Standaard 3 2 3 2 7 4 2" xfId="5834" xr:uid="{3473E656-2330-432F-8484-15EE44746307}"/>
    <cellStyle name="Standaard 3 2 3 2 7 4 2 2" xfId="16023" xr:uid="{C81C5AD8-9ADC-426B-A354-38555475792A}"/>
    <cellStyle name="Standaard 3 2 3 2 7 4 2 2 2" xfId="36392" xr:uid="{02F98A0D-841D-49B2-8046-AB5C62CD297E}"/>
    <cellStyle name="Standaard 3 2 3 2 7 4 2 3" xfId="26208" xr:uid="{F55F537B-6965-49E4-B1EE-A443B4072A57}"/>
    <cellStyle name="Standaard 3 2 3 2 7 4 3" xfId="13363" xr:uid="{0B07D657-BD9E-47A3-A8BF-081BC286CEA7}"/>
    <cellStyle name="Standaard 3 2 3 2 7 4 3 2" xfId="33732" xr:uid="{D7B04D0F-95C9-43CE-A313-28D71E139998}"/>
    <cellStyle name="Standaard 3 2 3 2 7 4 4" xfId="23548" xr:uid="{F55988B1-C8B4-448D-BC1E-FE9B03816B46}"/>
    <cellStyle name="Standaard 3 2 3 2 7 5" xfId="5829" xr:uid="{D7881351-50B5-4A02-9A6C-72F7CB6A2785}"/>
    <cellStyle name="Standaard 3 2 3 2 7 5 2" xfId="16018" xr:uid="{5DBC275F-8677-45D4-ACCB-DC625967B320}"/>
    <cellStyle name="Standaard 3 2 3 2 7 5 2 2" xfId="36387" xr:uid="{5423C69D-FE5F-488A-91EA-ADBE18C2155E}"/>
    <cellStyle name="Standaard 3 2 3 2 7 5 3" xfId="26203" xr:uid="{10EF01D2-90A2-4BFF-B115-1F3F2958521F}"/>
    <cellStyle name="Standaard 3 2 3 2 7 6" xfId="10820" xr:uid="{12A2AD0F-57AB-4341-8C60-668D5F3F0CC4}"/>
    <cellStyle name="Standaard 3 2 3 2 7 6 2" xfId="31189" xr:uid="{9C58FB7B-6E15-4198-9AD7-991293C80D06}"/>
    <cellStyle name="Standaard 3 2 3 2 7 7" xfId="21005" xr:uid="{13B5AAC5-CB7F-4548-8FAA-D4102E211806}"/>
    <cellStyle name="Standaard 3 2 3 2 8" xfId="1064" xr:uid="{53978C41-C977-434D-B7DF-1A10C38114C5}"/>
    <cellStyle name="Standaard 3 2 3 2 8 2" xfId="3609" xr:uid="{51C45B2D-E077-43AE-95D9-637C317D90F0}"/>
    <cellStyle name="Standaard 3 2 3 2 8 2 2" xfId="5836" xr:uid="{0D528D98-17A8-45CE-9DB4-A3D801BC1770}"/>
    <cellStyle name="Standaard 3 2 3 2 8 2 2 2" xfId="16025" xr:uid="{E6489AB9-431C-4EC3-A0D4-576C6EDE9019}"/>
    <cellStyle name="Standaard 3 2 3 2 8 2 2 2 2" xfId="36394" xr:uid="{16746161-C5E6-434F-B8C6-5466143C8EAE}"/>
    <cellStyle name="Standaard 3 2 3 2 8 2 2 3" xfId="26210" xr:uid="{66B2DFBB-918B-4226-9680-A17FA1E70DB0}"/>
    <cellStyle name="Standaard 3 2 3 2 8 2 3" xfId="13787" xr:uid="{8E7DE10A-594B-44D5-8FEF-B50D4C6B6123}"/>
    <cellStyle name="Standaard 3 2 3 2 8 2 3 2" xfId="34156" xr:uid="{1C384F2D-9427-4946-A8C9-DBAD4D0C5F0F}"/>
    <cellStyle name="Standaard 3 2 3 2 8 2 4" xfId="23972" xr:uid="{06E8FDF2-3CE4-4309-B5B8-5D2F9EFFFC6D}"/>
    <cellStyle name="Standaard 3 2 3 2 8 3" xfId="5835" xr:uid="{E156A181-16CA-49C9-B3D3-3B42DA6250BC}"/>
    <cellStyle name="Standaard 3 2 3 2 8 3 2" xfId="16024" xr:uid="{0A5B3CD7-3DD8-4529-9690-446C53BC7524}"/>
    <cellStyle name="Standaard 3 2 3 2 8 3 2 2" xfId="36393" xr:uid="{29D9661D-909D-4696-A98B-A7990083FD9D}"/>
    <cellStyle name="Standaard 3 2 3 2 8 3 3" xfId="26209" xr:uid="{4206A043-0308-406D-B435-A3A16EF736B5}"/>
    <cellStyle name="Standaard 3 2 3 2 8 4" xfId="11244" xr:uid="{EF500BFA-063F-4396-9A10-9AD73916CD07}"/>
    <cellStyle name="Standaard 3 2 3 2 8 4 2" xfId="31613" xr:uid="{0B5DF23A-EEFF-486D-A197-54E6C62313CA}"/>
    <cellStyle name="Standaard 3 2 3 2 8 5" xfId="21429" xr:uid="{8044ADD8-6C12-4F5D-8070-26DD02C34F0C}"/>
    <cellStyle name="Standaard 3 2 3 2 9" xfId="1911" xr:uid="{7F07A99F-BAE4-4B20-9774-06940C22DE6D}"/>
    <cellStyle name="Standaard 3 2 3 2 9 2" xfId="4456" xr:uid="{50FC7BAF-2A70-4FFB-897F-9F18A5880A47}"/>
    <cellStyle name="Standaard 3 2 3 2 9 2 2" xfId="5838" xr:uid="{D1E1352A-C4B1-4D36-A566-13CB0335D8AA}"/>
    <cellStyle name="Standaard 3 2 3 2 9 2 2 2" xfId="16027" xr:uid="{1BAA90E3-DAE0-4911-BDC8-D84916DB9217}"/>
    <cellStyle name="Standaard 3 2 3 2 9 2 2 2 2" xfId="36396" xr:uid="{43161ED5-4B32-44E9-8DD3-EE140E53173C}"/>
    <cellStyle name="Standaard 3 2 3 2 9 2 2 3" xfId="26212" xr:uid="{F4C65732-EC55-406E-BC59-B6E4709FBFF2}"/>
    <cellStyle name="Standaard 3 2 3 2 9 2 3" xfId="14634" xr:uid="{B4218FA3-2AB4-42B9-8A1E-29963B03EC2C}"/>
    <cellStyle name="Standaard 3 2 3 2 9 2 3 2" xfId="35003" xr:uid="{6EA28953-4A2C-4954-987F-2668AC94F429}"/>
    <cellStyle name="Standaard 3 2 3 2 9 2 4" xfId="24819" xr:uid="{89FD57E8-FE5E-484D-A58E-E8E0BD4D8895}"/>
    <cellStyle name="Standaard 3 2 3 2 9 3" xfId="5837" xr:uid="{A20FC984-11AC-482A-A188-2C45B8CFB1B8}"/>
    <cellStyle name="Standaard 3 2 3 2 9 3 2" xfId="16026" xr:uid="{E127D595-03FA-4B19-88B6-A5ED39156E18}"/>
    <cellStyle name="Standaard 3 2 3 2 9 3 2 2" xfId="36395" xr:uid="{DD585CDA-4B86-4B32-A1E0-12817752AD4D}"/>
    <cellStyle name="Standaard 3 2 3 2 9 3 3" xfId="26211" xr:uid="{A0C53968-E06A-45D7-9BE2-81CA210067E7}"/>
    <cellStyle name="Standaard 3 2 3 2 9 4" xfId="12091" xr:uid="{059411A1-9CD0-47BD-AB49-211400305B9A}"/>
    <cellStyle name="Standaard 3 2 3 2 9 4 2" xfId="32460" xr:uid="{8F360FB1-1DD9-49E3-B6C8-B632F8C2365C}"/>
    <cellStyle name="Standaard 3 2 3 2 9 5" xfId="22276" xr:uid="{749F003B-FB7D-4351-9104-3E41036B18B9}"/>
    <cellStyle name="Standaard 3 2 3 3" xfId="96" xr:uid="{84F05AB8-6F96-4231-B525-F0A60AF38B1B}"/>
    <cellStyle name="Standaard 3 2 3 3 10" xfId="5839" xr:uid="{8AE79487-E60E-4289-8C87-16EDF7911D89}"/>
    <cellStyle name="Standaard 3 2 3 3 10 2" xfId="16028" xr:uid="{407D02E8-6819-434D-9627-E639922564BD}"/>
    <cellStyle name="Standaard 3 2 3 3 10 2 2" xfId="36397" xr:uid="{D517C8DF-6664-455D-9DD0-DB7C5C653E9B}"/>
    <cellStyle name="Standaard 3 2 3 3 10 3" xfId="26213" xr:uid="{0DF656E6-B5CF-4EFB-9CB0-BC0BC3D2906F}"/>
    <cellStyle name="Standaard 3 2 3 3 11" xfId="10412" xr:uid="{92A1DFFC-FFDA-41F6-B025-0D710367769B}"/>
    <cellStyle name="Standaard 3 2 3 3 11 2" xfId="30781" xr:uid="{C5542DA0-2834-47D5-BE0C-8DD0729AC9AE}"/>
    <cellStyle name="Standaard 3 2 3 3 12" xfId="20597" xr:uid="{A72859B0-A013-43F6-B0F6-E0DAADCB6A9C}"/>
    <cellStyle name="Standaard 3 2 3 3 2" xfId="162" xr:uid="{BB53E153-44A1-4E75-987D-547A18CBBF8B}"/>
    <cellStyle name="Standaard 3 2 3 3 2 2" xfId="298" xr:uid="{25F94277-C15E-49DC-BF50-490E301A2302}"/>
    <cellStyle name="Standaard 3 2 3 3 2 2 2" xfId="854" xr:uid="{A5F1CE66-ABC7-49A9-9367-28C785B4D9BA}"/>
    <cellStyle name="Standaard 3 2 3 3 2 2 2 2" xfId="1704" xr:uid="{71EEFB15-F894-4423-8590-D028CC96D165}"/>
    <cellStyle name="Standaard 3 2 3 3 2 2 2 2 2" xfId="4249" xr:uid="{2D16114E-1E63-46FE-8A05-6F524E7606ED}"/>
    <cellStyle name="Standaard 3 2 3 3 2 2 2 2 2 2" xfId="5844" xr:uid="{171841DF-4A6A-4A0B-AC63-07465B3FBAE9}"/>
    <cellStyle name="Standaard 3 2 3 3 2 2 2 2 2 2 2" xfId="16033" xr:uid="{8D613CE4-84D3-44BA-A44A-BD16525B4977}"/>
    <cellStyle name="Standaard 3 2 3 3 2 2 2 2 2 2 2 2" xfId="36402" xr:uid="{F5B07FE5-EEEB-485D-8409-FE53CFF732E9}"/>
    <cellStyle name="Standaard 3 2 3 3 2 2 2 2 2 2 3" xfId="26218" xr:uid="{D000AB13-4528-4359-8B5A-D29FA83252F8}"/>
    <cellStyle name="Standaard 3 2 3 3 2 2 2 2 2 3" xfId="14427" xr:uid="{CD9E1C56-D2A3-47C4-9E32-9FCF3ECF38FA}"/>
    <cellStyle name="Standaard 3 2 3 3 2 2 2 2 2 3 2" xfId="34796" xr:uid="{33862AEB-5977-4D38-9523-DAF74846FAB8}"/>
    <cellStyle name="Standaard 3 2 3 3 2 2 2 2 2 4" xfId="24612" xr:uid="{351ABC36-BAB0-4E8B-BEF9-F8FF5939988F}"/>
    <cellStyle name="Standaard 3 2 3 3 2 2 2 2 3" xfId="5843" xr:uid="{6D99D6CD-7502-44A6-AFDC-26B91F8B7A77}"/>
    <cellStyle name="Standaard 3 2 3 3 2 2 2 2 3 2" xfId="16032" xr:uid="{58CAD98E-8E23-4B42-B276-892AE173D5F9}"/>
    <cellStyle name="Standaard 3 2 3 3 2 2 2 2 3 2 2" xfId="36401" xr:uid="{57E21D8E-84CC-43D6-A21D-9913EA3A65AB}"/>
    <cellStyle name="Standaard 3 2 3 3 2 2 2 2 3 3" xfId="26217" xr:uid="{95465E85-28E5-4189-9D76-3092E32F2576}"/>
    <cellStyle name="Standaard 3 2 3 3 2 2 2 2 4" xfId="11884" xr:uid="{9F5C0E7E-D7E1-47C3-8BA7-FC425452E06F}"/>
    <cellStyle name="Standaard 3 2 3 3 2 2 2 2 4 2" xfId="32253" xr:uid="{BA41DC6F-BD7B-4C88-AC0A-F7996FABE5D0}"/>
    <cellStyle name="Standaard 3 2 3 3 2 2 2 2 5" xfId="22069" xr:uid="{F757C845-FCF6-48A0-9524-471F060120D3}"/>
    <cellStyle name="Standaard 3 2 3 3 2 2 2 3" xfId="2551" xr:uid="{86F96BAA-1124-4435-B1D0-942DBFC8A883}"/>
    <cellStyle name="Standaard 3 2 3 3 2 2 2 3 2" xfId="5096" xr:uid="{189CA270-2089-4F17-9C49-353CBD984A03}"/>
    <cellStyle name="Standaard 3 2 3 3 2 2 2 3 2 2" xfId="5846" xr:uid="{8FC50F9A-A656-4105-AB72-A98D9B25345E}"/>
    <cellStyle name="Standaard 3 2 3 3 2 2 2 3 2 2 2" xfId="16035" xr:uid="{61E97736-F409-44EF-B360-D774D2935783}"/>
    <cellStyle name="Standaard 3 2 3 3 2 2 2 3 2 2 2 2" xfId="36404" xr:uid="{BBA0135A-A0DA-43C5-8228-8DE97394EC06}"/>
    <cellStyle name="Standaard 3 2 3 3 2 2 2 3 2 2 3" xfId="26220" xr:uid="{C1CBFF65-9868-47D0-8D12-8A9B4803D0B0}"/>
    <cellStyle name="Standaard 3 2 3 3 2 2 2 3 2 3" xfId="15274" xr:uid="{ABE2D7CD-931A-4A04-BA13-19C41E7C3B3A}"/>
    <cellStyle name="Standaard 3 2 3 3 2 2 2 3 2 3 2" xfId="35643" xr:uid="{9C66AAB9-6B09-46FB-815C-AFB21FBFFB70}"/>
    <cellStyle name="Standaard 3 2 3 3 2 2 2 3 2 4" xfId="25459" xr:uid="{38099691-432B-4FA5-B6A5-BDBF0AD067B0}"/>
    <cellStyle name="Standaard 3 2 3 3 2 2 2 3 3" xfId="5845" xr:uid="{9A2A4F67-A2E5-445A-852A-6B5F8827930B}"/>
    <cellStyle name="Standaard 3 2 3 3 2 2 2 3 3 2" xfId="16034" xr:uid="{206FE6B0-CEFA-4CC3-B7FE-3A6E02794736}"/>
    <cellStyle name="Standaard 3 2 3 3 2 2 2 3 3 2 2" xfId="36403" xr:uid="{5E1AA2A4-D95A-4D95-81FE-263D108CD02D}"/>
    <cellStyle name="Standaard 3 2 3 3 2 2 2 3 3 3" xfId="26219" xr:uid="{381A9872-B0B4-4110-AF8F-1FBBE37444FF}"/>
    <cellStyle name="Standaard 3 2 3 3 2 2 2 3 4" xfId="12731" xr:uid="{767B4976-67DE-4581-839A-B1E090E80D6A}"/>
    <cellStyle name="Standaard 3 2 3 3 2 2 2 3 4 2" xfId="33100" xr:uid="{6C6A4B5A-01F0-4469-A944-988B8210E40D}"/>
    <cellStyle name="Standaard 3 2 3 3 2 2 2 3 5" xfId="22916" xr:uid="{4CD7540D-73AE-40B3-8287-52BDAE0C9A8F}"/>
    <cellStyle name="Standaard 3 2 3 3 2 2 2 4" xfId="3401" xr:uid="{521DF538-1C56-46DB-A37F-B6C4F2AECD2E}"/>
    <cellStyle name="Standaard 3 2 3 3 2 2 2 4 2" xfId="5847" xr:uid="{53BA0B46-AFA5-4F2E-99E3-D6AD597F8C3B}"/>
    <cellStyle name="Standaard 3 2 3 3 2 2 2 4 2 2" xfId="16036" xr:uid="{B63B94B7-AF29-475D-891C-17582E44FC00}"/>
    <cellStyle name="Standaard 3 2 3 3 2 2 2 4 2 2 2" xfId="36405" xr:uid="{FD5FDD79-F3FE-4BC0-A0FA-B5FDAE0C4C9C}"/>
    <cellStyle name="Standaard 3 2 3 3 2 2 2 4 2 3" xfId="26221" xr:uid="{1C6F694C-AADE-4DF3-B53E-0703BF8F3F45}"/>
    <cellStyle name="Standaard 3 2 3 3 2 2 2 4 3" xfId="13579" xr:uid="{D9FBFC97-8711-4189-AED9-721C898A49E0}"/>
    <cellStyle name="Standaard 3 2 3 3 2 2 2 4 3 2" xfId="33948" xr:uid="{EF13B5D0-2584-448E-AC79-574A27C43CC8}"/>
    <cellStyle name="Standaard 3 2 3 3 2 2 2 4 4" xfId="23764" xr:uid="{C1F7A47F-00E0-4FD3-BB58-4781C397F63E}"/>
    <cellStyle name="Standaard 3 2 3 3 2 2 2 5" xfId="5842" xr:uid="{F3AE38C8-A6C9-4BA0-BD01-9E45D3B72AC2}"/>
    <cellStyle name="Standaard 3 2 3 3 2 2 2 5 2" xfId="16031" xr:uid="{E806F354-0B3B-459D-9BE1-AA78FCC08387}"/>
    <cellStyle name="Standaard 3 2 3 3 2 2 2 5 2 2" xfId="36400" xr:uid="{DC34A90B-31C2-4990-B55E-AB8F2972DFBA}"/>
    <cellStyle name="Standaard 3 2 3 3 2 2 2 5 3" xfId="26216" xr:uid="{DD25FA50-81B0-4764-90F2-4C5723F6C5E6}"/>
    <cellStyle name="Standaard 3 2 3 3 2 2 2 6" xfId="11036" xr:uid="{A2371885-7E73-4FA8-842C-F8D42890A4B4}"/>
    <cellStyle name="Standaard 3 2 3 3 2 2 2 6 2" xfId="31405" xr:uid="{F00A36FD-2287-4274-B2EA-4583830BF14B}"/>
    <cellStyle name="Standaard 3 2 3 3 2 2 2 7" xfId="21221" xr:uid="{7237532C-B70D-46F7-8EA9-4641353E9261}"/>
    <cellStyle name="Standaard 3 2 3 3 2 2 3" xfId="1280" xr:uid="{3845EE11-325A-4C46-A564-DB0EFA15B53F}"/>
    <cellStyle name="Standaard 3 2 3 3 2 2 3 2" xfId="3825" xr:uid="{58B5E0C2-0569-424D-ACC4-4306A6605F67}"/>
    <cellStyle name="Standaard 3 2 3 3 2 2 3 2 2" xfId="5849" xr:uid="{B6EF58D9-E559-430F-B091-7F1CA470794F}"/>
    <cellStyle name="Standaard 3 2 3 3 2 2 3 2 2 2" xfId="16038" xr:uid="{24D2329F-04B4-4E03-A779-F9DAC7CDBC1B}"/>
    <cellStyle name="Standaard 3 2 3 3 2 2 3 2 2 2 2" xfId="36407" xr:uid="{CA8E24ED-7998-47CF-8B06-A7908B1DF27E}"/>
    <cellStyle name="Standaard 3 2 3 3 2 2 3 2 2 3" xfId="26223" xr:uid="{96CCE6A9-8B76-4727-8146-927826E39571}"/>
    <cellStyle name="Standaard 3 2 3 3 2 2 3 2 3" xfId="14003" xr:uid="{26EA252C-F701-411F-B583-28773DE965FB}"/>
    <cellStyle name="Standaard 3 2 3 3 2 2 3 2 3 2" xfId="34372" xr:uid="{C62F8DE9-1245-477F-9C9A-35CCCE5FA78A}"/>
    <cellStyle name="Standaard 3 2 3 3 2 2 3 2 4" xfId="24188" xr:uid="{EB716D6E-380A-4373-93D7-B0CF5D02A27C}"/>
    <cellStyle name="Standaard 3 2 3 3 2 2 3 3" xfId="5848" xr:uid="{4E032B5E-F785-4033-98B5-C9D41F3EC360}"/>
    <cellStyle name="Standaard 3 2 3 3 2 2 3 3 2" xfId="16037" xr:uid="{4BBF6D5B-44B5-4B11-8E67-AE8BC3882C9F}"/>
    <cellStyle name="Standaard 3 2 3 3 2 2 3 3 2 2" xfId="36406" xr:uid="{CF7D6487-5F5F-4AE0-8A32-E46191533CA8}"/>
    <cellStyle name="Standaard 3 2 3 3 2 2 3 3 3" xfId="26222" xr:uid="{AC9A12EE-C0A6-4199-8F4D-58004DEEA6DB}"/>
    <cellStyle name="Standaard 3 2 3 3 2 2 3 4" xfId="11460" xr:uid="{06957AC2-B4CB-4878-B44C-695CD8C8C884}"/>
    <cellStyle name="Standaard 3 2 3 3 2 2 3 4 2" xfId="31829" xr:uid="{6371E253-5545-439C-9E57-B5EC98F1511F}"/>
    <cellStyle name="Standaard 3 2 3 3 2 2 3 5" xfId="21645" xr:uid="{F1E229EA-F959-4659-86CB-0FDDC2E8B12E}"/>
    <cellStyle name="Standaard 3 2 3 3 2 2 4" xfId="2127" xr:uid="{CBE82C71-D7A8-4AA6-BA51-C6D535896763}"/>
    <cellStyle name="Standaard 3 2 3 3 2 2 4 2" xfId="4672" xr:uid="{FE58DF43-32EC-4359-B730-028B02A430EC}"/>
    <cellStyle name="Standaard 3 2 3 3 2 2 4 2 2" xfId="5851" xr:uid="{1F4BBE4F-CBA0-4F40-95E8-00B4B4BFCBAB}"/>
    <cellStyle name="Standaard 3 2 3 3 2 2 4 2 2 2" xfId="16040" xr:uid="{936DD54D-5AEF-4F21-A5EA-C0814DD2A7F9}"/>
    <cellStyle name="Standaard 3 2 3 3 2 2 4 2 2 2 2" xfId="36409" xr:uid="{C766AAFF-5E26-414A-A1AD-BB2B5A182860}"/>
    <cellStyle name="Standaard 3 2 3 3 2 2 4 2 2 3" xfId="26225" xr:uid="{58F123D9-7413-4ACD-BCE9-73100C38936B}"/>
    <cellStyle name="Standaard 3 2 3 3 2 2 4 2 3" xfId="14850" xr:uid="{00D7B5F0-9C42-4482-88E6-A28D70F28FC3}"/>
    <cellStyle name="Standaard 3 2 3 3 2 2 4 2 3 2" xfId="35219" xr:uid="{08590BF9-172E-46AE-BF32-8DF0B73B0809}"/>
    <cellStyle name="Standaard 3 2 3 3 2 2 4 2 4" xfId="25035" xr:uid="{ED79A483-46B0-462C-9F11-72A5772C9FB5}"/>
    <cellStyle name="Standaard 3 2 3 3 2 2 4 3" xfId="5850" xr:uid="{BBBFE1D3-74F3-44A5-86A9-84C9F30027D3}"/>
    <cellStyle name="Standaard 3 2 3 3 2 2 4 3 2" xfId="16039" xr:uid="{311551EC-98CE-44E6-A9DF-3AE04B564907}"/>
    <cellStyle name="Standaard 3 2 3 3 2 2 4 3 2 2" xfId="36408" xr:uid="{DDAE29B8-8640-4E2B-A22B-E827CC8673A2}"/>
    <cellStyle name="Standaard 3 2 3 3 2 2 4 3 3" xfId="26224" xr:uid="{074A8FF4-20AA-4023-B357-CD863F628D14}"/>
    <cellStyle name="Standaard 3 2 3 3 2 2 4 4" xfId="12307" xr:uid="{97574447-7ED8-4E00-B17E-E39A74D77192}"/>
    <cellStyle name="Standaard 3 2 3 3 2 2 4 4 2" xfId="32676" xr:uid="{19B18FD8-E1A8-4E03-B97E-5B945D56D413}"/>
    <cellStyle name="Standaard 3 2 3 3 2 2 4 5" xfId="22492" xr:uid="{FBDC7189-CD36-43FD-BEE8-0A850A694A21}"/>
    <cellStyle name="Standaard 3 2 3 3 2 2 5" xfId="2977" xr:uid="{1157D432-FE6E-4532-8A62-23BC064AA7A0}"/>
    <cellStyle name="Standaard 3 2 3 3 2 2 5 2" xfId="5852" xr:uid="{55F6445A-890D-4C7B-AA79-AAC3B7FCF525}"/>
    <cellStyle name="Standaard 3 2 3 3 2 2 5 2 2" xfId="16041" xr:uid="{51E4E906-8C86-4DE7-B8AE-EB10AD4D897F}"/>
    <cellStyle name="Standaard 3 2 3 3 2 2 5 2 2 2" xfId="36410" xr:uid="{A9596C3A-0B6D-4A3A-807C-CE1A1D61D1CE}"/>
    <cellStyle name="Standaard 3 2 3 3 2 2 5 2 3" xfId="26226" xr:uid="{3466EF4D-C5FC-476A-9BB0-35F42B36FDC0}"/>
    <cellStyle name="Standaard 3 2 3 3 2 2 5 3" xfId="13155" xr:uid="{BF6C5B76-1640-4A10-8F40-614BAA9D1B6C}"/>
    <cellStyle name="Standaard 3 2 3 3 2 2 5 3 2" xfId="33524" xr:uid="{72F467FF-DE1F-4BB5-9113-7F7BEE7C17B8}"/>
    <cellStyle name="Standaard 3 2 3 3 2 2 5 4" xfId="23340" xr:uid="{D9841F88-F8FE-4B68-BF92-ED165D578D3F}"/>
    <cellStyle name="Standaard 3 2 3 3 2 2 6" xfId="5841" xr:uid="{129B27E0-E2E4-4379-9C37-B4CCD01F8A1F}"/>
    <cellStyle name="Standaard 3 2 3 3 2 2 6 2" xfId="16030" xr:uid="{1FBB658A-49F3-45A6-A1F2-62B9F8304449}"/>
    <cellStyle name="Standaard 3 2 3 3 2 2 6 2 2" xfId="36399" xr:uid="{8F8C5FCC-446D-4DA9-80CB-21D8D20C86D5}"/>
    <cellStyle name="Standaard 3 2 3 3 2 2 6 3" xfId="26215" xr:uid="{1F4CBFF4-20BB-4BEF-8A86-3BEB3EC2C87D}"/>
    <cellStyle name="Standaard 3 2 3 3 2 2 7" xfId="10612" xr:uid="{14BB0696-9119-48BD-84CE-38E51536437B}"/>
    <cellStyle name="Standaard 3 2 3 3 2 2 7 2" xfId="30981" xr:uid="{931A4F35-E2B0-47C1-BB0D-D3083FE912F6}"/>
    <cellStyle name="Standaard 3 2 3 3 2 2 8" xfId="20797" xr:uid="{3FF0BECC-DCA7-479C-A3DC-79E14556A1FE}"/>
    <cellStyle name="Standaard 3 2 3 3 2 3" xfId="720" xr:uid="{6665AC1F-589B-4132-9C72-0580F38B919F}"/>
    <cellStyle name="Standaard 3 2 3 3 2 3 2" xfId="1570" xr:uid="{66905524-CA6A-4FB5-8C6C-45254460A29C}"/>
    <cellStyle name="Standaard 3 2 3 3 2 3 2 2" xfId="4115" xr:uid="{B6A3974A-7CCC-406E-A1DE-180E3A8647F7}"/>
    <cellStyle name="Standaard 3 2 3 3 2 3 2 2 2" xfId="5855" xr:uid="{1140151F-7146-4BD4-8BBC-D3E75C811D9F}"/>
    <cellStyle name="Standaard 3 2 3 3 2 3 2 2 2 2" xfId="16044" xr:uid="{9C4F9C4E-3A2D-4FDE-8511-337465BF5C07}"/>
    <cellStyle name="Standaard 3 2 3 3 2 3 2 2 2 2 2" xfId="36413" xr:uid="{3AFD1F31-065C-4157-9858-003B28D26147}"/>
    <cellStyle name="Standaard 3 2 3 3 2 3 2 2 2 3" xfId="26229" xr:uid="{6EF3DBDE-0EF1-435D-B145-ECA14948AC3A}"/>
    <cellStyle name="Standaard 3 2 3 3 2 3 2 2 3" xfId="14293" xr:uid="{9426B60A-317C-48D2-B148-76BF0A446335}"/>
    <cellStyle name="Standaard 3 2 3 3 2 3 2 2 3 2" xfId="34662" xr:uid="{79A5B91F-92B8-4917-AD4F-D4CE05DF912D}"/>
    <cellStyle name="Standaard 3 2 3 3 2 3 2 2 4" xfId="24478" xr:uid="{DF5A52D6-9FA7-4A55-84BF-9E63DCD88481}"/>
    <cellStyle name="Standaard 3 2 3 3 2 3 2 3" xfId="5854" xr:uid="{5A2CF0EC-DECE-48A7-98AA-5B8D745EFD09}"/>
    <cellStyle name="Standaard 3 2 3 3 2 3 2 3 2" xfId="16043" xr:uid="{22C64E2F-DC44-4367-AE15-F4434C76E74E}"/>
    <cellStyle name="Standaard 3 2 3 3 2 3 2 3 2 2" xfId="36412" xr:uid="{5D0BAA3F-6C7E-4016-B5A4-731D895B3EEE}"/>
    <cellStyle name="Standaard 3 2 3 3 2 3 2 3 3" xfId="26228" xr:uid="{22DFD79F-C379-4C02-9E00-D359B290CAA9}"/>
    <cellStyle name="Standaard 3 2 3 3 2 3 2 4" xfId="11750" xr:uid="{1EBFB2AE-ABC4-4911-A9F6-053248A0FD18}"/>
    <cellStyle name="Standaard 3 2 3 3 2 3 2 4 2" xfId="32119" xr:uid="{3B32FA89-6B0D-4C02-A5FF-16539D71AAA5}"/>
    <cellStyle name="Standaard 3 2 3 3 2 3 2 5" xfId="21935" xr:uid="{1051E79E-E6B3-49F0-AC75-B4E4835D5C55}"/>
    <cellStyle name="Standaard 3 2 3 3 2 3 3" xfId="2417" xr:uid="{F980B3C6-0331-4C03-882C-7DE8B45372A8}"/>
    <cellStyle name="Standaard 3 2 3 3 2 3 3 2" xfId="4962" xr:uid="{96C5339E-9616-4D60-B361-048C1611B5EA}"/>
    <cellStyle name="Standaard 3 2 3 3 2 3 3 2 2" xfId="5857" xr:uid="{BF4827FC-15DD-4875-86A1-6D8DD9C88653}"/>
    <cellStyle name="Standaard 3 2 3 3 2 3 3 2 2 2" xfId="16046" xr:uid="{DCEA3814-BF1C-4CA3-A379-CECDBC6AF24C}"/>
    <cellStyle name="Standaard 3 2 3 3 2 3 3 2 2 2 2" xfId="36415" xr:uid="{254B7A22-B720-4552-AEC2-B33EC0A3E740}"/>
    <cellStyle name="Standaard 3 2 3 3 2 3 3 2 2 3" xfId="26231" xr:uid="{E89C2CF5-64D8-442D-BC1F-7D0C3E4CFBB7}"/>
    <cellStyle name="Standaard 3 2 3 3 2 3 3 2 3" xfId="15140" xr:uid="{26079DAC-6ED7-4933-8CCB-21F886276E65}"/>
    <cellStyle name="Standaard 3 2 3 3 2 3 3 2 3 2" xfId="35509" xr:uid="{4C1E070E-D793-4926-913F-803C2BB4687C}"/>
    <cellStyle name="Standaard 3 2 3 3 2 3 3 2 4" xfId="25325" xr:uid="{CF25878F-1F16-489D-8D02-0A7D883D4F30}"/>
    <cellStyle name="Standaard 3 2 3 3 2 3 3 3" xfId="5856" xr:uid="{2833083B-D134-4648-B521-6B629FF40695}"/>
    <cellStyle name="Standaard 3 2 3 3 2 3 3 3 2" xfId="16045" xr:uid="{2F11516F-65BE-405E-AD46-7C9391C67ABA}"/>
    <cellStyle name="Standaard 3 2 3 3 2 3 3 3 2 2" xfId="36414" xr:uid="{7A72B2BC-F1C2-4C82-A5B4-CFFDAF34DEA9}"/>
    <cellStyle name="Standaard 3 2 3 3 2 3 3 3 3" xfId="26230" xr:uid="{9B5322CE-A1DE-44E5-AC3C-D17994067812}"/>
    <cellStyle name="Standaard 3 2 3 3 2 3 3 4" xfId="12597" xr:uid="{57A7198B-DBA9-463F-B747-95CE05C398FA}"/>
    <cellStyle name="Standaard 3 2 3 3 2 3 3 4 2" xfId="32966" xr:uid="{37BB9B58-8B7A-459B-8779-3D712E84CC6D}"/>
    <cellStyle name="Standaard 3 2 3 3 2 3 3 5" xfId="22782" xr:uid="{78674243-DE0E-480E-AD27-9BFDD9DBD27A}"/>
    <cellStyle name="Standaard 3 2 3 3 2 3 4" xfId="3267" xr:uid="{D3F8D0FA-5D1A-401B-98CB-E46DA1499FAC}"/>
    <cellStyle name="Standaard 3 2 3 3 2 3 4 2" xfId="5858" xr:uid="{7AEACFBF-1966-4EE4-91E2-3511D2CA76D5}"/>
    <cellStyle name="Standaard 3 2 3 3 2 3 4 2 2" xfId="16047" xr:uid="{4A373416-CB80-4CFF-8216-4BD7697847D7}"/>
    <cellStyle name="Standaard 3 2 3 3 2 3 4 2 2 2" xfId="36416" xr:uid="{C2F28DFB-76FF-4B62-B0CB-FA47BDF18ABB}"/>
    <cellStyle name="Standaard 3 2 3 3 2 3 4 2 3" xfId="26232" xr:uid="{C9CBC089-F8A6-43C6-854B-9053BA9924BD}"/>
    <cellStyle name="Standaard 3 2 3 3 2 3 4 3" xfId="13445" xr:uid="{98C78E2C-E0B1-4400-959D-BF86A5ABA617}"/>
    <cellStyle name="Standaard 3 2 3 3 2 3 4 3 2" xfId="33814" xr:uid="{646CA78C-D26B-4189-A4F2-5DE5EC273455}"/>
    <cellStyle name="Standaard 3 2 3 3 2 3 4 4" xfId="23630" xr:uid="{6CCB4346-E3B9-4DAD-AE08-0D06E9C35EB9}"/>
    <cellStyle name="Standaard 3 2 3 3 2 3 5" xfId="5853" xr:uid="{939F6CC6-AD6C-44BC-8A93-C1A19ADE237A}"/>
    <cellStyle name="Standaard 3 2 3 3 2 3 5 2" xfId="16042" xr:uid="{7100A69C-A611-4993-8918-88D6A3674317}"/>
    <cellStyle name="Standaard 3 2 3 3 2 3 5 2 2" xfId="36411" xr:uid="{2A30A6FD-E4EC-4BEC-AE06-74FE23256CDD}"/>
    <cellStyle name="Standaard 3 2 3 3 2 3 5 3" xfId="26227" xr:uid="{6A9D8EC1-9175-4552-888D-972B17CC2D5A}"/>
    <cellStyle name="Standaard 3 2 3 3 2 3 6" xfId="10902" xr:uid="{B0EE4D9B-DC13-47CF-BD9C-2E50D318F044}"/>
    <cellStyle name="Standaard 3 2 3 3 2 3 6 2" xfId="31271" xr:uid="{7309D643-E7EF-4740-A0A8-07DD744849F3}"/>
    <cellStyle name="Standaard 3 2 3 3 2 3 7" xfId="21087" xr:uid="{7FC432B6-B5D5-4A68-86AB-96CCEFCFC17A}"/>
    <cellStyle name="Standaard 3 2 3 3 2 4" xfId="1146" xr:uid="{9E3A56E6-23CD-4D53-BA63-97B157A34BD1}"/>
    <cellStyle name="Standaard 3 2 3 3 2 4 2" xfId="3691" xr:uid="{9545CDBB-7EE8-42C1-A32F-BBA9013C93C7}"/>
    <cellStyle name="Standaard 3 2 3 3 2 4 2 2" xfId="5860" xr:uid="{43BBC0BA-29FB-4935-8009-2D7BD41AF1CD}"/>
    <cellStyle name="Standaard 3 2 3 3 2 4 2 2 2" xfId="16049" xr:uid="{8897F7E5-1A35-4537-B03F-5F17A64C8989}"/>
    <cellStyle name="Standaard 3 2 3 3 2 4 2 2 2 2" xfId="36418" xr:uid="{DC58CEAA-318D-4E6F-B6CC-F0062355CA20}"/>
    <cellStyle name="Standaard 3 2 3 3 2 4 2 2 3" xfId="26234" xr:uid="{1AC8B735-7959-45C2-8747-F646883341DC}"/>
    <cellStyle name="Standaard 3 2 3 3 2 4 2 3" xfId="13869" xr:uid="{173E9A20-7D90-42A5-801F-5FC202365C30}"/>
    <cellStyle name="Standaard 3 2 3 3 2 4 2 3 2" xfId="34238" xr:uid="{1CBD121B-E48B-4804-9B6D-9CEB0E427787}"/>
    <cellStyle name="Standaard 3 2 3 3 2 4 2 4" xfId="24054" xr:uid="{44E9E8E4-7C83-4B45-B9A1-21574BD47B08}"/>
    <cellStyle name="Standaard 3 2 3 3 2 4 3" xfId="5859" xr:uid="{CDCAD6F7-1A68-4FC8-9E22-E31761F16CBA}"/>
    <cellStyle name="Standaard 3 2 3 3 2 4 3 2" xfId="16048" xr:uid="{2F92E40D-1176-4AAE-9689-44AB644C1008}"/>
    <cellStyle name="Standaard 3 2 3 3 2 4 3 2 2" xfId="36417" xr:uid="{162C1F2F-77AB-4836-96EE-BAC9391CFFDE}"/>
    <cellStyle name="Standaard 3 2 3 3 2 4 3 3" xfId="26233" xr:uid="{465E7686-BAAD-4EDD-AE35-7EBA9005F027}"/>
    <cellStyle name="Standaard 3 2 3 3 2 4 4" xfId="11326" xr:uid="{173383E6-41D7-462C-B10F-731D0E07BA96}"/>
    <cellStyle name="Standaard 3 2 3 3 2 4 4 2" xfId="31695" xr:uid="{F9700D33-EDE9-4032-B0DB-B215D357EB57}"/>
    <cellStyle name="Standaard 3 2 3 3 2 4 5" xfId="21511" xr:uid="{FBB8D3D3-EC25-4965-AB49-AC477DF1547D}"/>
    <cellStyle name="Standaard 3 2 3 3 2 5" xfId="1993" xr:uid="{3E39A28A-4489-470B-994C-62EF32393DDA}"/>
    <cellStyle name="Standaard 3 2 3 3 2 5 2" xfId="4538" xr:uid="{6C4B823C-512B-4B4D-BB05-32ECF5FE8723}"/>
    <cellStyle name="Standaard 3 2 3 3 2 5 2 2" xfId="5862" xr:uid="{4800BB62-1172-45F9-A07F-29144A38B4EB}"/>
    <cellStyle name="Standaard 3 2 3 3 2 5 2 2 2" xfId="16051" xr:uid="{406E7D84-A26B-4A50-BD27-4A8C721BDE2B}"/>
    <cellStyle name="Standaard 3 2 3 3 2 5 2 2 2 2" xfId="36420" xr:uid="{F9BC1D5E-889C-46F0-977F-F7552093A9C6}"/>
    <cellStyle name="Standaard 3 2 3 3 2 5 2 2 3" xfId="26236" xr:uid="{44444767-8445-472F-93DF-68CFA0C5A111}"/>
    <cellStyle name="Standaard 3 2 3 3 2 5 2 3" xfId="14716" xr:uid="{2B1512BF-A75D-4E12-8BA9-0E300604B013}"/>
    <cellStyle name="Standaard 3 2 3 3 2 5 2 3 2" xfId="35085" xr:uid="{AFADDD4A-4826-4F49-997D-2CC53F56D472}"/>
    <cellStyle name="Standaard 3 2 3 3 2 5 2 4" xfId="24901" xr:uid="{1EA2F0BE-074C-4E9E-9CC7-90D59E35FF9D}"/>
    <cellStyle name="Standaard 3 2 3 3 2 5 3" xfId="5861" xr:uid="{635CEE99-A509-4F7C-A7CF-6992ECA123B4}"/>
    <cellStyle name="Standaard 3 2 3 3 2 5 3 2" xfId="16050" xr:uid="{C18745DE-5225-473B-A279-E6D43168F45A}"/>
    <cellStyle name="Standaard 3 2 3 3 2 5 3 2 2" xfId="36419" xr:uid="{0F367700-A361-45EF-BE64-E8DC73F594D9}"/>
    <cellStyle name="Standaard 3 2 3 3 2 5 3 3" xfId="26235" xr:uid="{1B1212C2-19B6-4774-B69D-7112BFBCEB51}"/>
    <cellStyle name="Standaard 3 2 3 3 2 5 4" xfId="12173" xr:uid="{D8DBEF3C-9B53-4A10-8B9D-E06D3B9C2F98}"/>
    <cellStyle name="Standaard 3 2 3 3 2 5 4 2" xfId="32542" xr:uid="{A06654EA-BA2C-439D-A51C-BCD387B59228}"/>
    <cellStyle name="Standaard 3 2 3 3 2 5 5" xfId="22358" xr:uid="{9A79D6F2-14D1-4561-8AA9-D1B8AF4B65AF}"/>
    <cellStyle name="Standaard 3 2 3 3 2 6" xfId="2843" xr:uid="{2B58615A-C263-4FF4-ABC9-5C76F2B7E9B4}"/>
    <cellStyle name="Standaard 3 2 3 3 2 6 2" xfId="5863" xr:uid="{367D7195-7052-4C66-99C5-F136B4E66091}"/>
    <cellStyle name="Standaard 3 2 3 3 2 6 2 2" xfId="16052" xr:uid="{9C650700-9FC9-4CAC-8A5A-0F56F5EE03F7}"/>
    <cellStyle name="Standaard 3 2 3 3 2 6 2 2 2" xfId="36421" xr:uid="{784787A9-2733-4D74-8EE1-FFE97CB5625E}"/>
    <cellStyle name="Standaard 3 2 3 3 2 6 2 3" xfId="26237" xr:uid="{C7547F17-9050-4109-BE67-26BCEF8E02EA}"/>
    <cellStyle name="Standaard 3 2 3 3 2 6 3" xfId="13021" xr:uid="{B6AEC123-5762-4005-A4E5-4D0A90F6BA05}"/>
    <cellStyle name="Standaard 3 2 3 3 2 6 3 2" xfId="33390" xr:uid="{97E49126-655A-441E-9D32-D96FF309AFCB}"/>
    <cellStyle name="Standaard 3 2 3 3 2 6 4" xfId="23206" xr:uid="{B5C79B6E-F97B-4D9E-BE6A-410E04DE6C4B}"/>
    <cellStyle name="Standaard 3 2 3 3 2 7" xfId="5840" xr:uid="{FB467318-32E5-4984-86B0-0B18A485EC7D}"/>
    <cellStyle name="Standaard 3 2 3 3 2 7 2" xfId="16029" xr:uid="{64271FE0-3A25-4E87-A6B2-6605B5DD896B}"/>
    <cellStyle name="Standaard 3 2 3 3 2 7 2 2" xfId="36398" xr:uid="{0443ABA3-F11F-40DE-95C6-43CE09DC90E2}"/>
    <cellStyle name="Standaard 3 2 3 3 2 7 3" xfId="26214" xr:uid="{8D541E3F-41CF-4FCC-9A63-08272AFF714D}"/>
    <cellStyle name="Standaard 3 2 3 3 2 8" xfId="10478" xr:uid="{0D30271C-E4A5-42F8-8ADB-04DBAEE76B0C}"/>
    <cellStyle name="Standaard 3 2 3 3 2 8 2" xfId="30847" xr:uid="{FC218B86-AB6B-43BB-A339-2C49AFCFAE94}"/>
    <cellStyle name="Standaard 3 2 3 3 2 9" xfId="20663" xr:uid="{253FD992-3165-4725-91A5-0D600B4658E6}"/>
    <cellStyle name="Standaard 3 2 3 3 3" xfId="232" xr:uid="{386DB586-7EAF-4307-9E0B-9BFFD5A42634}"/>
    <cellStyle name="Standaard 3 2 3 3 3 2" xfId="788" xr:uid="{A34F482F-21BB-43AB-971A-2938AACED07E}"/>
    <cellStyle name="Standaard 3 2 3 3 3 2 2" xfId="1638" xr:uid="{B1C1CC7D-7890-4C64-BF70-BEFA002FAF55}"/>
    <cellStyle name="Standaard 3 2 3 3 3 2 2 2" xfId="4183" xr:uid="{6F912AF1-4F4B-4FEB-A2FD-9E95EDA4ABB2}"/>
    <cellStyle name="Standaard 3 2 3 3 3 2 2 2 2" xfId="5867" xr:uid="{E157AC53-280B-4D06-B51E-FCC1FDDB2B13}"/>
    <cellStyle name="Standaard 3 2 3 3 3 2 2 2 2 2" xfId="16056" xr:uid="{9F1F68AF-C72F-4CB4-8FAE-D3F9376AAABC}"/>
    <cellStyle name="Standaard 3 2 3 3 3 2 2 2 2 2 2" xfId="36425" xr:uid="{021F8166-8235-4709-AEA7-CADAA8385651}"/>
    <cellStyle name="Standaard 3 2 3 3 3 2 2 2 2 3" xfId="26241" xr:uid="{75DBDC61-41F0-4A98-A05C-63B00C2EE06A}"/>
    <cellStyle name="Standaard 3 2 3 3 3 2 2 2 3" xfId="14361" xr:uid="{8089D1C9-6D46-4544-9946-C4F5BB9E4EC8}"/>
    <cellStyle name="Standaard 3 2 3 3 3 2 2 2 3 2" xfId="34730" xr:uid="{7494DF77-FA2B-43C2-B646-EEECC48351D5}"/>
    <cellStyle name="Standaard 3 2 3 3 3 2 2 2 4" xfId="24546" xr:uid="{1F8CB1CC-D06F-4EBE-AFB3-DD88DC118844}"/>
    <cellStyle name="Standaard 3 2 3 3 3 2 2 3" xfId="5866" xr:uid="{F86B51D8-07E4-4A19-B5B0-8A8EEEBF0694}"/>
    <cellStyle name="Standaard 3 2 3 3 3 2 2 3 2" xfId="16055" xr:uid="{C078C9CB-62E0-4281-B42D-7832297A8D37}"/>
    <cellStyle name="Standaard 3 2 3 3 3 2 2 3 2 2" xfId="36424" xr:uid="{1E6506AF-78A8-4823-B5B1-446788775755}"/>
    <cellStyle name="Standaard 3 2 3 3 3 2 2 3 3" xfId="26240" xr:uid="{25D2E754-016B-4C81-9044-DE4AC9CD2328}"/>
    <cellStyle name="Standaard 3 2 3 3 3 2 2 4" xfId="11818" xr:uid="{48DECD64-F4F9-4125-B422-8F5527C815CE}"/>
    <cellStyle name="Standaard 3 2 3 3 3 2 2 4 2" xfId="32187" xr:uid="{379F9F5F-E0A2-4B96-A9B6-52C095F00642}"/>
    <cellStyle name="Standaard 3 2 3 3 3 2 2 5" xfId="22003" xr:uid="{105D703D-569B-428D-9BE3-42338C97DD91}"/>
    <cellStyle name="Standaard 3 2 3 3 3 2 3" xfId="2485" xr:uid="{D2C16706-EE2D-4C81-B2C1-3BDC00A2BE12}"/>
    <cellStyle name="Standaard 3 2 3 3 3 2 3 2" xfId="5030" xr:uid="{1DE9AB34-C7A6-4992-82A8-A5EB8EB5AD5A}"/>
    <cellStyle name="Standaard 3 2 3 3 3 2 3 2 2" xfId="5869" xr:uid="{8EF2930F-F1E8-4367-BE74-79C0086B6DD9}"/>
    <cellStyle name="Standaard 3 2 3 3 3 2 3 2 2 2" xfId="16058" xr:uid="{37CB905C-917B-47CB-BC92-56348AB3F9A4}"/>
    <cellStyle name="Standaard 3 2 3 3 3 2 3 2 2 2 2" xfId="36427" xr:uid="{B41194C3-FEBE-48E5-B81D-E38CDCDB8B87}"/>
    <cellStyle name="Standaard 3 2 3 3 3 2 3 2 2 3" xfId="26243" xr:uid="{8697C9CA-918E-40AE-B6C4-498116A8E6CB}"/>
    <cellStyle name="Standaard 3 2 3 3 3 2 3 2 3" xfId="15208" xr:uid="{51F641F6-D258-4117-9A8E-FEE81E8135A2}"/>
    <cellStyle name="Standaard 3 2 3 3 3 2 3 2 3 2" xfId="35577" xr:uid="{5AD6E7DF-15DE-4305-81E3-FAACB859F77F}"/>
    <cellStyle name="Standaard 3 2 3 3 3 2 3 2 4" xfId="25393" xr:uid="{B746FDF7-20BE-4A06-B0D2-53DF9B9BFD24}"/>
    <cellStyle name="Standaard 3 2 3 3 3 2 3 3" xfId="5868" xr:uid="{D44EF47B-A920-407A-ACCA-A6F2924139C0}"/>
    <cellStyle name="Standaard 3 2 3 3 3 2 3 3 2" xfId="16057" xr:uid="{6669AAF0-D530-4A9B-92E1-A974F5BAB3DA}"/>
    <cellStyle name="Standaard 3 2 3 3 3 2 3 3 2 2" xfId="36426" xr:uid="{90367548-8EA8-4B5D-B8C3-E09DB3AFBA96}"/>
    <cellStyle name="Standaard 3 2 3 3 3 2 3 3 3" xfId="26242" xr:uid="{DD5E5DA6-7566-404E-9006-BFB907C01DA8}"/>
    <cellStyle name="Standaard 3 2 3 3 3 2 3 4" xfId="12665" xr:uid="{6546BDBD-8C26-49BE-8309-6805456FBC41}"/>
    <cellStyle name="Standaard 3 2 3 3 3 2 3 4 2" xfId="33034" xr:uid="{50DB33B3-CA00-4446-A62D-71570D327ACA}"/>
    <cellStyle name="Standaard 3 2 3 3 3 2 3 5" xfId="22850" xr:uid="{583DE2CE-BC85-4D70-9C93-CE017B8B878A}"/>
    <cellStyle name="Standaard 3 2 3 3 3 2 4" xfId="3335" xr:uid="{9FE03072-69C6-4F81-B6F5-FE1249EB3445}"/>
    <cellStyle name="Standaard 3 2 3 3 3 2 4 2" xfId="5870" xr:uid="{C598EE26-B899-4C79-97FE-4A40A3436399}"/>
    <cellStyle name="Standaard 3 2 3 3 3 2 4 2 2" xfId="16059" xr:uid="{941CAAE4-33D7-4361-B087-15C116BA274F}"/>
    <cellStyle name="Standaard 3 2 3 3 3 2 4 2 2 2" xfId="36428" xr:uid="{0480EBE6-FA9A-48D1-B5D9-A4E9995643ED}"/>
    <cellStyle name="Standaard 3 2 3 3 3 2 4 2 3" xfId="26244" xr:uid="{224DCD9E-A6CC-47DA-A877-3CBF57EA6308}"/>
    <cellStyle name="Standaard 3 2 3 3 3 2 4 3" xfId="13513" xr:uid="{241B9631-08EA-4429-A6DD-276506C46476}"/>
    <cellStyle name="Standaard 3 2 3 3 3 2 4 3 2" xfId="33882" xr:uid="{25B96178-3177-4B19-AC5E-EBFD36786B4F}"/>
    <cellStyle name="Standaard 3 2 3 3 3 2 4 4" xfId="23698" xr:uid="{6DBB982B-129F-49E7-B74F-9360AC25A221}"/>
    <cellStyle name="Standaard 3 2 3 3 3 2 5" xfId="5865" xr:uid="{2D86A708-32C8-4177-B271-7A83F41372F1}"/>
    <cellStyle name="Standaard 3 2 3 3 3 2 5 2" xfId="16054" xr:uid="{CA6A155F-BAB5-4F0B-8711-E7E6B7A03AC4}"/>
    <cellStyle name="Standaard 3 2 3 3 3 2 5 2 2" xfId="36423" xr:uid="{054562BD-3D9B-4F5C-9153-856836CB533B}"/>
    <cellStyle name="Standaard 3 2 3 3 3 2 5 3" xfId="26239" xr:uid="{21D8F3AE-3A92-4EA0-906D-976B1A7E48E7}"/>
    <cellStyle name="Standaard 3 2 3 3 3 2 6" xfId="10970" xr:uid="{869508DF-0C79-4CF4-9000-556FC5FFAEFC}"/>
    <cellStyle name="Standaard 3 2 3 3 3 2 6 2" xfId="31339" xr:uid="{F11BE72B-55DE-4B69-8C3B-3E55ECF1A2AC}"/>
    <cellStyle name="Standaard 3 2 3 3 3 2 7" xfId="21155" xr:uid="{1C13B4B6-E954-483E-A1E6-363ED4153209}"/>
    <cellStyle name="Standaard 3 2 3 3 3 3" xfId="1214" xr:uid="{30AC3066-6704-4C83-A7A0-C9641CB3166E}"/>
    <cellStyle name="Standaard 3 2 3 3 3 3 2" xfId="3759" xr:uid="{B79F20B4-8034-4483-983F-08BD7B84A0B0}"/>
    <cellStyle name="Standaard 3 2 3 3 3 3 2 2" xfId="5872" xr:uid="{661AAFB2-9871-48F2-9FF7-05E432A1C4E4}"/>
    <cellStyle name="Standaard 3 2 3 3 3 3 2 2 2" xfId="16061" xr:uid="{38BF11AD-D7D1-4FEF-8644-3E55C9C6BF0D}"/>
    <cellStyle name="Standaard 3 2 3 3 3 3 2 2 2 2" xfId="36430" xr:uid="{5A6C3092-56E7-4C6F-B47A-93E7E63B3729}"/>
    <cellStyle name="Standaard 3 2 3 3 3 3 2 2 3" xfId="26246" xr:uid="{00DB38DB-6E41-46DE-8FDB-3E367CFF8284}"/>
    <cellStyle name="Standaard 3 2 3 3 3 3 2 3" xfId="13937" xr:uid="{727C8B98-643D-4DBF-8D71-1A097596C181}"/>
    <cellStyle name="Standaard 3 2 3 3 3 3 2 3 2" xfId="34306" xr:uid="{02A00985-7144-42A8-B816-58DEADDA27FE}"/>
    <cellStyle name="Standaard 3 2 3 3 3 3 2 4" xfId="24122" xr:uid="{89892F90-387A-47F4-A7A7-57ED49C379AA}"/>
    <cellStyle name="Standaard 3 2 3 3 3 3 3" xfId="5871" xr:uid="{292FE272-74D8-4659-BCFF-745E3BA27FA5}"/>
    <cellStyle name="Standaard 3 2 3 3 3 3 3 2" xfId="16060" xr:uid="{0D744DE8-1907-4C3A-827E-D8FBCEAA9083}"/>
    <cellStyle name="Standaard 3 2 3 3 3 3 3 2 2" xfId="36429" xr:uid="{2B15EF1E-FCB2-4F15-9144-B2596EA31468}"/>
    <cellStyle name="Standaard 3 2 3 3 3 3 3 3" xfId="26245" xr:uid="{16E2A817-095D-4949-9F75-CFF85ED8EC0D}"/>
    <cellStyle name="Standaard 3 2 3 3 3 3 4" xfId="11394" xr:uid="{2D738994-4FF7-482E-954C-96D167BBDC83}"/>
    <cellStyle name="Standaard 3 2 3 3 3 3 4 2" xfId="31763" xr:uid="{58D607BA-42AC-41DC-8003-193815E1DAF9}"/>
    <cellStyle name="Standaard 3 2 3 3 3 3 5" xfId="21579" xr:uid="{C2744495-6C94-4ACC-8C84-97DB3F32152F}"/>
    <cellStyle name="Standaard 3 2 3 3 3 4" xfId="2061" xr:uid="{1A578DED-1F79-471B-8945-4E20C9FF7756}"/>
    <cellStyle name="Standaard 3 2 3 3 3 4 2" xfId="4606" xr:uid="{CD319D70-5D5E-428C-AA52-38049179C75B}"/>
    <cellStyle name="Standaard 3 2 3 3 3 4 2 2" xfId="5874" xr:uid="{97D3FB00-C55C-4146-9BD9-BD765F9CA782}"/>
    <cellStyle name="Standaard 3 2 3 3 3 4 2 2 2" xfId="16063" xr:uid="{400C3E69-81CB-4FD6-9629-796F27EAD882}"/>
    <cellStyle name="Standaard 3 2 3 3 3 4 2 2 2 2" xfId="36432" xr:uid="{7C86F48E-7A64-4738-931B-C689B051F865}"/>
    <cellStyle name="Standaard 3 2 3 3 3 4 2 2 3" xfId="26248" xr:uid="{78AC6F8A-BE83-42D2-872F-8286B9634977}"/>
    <cellStyle name="Standaard 3 2 3 3 3 4 2 3" xfId="14784" xr:uid="{27B8A6E1-7B96-4396-8897-B45D5BF941CA}"/>
    <cellStyle name="Standaard 3 2 3 3 3 4 2 3 2" xfId="35153" xr:uid="{6B56CA72-25A2-4604-A154-0553A8B7E946}"/>
    <cellStyle name="Standaard 3 2 3 3 3 4 2 4" xfId="24969" xr:uid="{EC0FDE56-A0E5-4BE6-81E8-B550D87D1E7E}"/>
    <cellStyle name="Standaard 3 2 3 3 3 4 3" xfId="5873" xr:uid="{A4F727AB-28B2-498A-AC76-D5930864255F}"/>
    <cellStyle name="Standaard 3 2 3 3 3 4 3 2" xfId="16062" xr:uid="{A82F8C3F-D6E8-48CB-9352-210A4961A70A}"/>
    <cellStyle name="Standaard 3 2 3 3 3 4 3 2 2" xfId="36431" xr:uid="{536F5E1F-61CD-4951-AE14-5B4BDDB68315}"/>
    <cellStyle name="Standaard 3 2 3 3 3 4 3 3" xfId="26247" xr:uid="{5C903868-EE11-4928-8A96-DF14E71752CF}"/>
    <cellStyle name="Standaard 3 2 3 3 3 4 4" xfId="12241" xr:uid="{766E3AE5-D17F-47FF-9FEF-9F44C14DE4AE}"/>
    <cellStyle name="Standaard 3 2 3 3 3 4 4 2" xfId="32610" xr:uid="{0EB531A3-2EBE-4199-B158-72425B13E0A5}"/>
    <cellStyle name="Standaard 3 2 3 3 3 4 5" xfId="22426" xr:uid="{3279F18D-F320-484B-ADE4-12DF08BAD2DF}"/>
    <cellStyle name="Standaard 3 2 3 3 3 5" xfId="2911" xr:uid="{7F31F5B6-5145-4DF6-9BB3-5D8FBD8B866A}"/>
    <cellStyle name="Standaard 3 2 3 3 3 5 2" xfId="5875" xr:uid="{2FE8BACB-F692-4DB0-AD3C-39B11BB76133}"/>
    <cellStyle name="Standaard 3 2 3 3 3 5 2 2" xfId="16064" xr:uid="{16637803-095C-402E-9EF5-BFDA820D58B4}"/>
    <cellStyle name="Standaard 3 2 3 3 3 5 2 2 2" xfId="36433" xr:uid="{B1FD3E56-9BC1-4B8A-8530-810AF015E88D}"/>
    <cellStyle name="Standaard 3 2 3 3 3 5 2 3" xfId="26249" xr:uid="{E0920B28-AA8E-4593-8E6D-898EB0E24340}"/>
    <cellStyle name="Standaard 3 2 3 3 3 5 3" xfId="13089" xr:uid="{51F87A1F-CCB2-4490-A62F-5D1B61930B99}"/>
    <cellStyle name="Standaard 3 2 3 3 3 5 3 2" xfId="33458" xr:uid="{4DCF10C6-4ADF-4529-8F1A-B742BA74D093}"/>
    <cellStyle name="Standaard 3 2 3 3 3 5 4" xfId="23274" xr:uid="{91F28DC4-F789-4385-8EB4-498C5BA990FF}"/>
    <cellStyle name="Standaard 3 2 3 3 3 6" xfId="5864" xr:uid="{994483B9-40E4-4113-A55D-5DBE36EEB1DA}"/>
    <cellStyle name="Standaard 3 2 3 3 3 6 2" xfId="16053" xr:uid="{B13ACE3E-54E9-4454-A0D4-A4934D1DF737}"/>
    <cellStyle name="Standaard 3 2 3 3 3 6 2 2" xfId="36422" xr:uid="{6DE32193-6249-4A67-AECC-1318D3E0CF90}"/>
    <cellStyle name="Standaard 3 2 3 3 3 6 3" xfId="26238" xr:uid="{5F33D1A7-EC68-4019-BE4F-AE1D35691F94}"/>
    <cellStyle name="Standaard 3 2 3 3 3 7" xfId="10546" xr:uid="{569A0FAF-6535-43F7-9545-916499928E22}"/>
    <cellStyle name="Standaard 3 2 3 3 3 7 2" xfId="30915" xr:uid="{C5FB2AE6-C940-4A2E-81DD-7FABA51A5E2F}"/>
    <cellStyle name="Standaard 3 2 3 3 3 8" xfId="20731" xr:uid="{4D154C16-B51F-4422-A046-10B058F5359B}"/>
    <cellStyle name="Standaard 3 2 3 3 4" xfId="426" xr:uid="{2F4C6E72-60BC-4988-8FCF-757A386D572D}"/>
    <cellStyle name="Standaard 3 2 3 3 4 2" xfId="888" xr:uid="{2EC033A5-CC8C-467D-A454-6185B8F57C1B}"/>
    <cellStyle name="Standaard 3 2 3 3 4 2 2" xfId="1738" xr:uid="{4E7D6FA9-AFED-4AE3-A60C-702A8B50CDE8}"/>
    <cellStyle name="Standaard 3 2 3 3 4 2 2 2" xfId="4283" xr:uid="{5D4E4606-0818-4293-9EE2-3E29B36EA248}"/>
    <cellStyle name="Standaard 3 2 3 3 4 2 2 2 2" xfId="5879" xr:uid="{B941EE10-B1A3-4614-8812-79D2A479665F}"/>
    <cellStyle name="Standaard 3 2 3 3 4 2 2 2 2 2" xfId="16068" xr:uid="{B8FCB543-2D28-46A1-A84D-A1A94B691E3E}"/>
    <cellStyle name="Standaard 3 2 3 3 4 2 2 2 2 2 2" xfId="36437" xr:uid="{60681618-84E5-4FB3-A5C4-2620B7C24785}"/>
    <cellStyle name="Standaard 3 2 3 3 4 2 2 2 2 3" xfId="26253" xr:uid="{E2679B2D-8DB3-422E-9BAA-72C318C766DB}"/>
    <cellStyle name="Standaard 3 2 3 3 4 2 2 2 3" xfId="14461" xr:uid="{48C8798C-B98D-4AC0-A296-F0F8DB0B9986}"/>
    <cellStyle name="Standaard 3 2 3 3 4 2 2 2 3 2" xfId="34830" xr:uid="{4B33A335-4B38-46F5-A7B0-6928EBF8A01A}"/>
    <cellStyle name="Standaard 3 2 3 3 4 2 2 2 4" xfId="24646" xr:uid="{2EDCDB12-E804-4E0A-AFE6-3E8E7AC6C059}"/>
    <cellStyle name="Standaard 3 2 3 3 4 2 2 3" xfId="5878" xr:uid="{67FE48DB-2415-4AD7-8AE2-261CD3434DD5}"/>
    <cellStyle name="Standaard 3 2 3 3 4 2 2 3 2" xfId="16067" xr:uid="{6D415C87-AE95-4A30-BD61-B8AFE00AE055}"/>
    <cellStyle name="Standaard 3 2 3 3 4 2 2 3 2 2" xfId="36436" xr:uid="{A2EDA1E1-8154-4E89-9B9C-D1E8646E1559}"/>
    <cellStyle name="Standaard 3 2 3 3 4 2 2 3 3" xfId="26252" xr:uid="{25239ADC-FB2E-4D3E-A18D-B7B9E95144A7}"/>
    <cellStyle name="Standaard 3 2 3 3 4 2 2 4" xfId="11918" xr:uid="{EB9B0A08-F4E9-4F6D-86F5-7DE6F808DA06}"/>
    <cellStyle name="Standaard 3 2 3 3 4 2 2 4 2" xfId="32287" xr:uid="{8BD3AD19-DD94-4162-AA19-02557E2975B8}"/>
    <cellStyle name="Standaard 3 2 3 3 4 2 2 5" xfId="22103" xr:uid="{7A5FCF29-969E-468C-A52B-9E6BFA572AE2}"/>
    <cellStyle name="Standaard 3 2 3 3 4 2 3" xfId="2585" xr:uid="{5ED20B57-9C3F-481C-8088-208ED00D6611}"/>
    <cellStyle name="Standaard 3 2 3 3 4 2 3 2" xfId="5130" xr:uid="{FBE7F280-C697-4205-8F4D-29F239C49D59}"/>
    <cellStyle name="Standaard 3 2 3 3 4 2 3 2 2" xfId="5881" xr:uid="{31170861-CCE9-40A1-A87B-9AD1D0457501}"/>
    <cellStyle name="Standaard 3 2 3 3 4 2 3 2 2 2" xfId="16070" xr:uid="{176C18D6-B80E-4638-AB98-DE234A7C6A4A}"/>
    <cellStyle name="Standaard 3 2 3 3 4 2 3 2 2 2 2" xfId="36439" xr:uid="{97E875CB-5611-46EA-A7F9-425565B64EAC}"/>
    <cellStyle name="Standaard 3 2 3 3 4 2 3 2 2 3" xfId="26255" xr:uid="{0366FF31-9E0D-4DE7-AE03-DDC23C04F4C1}"/>
    <cellStyle name="Standaard 3 2 3 3 4 2 3 2 3" xfId="15308" xr:uid="{59B930E4-79B1-404F-B5F6-6BF676CB6406}"/>
    <cellStyle name="Standaard 3 2 3 3 4 2 3 2 3 2" xfId="35677" xr:uid="{D2300899-3225-40A1-9589-D632D2799787}"/>
    <cellStyle name="Standaard 3 2 3 3 4 2 3 2 4" xfId="25493" xr:uid="{AB7F58D2-7CFE-4A0B-A67C-D92910436863}"/>
    <cellStyle name="Standaard 3 2 3 3 4 2 3 3" xfId="5880" xr:uid="{924B446E-62E9-4897-B69A-C0298BCC221E}"/>
    <cellStyle name="Standaard 3 2 3 3 4 2 3 3 2" xfId="16069" xr:uid="{6163B00C-301C-400E-9EBE-185E822FF32B}"/>
    <cellStyle name="Standaard 3 2 3 3 4 2 3 3 2 2" xfId="36438" xr:uid="{35359618-5F4B-49F4-B583-8B85E5DBFB59}"/>
    <cellStyle name="Standaard 3 2 3 3 4 2 3 3 3" xfId="26254" xr:uid="{37F81011-D1F5-452F-9ECC-801F299C0B8B}"/>
    <cellStyle name="Standaard 3 2 3 3 4 2 3 4" xfId="12765" xr:uid="{6379C4CC-84FB-481A-A4A1-0836985F44FB}"/>
    <cellStyle name="Standaard 3 2 3 3 4 2 3 4 2" xfId="33134" xr:uid="{36D49370-0D49-4C93-AE81-688A75306768}"/>
    <cellStyle name="Standaard 3 2 3 3 4 2 3 5" xfId="22950" xr:uid="{9F6C658A-81B4-4BBE-B3B4-DF35B91D00F4}"/>
    <cellStyle name="Standaard 3 2 3 3 4 2 4" xfId="3435" xr:uid="{C337E59E-9C32-40C8-862D-E453F71BA4E8}"/>
    <cellStyle name="Standaard 3 2 3 3 4 2 4 2" xfId="5882" xr:uid="{EEF932C8-7453-4149-9329-FABA9DFAE1C8}"/>
    <cellStyle name="Standaard 3 2 3 3 4 2 4 2 2" xfId="16071" xr:uid="{B26847FE-AB11-4A54-AD31-1919C8EC60C2}"/>
    <cellStyle name="Standaard 3 2 3 3 4 2 4 2 2 2" xfId="36440" xr:uid="{EFAF4CFC-51CD-435E-AE58-28668E9279EB}"/>
    <cellStyle name="Standaard 3 2 3 3 4 2 4 2 3" xfId="26256" xr:uid="{54185669-1F78-40A6-99AC-A47E7C4E3393}"/>
    <cellStyle name="Standaard 3 2 3 3 4 2 4 3" xfId="13613" xr:uid="{86726A49-D1C9-41F0-AC44-2A4F0C2FF496}"/>
    <cellStyle name="Standaard 3 2 3 3 4 2 4 3 2" xfId="33982" xr:uid="{2396302F-1E71-493C-BFEE-8EF21A21BC66}"/>
    <cellStyle name="Standaard 3 2 3 3 4 2 4 4" xfId="23798" xr:uid="{C3515777-C076-404C-9118-0F6FF8F47044}"/>
    <cellStyle name="Standaard 3 2 3 3 4 2 5" xfId="5877" xr:uid="{83754101-A598-44EB-B3D4-99C98E82DB22}"/>
    <cellStyle name="Standaard 3 2 3 3 4 2 5 2" xfId="16066" xr:uid="{E5423FE2-67D1-4C07-9FE6-E9D5BDF89EB0}"/>
    <cellStyle name="Standaard 3 2 3 3 4 2 5 2 2" xfId="36435" xr:uid="{5B6B2C43-D8DF-4882-A87C-C4150D893F8D}"/>
    <cellStyle name="Standaard 3 2 3 3 4 2 5 3" xfId="26251" xr:uid="{84114729-3806-4CC3-95C6-4D3B4F6F2673}"/>
    <cellStyle name="Standaard 3 2 3 3 4 2 6" xfId="11070" xr:uid="{3F1D695E-0D25-4A57-BA3C-0B7566A2CBDF}"/>
    <cellStyle name="Standaard 3 2 3 3 4 2 6 2" xfId="31439" xr:uid="{A90CB416-B590-4943-A0D3-9C366302807D}"/>
    <cellStyle name="Standaard 3 2 3 3 4 2 7" xfId="21255" xr:uid="{E2229E29-54E4-49B7-83B9-949C8473F1C5}"/>
    <cellStyle name="Standaard 3 2 3 3 4 3" xfId="1314" xr:uid="{10FBD8E2-4246-4B74-B23C-3EB078D53C27}"/>
    <cellStyle name="Standaard 3 2 3 3 4 3 2" xfId="3859" xr:uid="{6248CDA2-581E-471C-BAC4-ACD08D00AE7D}"/>
    <cellStyle name="Standaard 3 2 3 3 4 3 2 2" xfId="5884" xr:uid="{7C59CC74-F786-4E7B-A30A-496003E5D986}"/>
    <cellStyle name="Standaard 3 2 3 3 4 3 2 2 2" xfId="16073" xr:uid="{AF5E313E-BE7C-437F-B5A0-798AB48122C5}"/>
    <cellStyle name="Standaard 3 2 3 3 4 3 2 2 2 2" xfId="36442" xr:uid="{0723875F-487F-485F-990A-BD7392E138BC}"/>
    <cellStyle name="Standaard 3 2 3 3 4 3 2 2 3" xfId="26258" xr:uid="{DD09D2FF-F544-4E1E-A5B2-1627C44D18F6}"/>
    <cellStyle name="Standaard 3 2 3 3 4 3 2 3" xfId="14037" xr:uid="{80C3AB74-0A72-4F99-A6D2-DE715470E72A}"/>
    <cellStyle name="Standaard 3 2 3 3 4 3 2 3 2" xfId="34406" xr:uid="{1AA5F5D2-2D26-4A17-A921-2DEF0408D741}"/>
    <cellStyle name="Standaard 3 2 3 3 4 3 2 4" xfId="24222" xr:uid="{05532263-F9C4-408A-8580-87F8DE7C6E2D}"/>
    <cellStyle name="Standaard 3 2 3 3 4 3 3" xfId="5883" xr:uid="{81263B7E-D79C-48D0-B614-9844E508AAED}"/>
    <cellStyle name="Standaard 3 2 3 3 4 3 3 2" xfId="16072" xr:uid="{4BB0C204-5F50-4E42-B83F-B55726D20092}"/>
    <cellStyle name="Standaard 3 2 3 3 4 3 3 2 2" xfId="36441" xr:uid="{9E01E2A3-D188-4FC2-8F95-1B18D1962373}"/>
    <cellStyle name="Standaard 3 2 3 3 4 3 3 3" xfId="26257" xr:uid="{8ACF5374-D301-4506-ADA6-783FEE63C306}"/>
    <cellStyle name="Standaard 3 2 3 3 4 3 4" xfId="11494" xr:uid="{8C357F4A-9370-4666-8201-BE8EC6D09CC2}"/>
    <cellStyle name="Standaard 3 2 3 3 4 3 4 2" xfId="31863" xr:uid="{CFE87914-9E91-4F42-8C74-0E2F633C38D3}"/>
    <cellStyle name="Standaard 3 2 3 3 4 3 5" xfId="21679" xr:uid="{EDB70AFE-DAEF-4C33-9C57-492C128DAF11}"/>
    <cellStyle name="Standaard 3 2 3 3 4 4" xfId="2161" xr:uid="{7CCAC692-021F-46A3-BE09-EE8B1B136FB0}"/>
    <cellStyle name="Standaard 3 2 3 3 4 4 2" xfId="4706" xr:uid="{C291CF09-241E-451A-A499-CFCDD37284E2}"/>
    <cellStyle name="Standaard 3 2 3 3 4 4 2 2" xfId="5886" xr:uid="{A3716CCC-27CD-4447-A2FD-88CF68938D88}"/>
    <cellStyle name="Standaard 3 2 3 3 4 4 2 2 2" xfId="16075" xr:uid="{AD6064E5-786D-4FB2-9A57-4C5636932DC1}"/>
    <cellStyle name="Standaard 3 2 3 3 4 4 2 2 2 2" xfId="36444" xr:uid="{E918108C-815E-40E8-97AA-26684494B2CD}"/>
    <cellStyle name="Standaard 3 2 3 3 4 4 2 2 3" xfId="26260" xr:uid="{EA6AF7D2-2942-4220-AAEA-C5F8BBE28448}"/>
    <cellStyle name="Standaard 3 2 3 3 4 4 2 3" xfId="14884" xr:uid="{E28D688E-8DC7-4304-8C7C-84797E151CF7}"/>
    <cellStyle name="Standaard 3 2 3 3 4 4 2 3 2" xfId="35253" xr:uid="{4112E7B8-7B83-4FB9-A0D0-3F9C4687C9DE}"/>
    <cellStyle name="Standaard 3 2 3 3 4 4 2 4" xfId="25069" xr:uid="{D5349E29-D22B-49DA-99DA-D03749D0D021}"/>
    <cellStyle name="Standaard 3 2 3 3 4 4 3" xfId="5885" xr:uid="{79B8E845-38D1-470F-8D47-C94B0BC87CBC}"/>
    <cellStyle name="Standaard 3 2 3 3 4 4 3 2" xfId="16074" xr:uid="{979EA7D2-409C-4AFD-8BCD-09EA47116CE5}"/>
    <cellStyle name="Standaard 3 2 3 3 4 4 3 2 2" xfId="36443" xr:uid="{FCF0D05E-20C4-47EB-9C55-A38CEE97A081}"/>
    <cellStyle name="Standaard 3 2 3 3 4 4 3 3" xfId="26259" xr:uid="{75EEA7B3-9D1F-47D4-A99C-8ED18248C67F}"/>
    <cellStyle name="Standaard 3 2 3 3 4 4 4" xfId="12341" xr:uid="{000BA880-1944-4607-8D8C-5210C19EB801}"/>
    <cellStyle name="Standaard 3 2 3 3 4 4 4 2" xfId="32710" xr:uid="{3652D955-EE0F-4834-BA58-AD782F16FF3B}"/>
    <cellStyle name="Standaard 3 2 3 3 4 4 5" xfId="22526" xr:uid="{11683082-3002-4098-8D9D-BF25EA70D865}"/>
    <cellStyle name="Standaard 3 2 3 3 4 5" xfId="3011" xr:uid="{2F4D1BCD-8DFF-4D27-A2E2-AC6D884CD931}"/>
    <cellStyle name="Standaard 3 2 3 3 4 5 2" xfId="5887" xr:uid="{212159F4-2FE1-4E83-8D5B-BDE11917C7B4}"/>
    <cellStyle name="Standaard 3 2 3 3 4 5 2 2" xfId="16076" xr:uid="{44E48FBD-3389-4B22-B807-AABF8E9F0B3A}"/>
    <cellStyle name="Standaard 3 2 3 3 4 5 2 2 2" xfId="36445" xr:uid="{88C2F2B9-370A-42EE-B737-393D36707EAF}"/>
    <cellStyle name="Standaard 3 2 3 3 4 5 2 3" xfId="26261" xr:uid="{059B8AD4-7698-4469-94D4-CA33D354ADC7}"/>
    <cellStyle name="Standaard 3 2 3 3 4 5 3" xfId="13189" xr:uid="{9AAE4A23-874A-4CA6-B288-587A03B4454F}"/>
    <cellStyle name="Standaard 3 2 3 3 4 5 3 2" xfId="33558" xr:uid="{99A62EA4-32FB-49AC-B843-45F6EB8C4175}"/>
    <cellStyle name="Standaard 3 2 3 3 4 5 4" xfId="23374" xr:uid="{2805A4B3-AE4A-4366-9172-3A5C92C153C3}"/>
    <cellStyle name="Standaard 3 2 3 3 4 6" xfId="5876" xr:uid="{336DBD43-32DA-41F1-8974-30DC24D13687}"/>
    <cellStyle name="Standaard 3 2 3 3 4 6 2" xfId="16065" xr:uid="{1256B26D-2B95-4448-91D9-416240038911}"/>
    <cellStyle name="Standaard 3 2 3 3 4 6 2 2" xfId="36434" xr:uid="{1E6BDFBB-35DE-4993-B8AA-FAE8B9CB193D}"/>
    <cellStyle name="Standaard 3 2 3 3 4 6 3" xfId="26250" xr:uid="{2034F716-7EEA-41C1-B294-8DE059B16CC1}"/>
    <cellStyle name="Standaard 3 2 3 3 4 7" xfId="10646" xr:uid="{77025C30-925F-4955-A762-1B83AB79903E}"/>
    <cellStyle name="Standaard 3 2 3 3 4 7 2" xfId="31015" xr:uid="{FFAA39E2-D9B9-499B-8EBB-E38CB6314880}"/>
    <cellStyle name="Standaard 3 2 3 3 4 8" xfId="20831" xr:uid="{39731A0E-CF76-4F92-8CF7-B8CD3F56DCF9}"/>
    <cellStyle name="Standaard 3 2 3 3 5" xfId="585" xr:uid="{43018022-86C2-459D-B406-67C1098C468C}"/>
    <cellStyle name="Standaard 3 2 3 3 5 2" xfId="1011" xr:uid="{E79A6B58-0D85-441A-9718-A9DC8133C620}"/>
    <cellStyle name="Standaard 3 2 3 3 5 2 2" xfId="1861" xr:uid="{AA68C12D-84C4-4D60-BCC5-775FB59AED9B}"/>
    <cellStyle name="Standaard 3 2 3 3 5 2 2 2" xfId="4406" xr:uid="{4F10B8C3-9544-4236-8BF8-32B0F6410131}"/>
    <cellStyle name="Standaard 3 2 3 3 5 2 2 2 2" xfId="5891" xr:uid="{2C2AEEF1-EB7D-4664-BEA4-B9C9FA77D504}"/>
    <cellStyle name="Standaard 3 2 3 3 5 2 2 2 2 2" xfId="16080" xr:uid="{BAC95DD9-C6CA-42B7-B309-54D5B75450FA}"/>
    <cellStyle name="Standaard 3 2 3 3 5 2 2 2 2 2 2" xfId="36449" xr:uid="{69013550-8C07-482F-8293-497351E1AA77}"/>
    <cellStyle name="Standaard 3 2 3 3 5 2 2 2 2 3" xfId="26265" xr:uid="{0A8BBEF5-BB53-42C6-A72F-81B433ABD0D0}"/>
    <cellStyle name="Standaard 3 2 3 3 5 2 2 2 3" xfId="14584" xr:uid="{02F3F524-5BE9-416A-B177-BCC0FEA393DF}"/>
    <cellStyle name="Standaard 3 2 3 3 5 2 2 2 3 2" xfId="34953" xr:uid="{470B3E48-E5DA-4A3D-9016-2A72F4CA7BAA}"/>
    <cellStyle name="Standaard 3 2 3 3 5 2 2 2 4" xfId="24769" xr:uid="{EEE3F31E-AD74-4676-9B82-002E62FBDA14}"/>
    <cellStyle name="Standaard 3 2 3 3 5 2 2 3" xfId="5890" xr:uid="{C6725D83-A3AF-4041-9875-657B5E392774}"/>
    <cellStyle name="Standaard 3 2 3 3 5 2 2 3 2" xfId="16079" xr:uid="{B9E4C259-4455-4DD6-9823-D92B64E4B707}"/>
    <cellStyle name="Standaard 3 2 3 3 5 2 2 3 2 2" xfId="36448" xr:uid="{C8F24340-3D12-4FC1-A243-B3487AEA9F73}"/>
    <cellStyle name="Standaard 3 2 3 3 5 2 2 3 3" xfId="26264" xr:uid="{20E5D105-A89F-4A1D-97C3-0FDD8F909D13}"/>
    <cellStyle name="Standaard 3 2 3 3 5 2 2 4" xfId="12041" xr:uid="{60EBB61B-A250-43B1-863D-A417E8F3E119}"/>
    <cellStyle name="Standaard 3 2 3 3 5 2 2 4 2" xfId="32410" xr:uid="{513FBCA2-2582-4B70-8351-8B567D7ECF48}"/>
    <cellStyle name="Standaard 3 2 3 3 5 2 2 5" xfId="22226" xr:uid="{97F8B977-AD49-4DCC-AEC2-F92705EAE906}"/>
    <cellStyle name="Standaard 3 2 3 3 5 2 3" xfId="2708" xr:uid="{61B0264D-BDBA-4425-880F-108AB603F434}"/>
    <cellStyle name="Standaard 3 2 3 3 5 2 3 2" xfId="5253" xr:uid="{F87D202E-0A02-44BD-8208-21C051C1115B}"/>
    <cellStyle name="Standaard 3 2 3 3 5 2 3 2 2" xfId="5893" xr:uid="{D17C0048-211B-43FA-A325-CB01D205F927}"/>
    <cellStyle name="Standaard 3 2 3 3 5 2 3 2 2 2" xfId="16082" xr:uid="{82C4675A-5710-48FD-9AC8-C0FEEB386FD4}"/>
    <cellStyle name="Standaard 3 2 3 3 5 2 3 2 2 2 2" xfId="36451" xr:uid="{1700E138-4765-43E4-B5BD-058235A328BB}"/>
    <cellStyle name="Standaard 3 2 3 3 5 2 3 2 2 3" xfId="26267" xr:uid="{4DD30D2F-3D2B-4D92-BD11-851FC203BD62}"/>
    <cellStyle name="Standaard 3 2 3 3 5 2 3 2 3" xfId="15431" xr:uid="{7368961E-D3FD-4D11-995F-3814E6ECEC24}"/>
    <cellStyle name="Standaard 3 2 3 3 5 2 3 2 3 2" xfId="35800" xr:uid="{E1CE9B21-0E71-4BFC-AD2D-7E12D1DC5314}"/>
    <cellStyle name="Standaard 3 2 3 3 5 2 3 2 4" xfId="25616" xr:uid="{8D11BB3C-D493-41D5-A90B-A4B3A2A8BF82}"/>
    <cellStyle name="Standaard 3 2 3 3 5 2 3 3" xfId="5892" xr:uid="{D1AE06F3-834F-40C7-ACF6-C68856224996}"/>
    <cellStyle name="Standaard 3 2 3 3 5 2 3 3 2" xfId="16081" xr:uid="{E2BE752F-1945-44CE-954C-40FA2D4747F9}"/>
    <cellStyle name="Standaard 3 2 3 3 5 2 3 3 2 2" xfId="36450" xr:uid="{75E70E55-02EF-4E59-A953-95FACAD20E59}"/>
    <cellStyle name="Standaard 3 2 3 3 5 2 3 3 3" xfId="26266" xr:uid="{FD1ED63B-B53D-4584-B939-FD60D06511EB}"/>
    <cellStyle name="Standaard 3 2 3 3 5 2 3 4" xfId="12888" xr:uid="{7181023A-299C-4608-A4B5-D9560EE4EA23}"/>
    <cellStyle name="Standaard 3 2 3 3 5 2 3 4 2" xfId="33257" xr:uid="{A4196E53-7474-4583-B137-7669766D071A}"/>
    <cellStyle name="Standaard 3 2 3 3 5 2 3 5" xfId="23073" xr:uid="{86C904DC-28F0-4405-9D98-DDFA886D346B}"/>
    <cellStyle name="Standaard 3 2 3 3 5 2 4" xfId="3558" xr:uid="{731295F3-9FBD-4879-9650-B0493442F8F6}"/>
    <cellStyle name="Standaard 3 2 3 3 5 2 4 2" xfId="5894" xr:uid="{1CF20558-D969-4B35-94C7-F39534170E77}"/>
    <cellStyle name="Standaard 3 2 3 3 5 2 4 2 2" xfId="16083" xr:uid="{9CB9195C-E7FF-487C-874C-8ADBCA28C4DE}"/>
    <cellStyle name="Standaard 3 2 3 3 5 2 4 2 2 2" xfId="36452" xr:uid="{89473D4A-BFCB-48A4-BC63-7FC38646079F}"/>
    <cellStyle name="Standaard 3 2 3 3 5 2 4 2 3" xfId="26268" xr:uid="{33F570AE-B491-439C-8839-7045B9EBAB31}"/>
    <cellStyle name="Standaard 3 2 3 3 5 2 4 3" xfId="13736" xr:uid="{BDF8B1C3-137D-466F-90AA-0AFCFD3DD00B}"/>
    <cellStyle name="Standaard 3 2 3 3 5 2 4 3 2" xfId="34105" xr:uid="{3E9D30C3-2E61-4B0D-AB76-A943B854CCC8}"/>
    <cellStyle name="Standaard 3 2 3 3 5 2 4 4" xfId="23921" xr:uid="{83E5690A-4E00-40EB-AEC2-220E8B5B1AA4}"/>
    <cellStyle name="Standaard 3 2 3 3 5 2 5" xfId="5889" xr:uid="{07551673-773D-415E-A10E-4A2EBF5E1D7F}"/>
    <cellStyle name="Standaard 3 2 3 3 5 2 5 2" xfId="16078" xr:uid="{10A01BA0-CFAF-4D2A-AA51-96816E80A743}"/>
    <cellStyle name="Standaard 3 2 3 3 5 2 5 2 2" xfId="36447" xr:uid="{12764B9E-4AE3-4FC8-A4E3-BD54790DAE96}"/>
    <cellStyle name="Standaard 3 2 3 3 5 2 5 3" xfId="26263" xr:uid="{8CD85E75-DEC0-495A-9B6C-23FB420457CC}"/>
    <cellStyle name="Standaard 3 2 3 3 5 2 6" xfId="11193" xr:uid="{2F2071B5-0DB9-410D-AD22-7292796DF89A}"/>
    <cellStyle name="Standaard 3 2 3 3 5 2 6 2" xfId="31562" xr:uid="{3AC2D550-A8E7-45A3-866C-8938840B57D8}"/>
    <cellStyle name="Standaard 3 2 3 3 5 2 7" xfId="21378" xr:uid="{D1968D1C-6E0C-4C43-AF29-2214B0F89BF3}"/>
    <cellStyle name="Standaard 3 2 3 3 5 3" xfId="1437" xr:uid="{46A56A84-3D31-4DA2-9A1F-5CD7B7419CAD}"/>
    <cellStyle name="Standaard 3 2 3 3 5 3 2" xfId="3982" xr:uid="{A56E1814-82F3-4F20-BC1C-F399192B76FB}"/>
    <cellStyle name="Standaard 3 2 3 3 5 3 2 2" xfId="5896" xr:uid="{933CC14D-6874-4271-AFBC-31733B9F3E97}"/>
    <cellStyle name="Standaard 3 2 3 3 5 3 2 2 2" xfId="16085" xr:uid="{B3A4A675-4588-4642-8D6E-A9D60DAE700E}"/>
    <cellStyle name="Standaard 3 2 3 3 5 3 2 2 2 2" xfId="36454" xr:uid="{9E89E7E0-EECC-417D-9183-7C9A6C8A36D2}"/>
    <cellStyle name="Standaard 3 2 3 3 5 3 2 2 3" xfId="26270" xr:uid="{9E0807A3-6A61-4C2E-AB43-8CD56DF8D6C3}"/>
    <cellStyle name="Standaard 3 2 3 3 5 3 2 3" xfId="14160" xr:uid="{42617A74-882F-4213-94C4-40896D989E9A}"/>
    <cellStyle name="Standaard 3 2 3 3 5 3 2 3 2" xfId="34529" xr:uid="{36F27B7B-A367-47B3-955D-7EC7789AB241}"/>
    <cellStyle name="Standaard 3 2 3 3 5 3 2 4" xfId="24345" xr:uid="{6D990115-8ECA-47AE-87D2-42A6A707486F}"/>
    <cellStyle name="Standaard 3 2 3 3 5 3 3" xfId="5895" xr:uid="{B6CC1E74-8F1E-41FA-B961-750797772114}"/>
    <cellStyle name="Standaard 3 2 3 3 5 3 3 2" xfId="16084" xr:uid="{30E45E0B-C4D7-4071-ADD2-70F4172F10B4}"/>
    <cellStyle name="Standaard 3 2 3 3 5 3 3 2 2" xfId="36453" xr:uid="{635AA40D-D8D2-434A-AB91-B11921F5ACD6}"/>
    <cellStyle name="Standaard 3 2 3 3 5 3 3 3" xfId="26269" xr:uid="{63262B98-3F2A-4788-9B02-168C48A130A7}"/>
    <cellStyle name="Standaard 3 2 3 3 5 3 4" xfId="11617" xr:uid="{7625D22A-ABB9-4ADD-A4E1-70E4417E771F}"/>
    <cellStyle name="Standaard 3 2 3 3 5 3 4 2" xfId="31986" xr:uid="{56A6CAF4-462C-4342-A1E2-F49006024DDC}"/>
    <cellStyle name="Standaard 3 2 3 3 5 3 5" xfId="21802" xr:uid="{1EAD7F9D-15DD-4DE1-A556-2A0A5B6361BA}"/>
    <cellStyle name="Standaard 3 2 3 3 5 4" xfId="2284" xr:uid="{81384C36-896B-48F8-8D0E-BF04A0A35C3C}"/>
    <cellStyle name="Standaard 3 2 3 3 5 4 2" xfId="4829" xr:uid="{947ADD31-8858-4749-AB02-070CFEBBA0C4}"/>
    <cellStyle name="Standaard 3 2 3 3 5 4 2 2" xfId="5898" xr:uid="{8C6295F0-2C84-4604-B791-A46540AB1D12}"/>
    <cellStyle name="Standaard 3 2 3 3 5 4 2 2 2" xfId="16087" xr:uid="{FEDECE3D-F50F-40F5-9B78-A21F8A6E85B1}"/>
    <cellStyle name="Standaard 3 2 3 3 5 4 2 2 2 2" xfId="36456" xr:uid="{ADB2260F-BF99-4A31-87EF-5BA6EDFCA833}"/>
    <cellStyle name="Standaard 3 2 3 3 5 4 2 2 3" xfId="26272" xr:uid="{D88D39B4-6C41-4614-B6C5-29AE6F1CFBB9}"/>
    <cellStyle name="Standaard 3 2 3 3 5 4 2 3" xfId="15007" xr:uid="{CAF9C9AF-B4C9-444E-9E51-F6E0C2A5D8CA}"/>
    <cellStyle name="Standaard 3 2 3 3 5 4 2 3 2" xfId="35376" xr:uid="{2DC063F3-C239-4F80-B0B8-C48379CFE76B}"/>
    <cellStyle name="Standaard 3 2 3 3 5 4 2 4" xfId="25192" xr:uid="{92D25702-2A81-4FEB-A184-2BAF41B26AE0}"/>
    <cellStyle name="Standaard 3 2 3 3 5 4 3" xfId="5897" xr:uid="{F4864D71-CF1A-4960-847B-40B3AC05705D}"/>
    <cellStyle name="Standaard 3 2 3 3 5 4 3 2" xfId="16086" xr:uid="{1FA7201E-890F-4C14-9522-D683679A7122}"/>
    <cellStyle name="Standaard 3 2 3 3 5 4 3 2 2" xfId="36455" xr:uid="{A2749448-24DB-4721-B2E5-E1E6691E224F}"/>
    <cellStyle name="Standaard 3 2 3 3 5 4 3 3" xfId="26271" xr:uid="{BA596F6B-5F2E-44D5-B1AD-6D99A5178D73}"/>
    <cellStyle name="Standaard 3 2 3 3 5 4 4" xfId="12464" xr:uid="{3BBC778D-C515-4E6C-9C61-46DDBC21DC9C}"/>
    <cellStyle name="Standaard 3 2 3 3 5 4 4 2" xfId="32833" xr:uid="{4F7AEAF9-E989-4906-93D0-32AC362EB970}"/>
    <cellStyle name="Standaard 3 2 3 3 5 4 5" xfId="22649" xr:uid="{D9C52518-DF23-4A10-89AB-608F98B30C87}"/>
    <cellStyle name="Standaard 3 2 3 3 5 5" xfId="3134" xr:uid="{8F0F68A3-9735-4129-898B-73350BC31C74}"/>
    <cellStyle name="Standaard 3 2 3 3 5 5 2" xfId="5899" xr:uid="{2BB1499F-71F8-47E6-9286-DFE5D533A6F7}"/>
    <cellStyle name="Standaard 3 2 3 3 5 5 2 2" xfId="16088" xr:uid="{5183642E-D581-4F18-9203-D6B1BD38C2B2}"/>
    <cellStyle name="Standaard 3 2 3 3 5 5 2 2 2" xfId="36457" xr:uid="{DB2B87D8-34E7-40E6-8CF8-4B60633B0257}"/>
    <cellStyle name="Standaard 3 2 3 3 5 5 2 3" xfId="26273" xr:uid="{4D1BA300-C006-4556-801B-3B6C6037199D}"/>
    <cellStyle name="Standaard 3 2 3 3 5 5 3" xfId="13312" xr:uid="{F49AAB6A-A07E-4573-A23C-00DEFB00BE32}"/>
    <cellStyle name="Standaard 3 2 3 3 5 5 3 2" xfId="33681" xr:uid="{479CF9A8-1950-4B7B-834B-F893D4A7B5AF}"/>
    <cellStyle name="Standaard 3 2 3 3 5 5 4" xfId="23497" xr:uid="{F9477521-5118-43EE-B3CC-7BC4FE591B1F}"/>
    <cellStyle name="Standaard 3 2 3 3 5 6" xfId="5888" xr:uid="{2DE58705-9C71-449D-88B7-A371E0FD0B7A}"/>
    <cellStyle name="Standaard 3 2 3 3 5 6 2" xfId="16077" xr:uid="{F3B227A3-0586-4D7D-BD9D-ECDDEB41348E}"/>
    <cellStyle name="Standaard 3 2 3 3 5 6 2 2" xfId="36446" xr:uid="{EFB82DD4-9A62-4DBE-8087-8DCA6B5F819B}"/>
    <cellStyle name="Standaard 3 2 3 3 5 6 3" xfId="26262" xr:uid="{68D4B84E-0E2A-4303-AE16-39B6E09CEA72}"/>
    <cellStyle name="Standaard 3 2 3 3 5 7" xfId="10769" xr:uid="{62EDD6BB-70B4-4769-8B16-55D82C39D2F0}"/>
    <cellStyle name="Standaard 3 2 3 3 5 7 2" xfId="31138" xr:uid="{535DE623-33F7-43E9-9B01-35FD89848A0A}"/>
    <cellStyle name="Standaard 3 2 3 3 5 8" xfId="20954" xr:uid="{A0854500-31FD-410F-9E71-DBDFEA95B388}"/>
    <cellStyle name="Standaard 3 2 3 3 6" xfId="654" xr:uid="{DF113A88-8EA7-4C56-AC2B-95DD98BD554A}"/>
    <cellStyle name="Standaard 3 2 3 3 6 2" xfId="1504" xr:uid="{4AA09411-1A8A-4363-A329-3D416350DFC9}"/>
    <cellStyle name="Standaard 3 2 3 3 6 2 2" xfId="4049" xr:uid="{72B3589C-76FB-4BDF-A752-19D86949E6A0}"/>
    <cellStyle name="Standaard 3 2 3 3 6 2 2 2" xfId="5902" xr:uid="{EB041D01-3793-4C9A-BFB3-3DA3ED12D71A}"/>
    <cellStyle name="Standaard 3 2 3 3 6 2 2 2 2" xfId="16091" xr:uid="{F25C1D6F-377B-4E73-9A4D-9535BFF3AE55}"/>
    <cellStyle name="Standaard 3 2 3 3 6 2 2 2 2 2" xfId="36460" xr:uid="{392BBEBF-6E77-435A-A21A-94C3EB84FD76}"/>
    <cellStyle name="Standaard 3 2 3 3 6 2 2 2 3" xfId="26276" xr:uid="{08D15AA5-F8F6-4921-BD85-F09C6FE34527}"/>
    <cellStyle name="Standaard 3 2 3 3 6 2 2 3" xfId="14227" xr:uid="{8BFC8E60-DEF6-404A-8B16-24F63AA8714A}"/>
    <cellStyle name="Standaard 3 2 3 3 6 2 2 3 2" xfId="34596" xr:uid="{6C2C13BB-3E2A-451B-B89D-0CE961EA17C2}"/>
    <cellStyle name="Standaard 3 2 3 3 6 2 2 4" xfId="24412" xr:uid="{8B0E1BAD-DAE0-4CA2-9699-B8BFF278C869}"/>
    <cellStyle name="Standaard 3 2 3 3 6 2 3" xfId="5901" xr:uid="{75724FB3-8B32-4C39-9685-C67BC5C40D0F}"/>
    <cellStyle name="Standaard 3 2 3 3 6 2 3 2" xfId="16090" xr:uid="{506A7A4D-A432-4A2C-9C91-BBCAEDD1C4BC}"/>
    <cellStyle name="Standaard 3 2 3 3 6 2 3 2 2" xfId="36459" xr:uid="{27FF8A7C-3905-4FB9-8B16-99C0084883D1}"/>
    <cellStyle name="Standaard 3 2 3 3 6 2 3 3" xfId="26275" xr:uid="{7BA06956-5FA7-44DA-8834-2CE1C1373394}"/>
    <cellStyle name="Standaard 3 2 3 3 6 2 4" xfId="11684" xr:uid="{7D3785A7-6F23-400E-BA2D-7C2FAF72E168}"/>
    <cellStyle name="Standaard 3 2 3 3 6 2 4 2" xfId="32053" xr:uid="{01D17C10-2990-40FE-A9D5-5EBFDC8C68D2}"/>
    <cellStyle name="Standaard 3 2 3 3 6 2 5" xfId="21869" xr:uid="{0576623C-2708-4C9B-B162-7CE227CFF423}"/>
    <cellStyle name="Standaard 3 2 3 3 6 3" xfId="2351" xr:uid="{CEBC1661-128C-4358-99D0-9F34F915296B}"/>
    <cellStyle name="Standaard 3 2 3 3 6 3 2" xfId="4896" xr:uid="{7C535623-BECB-4C04-9FB6-B9028C58A505}"/>
    <cellStyle name="Standaard 3 2 3 3 6 3 2 2" xfId="5904" xr:uid="{009098AA-3993-4032-BE92-8170A5926C05}"/>
    <cellStyle name="Standaard 3 2 3 3 6 3 2 2 2" xfId="16093" xr:uid="{6672025D-5181-4C96-A32C-455BC2C53AD0}"/>
    <cellStyle name="Standaard 3 2 3 3 6 3 2 2 2 2" xfId="36462" xr:uid="{237445E6-5164-4368-B99A-5D13BFE25B6D}"/>
    <cellStyle name="Standaard 3 2 3 3 6 3 2 2 3" xfId="26278" xr:uid="{8547B0D6-814F-44EA-B9B2-5C992D7D69C5}"/>
    <cellStyle name="Standaard 3 2 3 3 6 3 2 3" xfId="15074" xr:uid="{CCFA4081-BEB3-4C7F-A46A-B9C89244BF6A}"/>
    <cellStyle name="Standaard 3 2 3 3 6 3 2 3 2" xfId="35443" xr:uid="{77656B96-ADAE-4249-BCE5-B191D990EF24}"/>
    <cellStyle name="Standaard 3 2 3 3 6 3 2 4" xfId="25259" xr:uid="{28D3938F-D901-4ADA-AA34-CEB3C8914FB1}"/>
    <cellStyle name="Standaard 3 2 3 3 6 3 3" xfId="5903" xr:uid="{327EAD29-864E-4B30-B3C0-211651D4475B}"/>
    <cellStyle name="Standaard 3 2 3 3 6 3 3 2" xfId="16092" xr:uid="{684A8A8B-2B2A-4BFE-BF56-DB4F3963BA56}"/>
    <cellStyle name="Standaard 3 2 3 3 6 3 3 2 2" xfId="36461" xr:uid="{71406F9F-4ED6-4EEB-8187-930356C28B3F}"/>
    <cellStyle name="Standaard 3 2 3 3 6 3 3 3" xfId="26277" xr:uid="{18035A92-A1BE-4247-AA40-1B7B940EEFD5}"/>
    <cellStyle name="Standaard 3 2 3 3 6 3 4" xfId="12531" xr:uid="{244552EE-FAAA-4A65-B4F9-FEF028FF8023}"/>
    <cellStyle name="Standaard 3 2 3 3 6 3 4 2" xfId="32900" xr:uid="{3027BD87-FF46-40C4-9AD8-0596B658B775}"/>
    <cellStyle name="Standaard 3 2 3 3 6 3 5" xfId="22716" xr:uid="{92425B7E-94FE-4E41-AB46-A628F5B4DD3A}"/>
    <cellStyle name="Standaard 3 2 3 3 6 4" xfId="3201" xr:uid="{B45F36F0-A296-4D64-BC60-116144FF9603}"/>
    <cellStyle name="Standaard 3 2 3 3 6 4 2" xfId="5905" xr:uid="{DE96C10D-3561-444F-94CC-CCD16537CAB9}"/>
    <cellStyle name="Standaard 3 2 3 3 6 4 2 2" xfId="16094" xr:uid="{B45148AB-B0C0-4D5B-A051-B86B0E35F8B6}"/>
    <cellStyle name="Standaard 3 2 3 3 6 4 2 2 2" xfId="36463" xr:uid="{B0D4829E-90F7-4330-8FD3-63A5F7EF1EDB}"/>
    <cellStyle name="Standaard 3 2 3 3 6 4 2 3" xfId="26279" xr:uid="{0A1AB241-289F-471A-A9AB-938837B43A2A}"/>
    <cellStyle name="Standaard 3 2 3 3 6 4 3" xfId="13379" xr:uid="{DB9BE7F9-E28E-4C15-8B81-CD22DE8A8534}"/>
    <cellStyle name="Standaard 3 2 3 3 6 4 3 2" xfId="33748" xr:uid="{8F2158AF-A576-44C9-9A6B-9AA6180B1E0D}"/>
    <cellStyle name="Standaard 3 2 3 3 6 4 4" xfId="23564" xr:uid="{23DA8D24-5B31-438D-843F-D1418ACDA7A5}"/>
    <cellStyle name="Standaard 3 2 3 3 6 5" xfId="5900" xr:uid="{F875417F-F0F9-4710-9877-A277FF644E23}"/>
    <cellStyle name="Standaard 3 2 3 3 6 5 2" xfId="16089" xr:uid="{8D97B07E-9BE5-42F1-83A6-2E4C287AEC8C}"/>
    <cellStyle name="Standaard 3 2 3 3 6 5 2 2" xfId="36458" xr:uid="{54423E5D-462E-4A1D-88A4-EB69BDA4827C}"/>
    <cellStyle name="Standaard 3 2 3 3 6 5 3" xfId="26274" xr:uid="{998809C4-55DE-4911-980C-05517EFDFCE7}"/>
    <cellStyle name="Standaard 3 2 3 3 6 6" xfId="10836" xr:uid="{32AFB564-BB08-4543-A7EA-700BE0215685}"/>
    <cellStyle name="Standaard 3 2 3 3 6 6 2" xfId="31205" xr:uid="{F79C8C74-BE2F-4A6B-AE1F-17AED54B8B9E}"/>
    <cellStyle name="Standaard 3 2 3 3 6 7" xfId="21021" xr:uid="{64CCE6CF-8A6E-4E77-8C92-41F0FED791DE}"/>
    <cellStyle name="Standaard 3 2 3 3 7" xfId="1080" xr:uid="{5E562EF9-80A4-4884-8A7E-726CA48035CD}"/>
    <cellStyle name="Standaard 3 2 3 3 7 2" xfId="3625" xr:uid="{B3CFE70C-CB9F-4676-AE7A-35119A3DED44}"/>
    <cellStyle name="Standaard 3 2 3 3 7 2 2" xfId="5907" xr:uid="{EC7C41F4-BE88-4378-A716-4BB6372428F5}"/>
    <cellStyle name="Standaard 3 2 3 3 7 2 2 2" xfId="16096" xr:uid="{FC064512-DB93-4725-9B8E-C181BDB9CEF7}"/>
    <cellStyle name="Standaard 3 2 3 3 7 2 2 2 2" xfId="36465" xr:uid="{34BAA6B1-C042-485A-BC0F-B278B10BBF62}"/>
    <cellStyle name="Standaard 3 2 3 3 7 2 2 3" xfId="26281" xr:uid="{04A8D924-C77F-4EF9-A57F-8743AB33DEA1}"/>
    <cellStyle name="Standaard 3 2 3 3 7 2 3" xfId="13803" xr:uid="{46A41264-37ED-4BD8-AD47-3DDCB1DB35C5}"/>
    <cellStyle name="Standaard 3 2 3 3 7 2 3 2" xfId="34172" xr:uid="{6F7BE012-8B03-4532-A7D5-5DC18581C381}"/>
    <cellStyle name="Standaard 3 2 3 3 7 2 4" xfId="23988" xr:uid="{B81FDE8B-5D20-4659-8203-CB809BB63A57}"/>
    <cellStyle name="Standaard 3 2 3 3 7 3" xfId="5906" xr:uid="{A51DD986-FC48-4FAC-B5AB-E7882C7A052B}"/>
    <cellStyle name="Standaard 3 2 3 3 7 3 2" xfId="16095" xr:uid="{EF90F5B6-4174-41C6-9850-95E79C98204C}"/>
    <cellStyle name="Standaard 3 2 3 3 7 3 2 2" xfId="36464" xr:uid="{2ABAD8FD-C30B-490F-91D6-99A739215286}"/>
    <cellStyle name="Standaard 3 2 3 3 7 3 3" xfId="26280" xr:uid="{A78FB966-B582-4752-86D9-37B4AA41EAFD}"/>
    <cellStyle name="Standaard 3 2 3 3 7 4" xfId="11260" xr:uid="{C0CE0CD7-3D10-4982-920F-663DA39077B5}"/>
    <cellStyle name="Standaard 3 2 3 3 7 4 2" xfId="31629" xr:uid="{AEB132FF-10D7-40BB-8FCF-828FA7CA33FB}"/>
    <cellStyle name="Standaard 3 2 3 3 7 5" xfId="21445" xr:uid="{31C6665C-5706-4617-A3BA-968F519529F5}"/>
    <cellStyle name="Standaard 3 2 3 3 8" xfId="1927" xr:uid="{C7AF8C65-0581-449B-9F02-C97F00D2D8C1}"/>
    <cellStyle name="Standaard 3 2 3 3 8 2" xfId="4472" xr:uid="{26C7346E-AB46-462B-8950-5FFB74F81DFB}"/>
    <cellStyle name="Standaard 3 2 3 3 8 2 2" xfId="5909" xr:uid="{28EDE5EE-1BD9-4584-9E0B-F6FE5FCCEEC3}"/>
    <cellStyle name="Standaard 3 2 3 3 8 2 2 2" xfId="16098" xr:uid="{8A5AA336-EF88-4917-BE80-92A63E999F52}"/>
    <cellStyle name="Standaard 3 2 3 3 8 2 2 2 2" xfId="36467" xr:uid="{916CCD26-FC41-48F0-83A1-97076A2DD6C6}"/>
    <cellStyle name="Standaard 3 2 3 3 8 2 2 3" xfId="26283" xr:uid="{710430AC-85FD-46F1-A39E-23B76C08579E}"/>
    <cellStyle name="Standaard 3 2 3 3 8 2 3" xfId="14650" xr:uid="{0F9A742F-D174-4F2D-8848-26BBC8DFC73D}"/>
    <cellStyle name="Standaard 3 2 3 3 8 2 3 2" xfId="35019" xr:uid="{5FA58172-3818-4999-83A3-B22EB5F48C3D}"/>
    <cellStyle name="Standaard 3 2 3 3 8 2 4" xfId="24835" xr:uid="{BCFA8F56-05BC-4F55-9E97-0E447B3055A9}"/>
    <cellStyle name="Standaard 3 2 3 3 8 3" xfId="5908" xr:uid="{419DC0B8-CEAD-429B-96B8-FC9EC1BE282C}"/>
    <cellStyle name="Standaard 3 2 3 3 8 3 2" xfId="16097" xr:uid="{0780E6BF-8BC2-4FDE-BF77-74860F01F259}"/>
    <cellStyle name="Standaard 3 2 3 3 8 3 2 2" xfId="36466" xr:uid="{BC48EC3D-3C55-4E32-83CA-E10A0E56B134}"/>
    <cellStyle name="Standaard 3 2 3 3 8 3 3" xfId="26282" xr:uid="{6F873570-B95B-413B-B99D-DD8BB52BE330}"/>
    <cellStyle name="Standaard 3 2 3 3 8 4" xfId="12107" xr:uid="{E4B1B8B9-F224-44A1-A325-BC3925427584}"/>
    <cellStyle name="Standaard 3 2 3 3 8 4 2" xfId="32476" xr:uid="{1C195459-4262-45B2-837D-8D37E285D60D}"/>
    <cellStyle name="Standaard 3 2 3 3 8 5" xfId="22292" xr:uid="{D207B5C1-C9B8-4574-B98D-2065304BB782}"/>
    <cellStyle name="Standaard 3 2 3 3 9" xfId="2777" xr:uid="{BA6A9D7E-12F3-4CA9-9BCF-605946C1D3A9}"/>
    <cellStyle name="Standaard 3 2 3 3 9 2" xfId="5910" xr:uid="{71A5D608-C44E-440E-820C-E3D1EC1532F7}"/>
    <cellStyle name="Standaard 3 2 3 3 9 2 2" xfId="16099" xr:uid="{956AA8F8-C73A-4F0A-A458-4E97248DAB9F}"/>
    <cellStyle name="Standaard 3 2 3 3 9 2 2 2" xfId="36468" xr:uid="{32E398A3-5B2F-4F70-87B5-0504E9E6E588}"/>
    <cellStyle name="Standaard 3 2 3 3 9 2 3" xfId="26284" xr:uid="{A88CC028-9C36-4D6B-9127-EA28153DE4D1}"/>
    <cellStyle name="Standaard 3 2 3 3 9 3" xfId="12955" xr:uid="{7E8CAD53-6F52-4E45-BC2C-F4A0F85555EA}"/>
    <cellStyle name="Standaard 3 2 3 3 9 3 2" xfId="33324" xr:uid="{8C5B673F-C127-4716-92FA-E12CF672EFE3}"/>
    <cellStyle name="Standaard 3 2 3 3 9 4" xfId="23140" xr:uid="{A99B4E86-3BE4-488E-942E-C54DC747D61F}"/>
    <cellStyle name="Standaard 3 2 3 4" xfId="129" xr:uid="{581B6955-FCFF-40EC-9CEA-CA9C8490037D}"/>
    <cellStyle name="Standaard 3 2 3 4 10" xfId="20630" xr:uid="{625A1CF2-D760-45F0-8B75-CAD24945D368}"/>
    <cellStyle name="Standaard 3 2 3 4 2" xfId="265" xr:uid="{6A7F5D86-49AF-4110-9A6E-BE644361CA37}"/>
    <cellStyle name="Standaard 3 2 3 4 2 2" xfId="821" xr:uid="{CF5992FF-3F12-4930-85AA-FA621C6808C7}"/>
    <cellStyle name="Standaard 3 2 3 4 2 2 2" xfId="1671" xr:uid="{E2AC689A-8420-4728-9574-2C16CCFF05F6}"/>
    <cellStyle name="Standaard 3 2 3 4 2 2 2 2" xfId="4216" xr:uid="{AC5D07BE-DBDF-4F97-B09E-CEF588983E48}"/>
    <cellStyle name="Standaard 3 2 3 4 2 2 2 2 2" xfId="5915" xr:uid="{C0A5D416-51A0-400A-8060-62DCD57975A3}"/>
    <cellStyle name="Standaard 3 2 3 4 2 2 2 2 2 2" xfId="16104" xr:uid="{808AF737-409B-45F7-8BF1-683767691B02}"/>
    <cellStyle name="Standaard 3 2 3 4 2 2 2 2 2 2 2" xfId="36473" xr:uid="{00F81C56-B84F-4FCE-872E-FF2E5E2CC3C8}"/>
    <cellStyle name="Standaard 3 2 3 4 2 2 2 2 2 3" xfId="26289" xr:uid="{9A648CC8-FC0A-460D-92E4-BC6F270A1C00}"/>
    <cellStyle name="Standaard 3 2 3 4 2 2 2 2 3" xfId="14394" xr:uid="{D22FB5DB-DD49-4B51-8AE2-18C924099EE6}"/>
    <cellStyle name="Standaard 3 2 3 4 2 2 2 2 3 2" xfId="34763" xr:uid="{66EF0769-3B47-497A-910F-1DB128A96B4D}"/>
    <cellStyle name="Standaard 3 2 3 4 2 2 2 2 4" xfId="24579" xr:uid="{2C59687E-5395-475A-A4C1-6F841E1B98CD}"/>
    <cellStyle name="Standaard 3 2 3 4 2 2 2 3" xfId="5914" xr:uid="{081B375B-6C9F-48AF-A93D-044C6B275BEA}"/>
    <cellStyle name="Standaard 3 2 3 4 2 2 2 3 2" xfId="16103" xr:uid="{A2DECB8B-3DEE-487A-8CFB-17FEB026D2BB}"/>
    <cellStyle name="Standaard 3 2 3 4 2 2 2 3 2 2" xfId="36472" xr:uid="{47D61359-B1D6-4F2D-A3EA-FBF979A78DFB}"/>
    <cellStyle name="Standaard 3 2 3 4 2 2 2 3 3" xfId="26288" xr:uid="{4B62B1BB-2F35-4067-A997-259F0368F9ED}"/>
    <cellStyle name="Standaard 3 2 3 4 2 2 2 4" xfId="11851" xr:uid="{CA7CD4E3-2D16-4948-9EB8-01752346A553}"/>
    <cellStyle name="Standaard 3 2 3 4 2 2 2 4 2" xfId="32220" xr:uid="{3B387D01-F0C0-4CF5-999E-87BED1468A59}"/>
    <cellStyle name="Standaard 3 2 3 4 2 2 2 5" xfId="22036" xr:uid="{CCBAF775-8996-4FD5-8E18-22F5F663515B}"/>
    <cellStyle name="Standaard 3 2 3 4 2 2 3" xfId="2518" xr:uid="{9ED5D56C-A90A-4322-A442-1B7E58540A09}"/>
    <cellStyle name="Standaard 3 2 3 4 2 2 3 2" xfId="5063" xr:uid="{C6381D40-FEE1-43CE-9254-0242FF9E5B05}"/>
    <cellStyle name="Standaard 3 2 3 4 2 2 3 2 2" xfId="5917" xr:uid="{61DAF41C-9B89-47CE-B127-1D9F6288B725}"/>
    <cellStyle name="Standaard 3 2 3 4 2 2 3 2 2 2" xfId="16106" xr:uid="{750729F0-2E4B-4D37-AA86-09C4C3B6DEA7}"/>
    <cellStyle name="Standaard 3 2 3 4 2 2 3 2 2 2 2" xfId="36475" xr:uid="{0ACFFAC3-11D1-42EC-A148-D423E95A61B8}"/>
    <cellStyle name="Standaard 3 2 3 4 2 2 3 2 2 3" xfId="26291" xr:uid="{03F6E4E3-CA77-45E8-896B-6F265919591F}"/>
    <cellStyle name="Standaard 3 2 3 4 2 2 3 2 3" xfId="15241" xr:uid="{E8E34742-50C2-4DD6-9366-E89617213419}"/>
    <cellStyle name="Standaard 3 2 3 4 2 2 3 2 3 2" xfId="35610" xr:uid="{C2B62FEA-0224-401D-ADB1-413EE83A9776}"/>
    <cellStyle name="Standaard 3 2 3 4 2 2 3 2 4" xfId="25426" xr:uid="{483D9736-29DF-4FB3-A27F-E6010C3D82A8}"/>
    <cellStyle name="Standaard 3 2 3 4 2 2 3 3" xfId="5916" xr:uid="{8CE43EE3-0AB4-479B-A0D3-252F3634D39D}"/>
    <cellStyle name="Standaard 3 2 3 4 2 2 3 3 2" xfId="16105" xr:uid="{8509C5EA-1844-4067-ACAD-E4CBE14FD3D0}"/>
    <cellStyle name="Standaard 3 2 3 4 2 2 3 3 2 2" xfId="36474" xr:uid="{CE681AC0-A91B-4D39-BED0-EFB641947A63}"/>
    <cellStyle name="Standaard 3 2 3 4 2 2 3 3 3" xfId="26290" xr:uid="{2AA542C2-1626-41AD-9BDA-FB67D5A385FB}"/>
    <cellStyle name="Standaard 3 2 3 4 2 2 3 4" xfId="12698" xr:uid="{16AEAF69-1F61-4E90-8830-1560B82BE270}"/>
    <cellStyle name="Standaard 3 2 3 4 2 2 3 4 2" xfId="33067" xr:uid="{CBA27C19-66D0-4CDD-A16B-D65256C44375}"/>
    <cellStyle name="Standaard 3 2 3 4 2 2 3 5" xfId="22883" xr:uid="{B2C650C2-D163-4D46-AEB2-46D271198A5A}"/>
    <cellStyle name="Standaard 3 2 3 4 2 2 4" xfId="3368" xr:uid="{202D1846-91FB-4E88-97A2-DE7B4A8B3655}"/>
    <cellStyle name="Standaard 3 2 3 4 2 2 4 2" xfId="5918" xr:uid="{890643BD-F05A-4B82-93AC-BD9CE8CA4A4A}"/>
    <cellStyle name="Standaard 3 2 3 4 2 2 4 2 2" xfId="16107" xr:uid="{6D072127-F2B7-4B8C-A2E7-13D7995EBA5F}"/>
    <cellStyle name="Standaard 3 2 3 4 2 2 4 2 2 2" xfId="36476" xr:uid="{8D2221FA-E349-43E8-9F16-3B35F2E21A4D}"/>
    <cellStyle name="Standaard 3 2 3 4 2 2 4 2 3" xfId="26292" xr:uid="{A35AC325-4817-4322-A22F-F5C0AFD8F2B9}"/>
    <cellStyle name="Standaard 3 2 3 4 2 2 4 3" xfId="13546" xr:uid="{0ADD9455-39D6-442F-81C9-5AA07D197FB3}"/>
    <cellStyle name="Standaard 3 2 3 4 2 2 4 3 2" xfId="33915" xr:uid="{7D0DA2C7-B6F6-4814-BB2A-D3C879FCBBC2}"/>
    <cellStyle name="Standaard 3 2 3 4 2 2 4 4" xfId="23731" xr:uid="{8CC3EF9C-3813-42C7-8F79-FB162AB9A885}"/>
    <cellStyle name="Standaard 3 2 3 4 2 2 5" xfId="5913" xr:uid="{FAA84ACB-0899-4FDF-AC26-AE9DE2654FE9}"/>
    <cellStyle name="Standaard 3 2 3 4 2 2 5 2" xfId="16102" xr:uid="{C19DD1EF-2185-418E-8DA6-C48B817497D5}"/>
    <cellStyle name="Standaard 3 2 3 4 2 2 5 2 2" xfId="36471" xr:uid="{5D0E25BE-8256-4258-8B45-DF7629907DDB}"/>
    <cellStyle name="Standaard 3 2 3 4 2 2 5 3" xfId="26287" xr:uid="{91893A62-C59F-47F8-89F6-C3A5C5A93D22}"/>
    <cellStyle name="Standaard 3 2 3 4 2 2 6" xfId="11003" xr:uid="{DFECA366-58A3-495D-880A-5406519FB555}"/>
    <cellStyle name="Standaard 3 2 3 4 2 2 6 2" xfId="31372" xr:uid="{511DF205-A7EE-41A9-AFA6-25C8A1714507}"/>
    <cellStyle name="Standaard 3 2 3 4 2 2 7" xfId="21188" xr:uid="{4F978F48-8F0A-4D3D-BFD6-F3E06BB3F5C9}"/>
    <cellStyle name="Standaard 3 2 3 4 2 3" xfId="1247" xr:uid="{A02B7AC7-23C4-418F-95F4-8DF477F74965}"/>
    <cellStyle name="Standaard 3 2 3 4 2 3 2" xfId="3792" xr:uid="{3F5BB37F-A3FA-4324-A60D-DD4BA04426D3}"/>
    <cellStyle name="Standaard 3 2 3 4 2 3 2 2" xfId="5920" xr:uid="{BB5CBDB0-EEB5-4F66-B028-A30E99FF67F4}"/>
    <cellStyle name="Standaard 3 2 3 4 2 3 2 2 2" xfId="16109" xr:uid="{934D4E7C-CF92-40A7-A604-4C0D667DA88D}"/>
    <cellStyle name="Standaard 3 2 3 4 2 3 2 2 2 2" xfId="36478" xr:uid="{F8888BC2-20AE-4D35-97C4-162A1D13C8D1}"/>
    <cellStyle name="Standaard 3 2 3 4 2 3 2 2 3" xfId="26294" xr:uid="{AAA43B56-9AB7-4A61-87AF-ECC1FC763E1D}"/>
    <cellStyle name="Standaard 3 2 3 4 2 3 2 3" xfId="13970" xr:uid="{947B320A-96F5-4CD4-8F93-626E61EAD630}"/>
    <cellStyle name="Standaard 3 2 3 4 2 3 2 3 2" xfId="34339" xr:uid="{5E3A1335-D4D2-430D-8E23-F4E162567E5F}"/>
    <cellStyle name="Standaard 3 2 3 4 2 3 2 4" xfId="24155" xr:uid="{F56E1D3D-46D2-4BCD-8A30-EFF57BB74E58}"/>
    <cellStyle name="Standaard 3 2 3 4 2 3 3" xfId="5919" xr:uid="{9AC5A9A7-2F6D-46C2-9A58-A87A9AC02710}"/>
    <cellStyle name="Standaard 3 2 3 4 2 3 3 2" xfId="16108" xr:uid="{9E47D342-D23B-4C2B-84DE-AF1177774D79}"/>
    <cellStyle name="Standaard 3 2 3 4 2 3 3 2 2" xfId="36477" xr:uid="{8B62914E-BC0A-4EFC-8A59-7065B05349FA}"/>
    <cellStyle name="Standaard 3 2 3 4 2 3 3 3" xfId="26293" xr:uid="{36D6D1DD-B775-4412-A3DE-79A882AD5CE9}"/>
    <cellStyle name="Standaard 3 2 3 4 2 3 4" xfId="11427" xr:uid="{4875FCAA-DB5F-44A7-9D92-DF5CA7594055}"/>
    <cellStyle name="Standaard 3 2 3 4 2 3 4 2" xfId="31796" xr:uid="{F27D109E-7382-4F2B-A8F8-1683B6BAC662}"/>
    <cellStyle name="Standaard 3 2 3 4 2 3 5" xfId="21612" xr:uid="{7BAAE560-784B-401B-AF22-8EEBF0CD0BD2}"/>
    <cellStyle name="Standaard 3 2 3 4 2 4" xfId="2094" xr:uid="{48FD5349-CA4E-44D7-A63F-61071D5827A7}"/>
    <cellStyle name="Standaard 3 2 3 4 2 4 2" xfId="4639" xr:uid="{97AFDF3E-3915-40E0-AB36-6B81786DF102}"/>
    <cellStyle name="Standaard 3 2 3 4 2 4 2 2" xfId="5922" xr:uid="{D7C5DBB4-2EED-4633-9A0B-81B031548B96}"/>
    <cellStyle name="Standaard 3 2 3 4 2 4 2 2 2" xfId="16111" xr:uid="{1B7DAEEC-C5DF-4D31-8310-40A429D242CB}"/>
    <cellStyle name="Standaard 3 2 3 4 2 4 2 2 2 2" xfId="36480" xr:uid="{5847FCDC-9FCF-4217-AC03-704C06E29C40}"/>
    <cellStyle name="Standaard 3 2 3 4 2 4 2 2 3" xfId="26296" xr:uid="{9EAA5A8D-EF51-40E1-A82F-002D1AF976C1}"/>
    <cellStyle name="Standaard 3 2 3 4 2 4 2 3" xfId="14817" xr:uid="{C4C355CB-4C01-4930-AD98-7CB0564B3455}"/>
    <cellStyle name="Standaard 3 2 3 4 2 4 2 3 2" xfId="35186" xr:uid="{271424BD-E0BE-4EFF-AE57-92DE2C23634C}"/>
    <cellStyle name="Standaard 3 2 3 4 2 4 2 4" xfId="25002" xr:uid="{69952CB1-8135-4DD9-A0CC-4E77F303D991}"/>
    <cellStyle name="Standaard 3 2 3 4 2 4 3" xfId="5921" xr:uid="{AB069588-F1CD-401F-BC70-E603BA777D87}"/>
    <cellStyle name="Standaard 3 2 3 4 2 4 3 2" xfId="16110" xr:uid="{02965620-AEDA-4659-8922-24C624F0FC24}"/>
    <cellStyle name="Standaard 3 2 3 4 2 4 3 2 2" xfId="36479" xr:uid="{3E6DD58E-672D-4F9C-91F6-D56A78B9FA8A}"/>
    <cellStyle name="Standaard 3 2 3 4 2 4 3 3" xfId="26295" xr:uid="{4EBE97F6-99A1-49C0-87BE-17E7EEC860B9}"/>
    <cellStyle name="Standaard 3 2 3 4 2 4 4" xfId="12274" xr:uid="{464AB648-84AD-4C9E-8BE3-3327C8E86065}"/>
    <cellStyle name="Standaard 3 2 3 4 2 4 4 2" xfId="32643" xr:uid="{6ACB3128-2F4B-4B42-A85F-4EEE8988D7D3}"/>
    <cellStyle name="Standaard 3 2 3 4 2 4 5" xfId="22459" xr:uid="{53D2E069-1BB2-4371-A316-01DA5BF70A95}"/>
    <cellStyle name="Standaard 3 2 3 4 2 5" xfId="2944" xr:uid="{71210BA3-F5C7-47D2-A832-12A0ED995618}"/>
    <cellStyle name="Standaard 3 2 3 4 2 5 2" xfId="5923" xr:uid="{DE75ACC9-9327-49AB-99F3-32B7BBFDA002}"/>
    <cellStyle name="Standaard 3 2 3 4 2 5 2 2" xfId="16112" xr:uid="{2F1FA791-63DF-4913-A7FD-5B54DBE03A01}"/>
    <cellStyle name="Standaard 3 2 3 4 2 5 2 2 2" xfId="36481" xr:uid="{72F9E618-E6D2-4253-8C7F-204AE0960856}"/>
    <cellStyle name="Standaard 3 2 3 4 2 5 2 3" xfId="26297" xr:uid="{CF935586-7362-45A5-A88A-C1451D1D506E}"/>
    <cellStyle name="Standaard 3 2 3 4 2 5 3" xfId="13122" xr:uid="{FC58CB00-25D7-4232-B2B6-B6625B857310}"/>
    <cellStyle name="Standaard 3 2 3 4 2 5 3 2" xfId="33491" xr:uid="{7FF4A869-6BBA-401E-B977-9DB549BDF660}"/>
    <cellStyle name="Standaard 3 2 3 4 2 5 4" xfId="23307" xr:uid="{0933A98F-3DD7-4F3C-8CC3-4163D1AC25C3}"/>
    <cellStyle name="Standaard 3 2 3 4 2 6" xfId="5912" xr:uid="{4ABF948F-3AB1-45BF-86B6-AE9853F7CB72}"/>
    <cellStyle name="Standaard 3 2 3 4 2 6 2" xfId="16101" xr:uid="{5C348FC5-29B7-409E-A1AD-779C94AFAF88}"/>
    <cellStyle name="Standaard 3 2 3 4 2 6 2 2" xfId="36470" xr:uid="{499CA227-8FB5-4FBD-9F95-6711BF6C5A08}"/>
    <cellStyle name="Standaard 3 2 3 4 2 6 3" xfId="26286" xr:uid="{91D6F412-E157-464B-B786-B57244BC58A1}"/>
    <cellStyle name="Standaard 3 2 3 4 2 7" xfId="10579" xr:uid="{CCD115EF-6F38-4101-9D4D-59AB68BC1ED7}"/>
    <cellStyle name="Standaard 3 2 3 4 2 7 2" xfId="30948" xr:uid="{F3EA75F5-84FD-4BF8-B46E-46512E00F31B}"/>
    <cellStyle name="Standaard 3 2 3 4 2 8" xfId="20764" xr:uid="{BAEBEB2F-BAAC-4233-B7E4-2F6E29DB5060}"/>
    <cellStyle name="Standaard 3 2 3 4 3" xfId="427" xr:uid="{2A8292BD-E9C2-4DE2-977D-D80CA1A66B2C}"/>
    <cellStyle name="Standaard 3 2 3 4 3 2" xfId="889" xr:uid="{23037DAC-DC39-4447-BB86-0EBE45CAB5D7}"/>
    <cellStyle name="Standaard 3 2 3 4 3 2 2" xfId="1739" xr:uid="{39365869-E379-469A-90BE-F980BB25C0E0}"/>
    <cellStyle name="Standaard 3 2 3 4 3 2 2 2" xfId="4284" xr:uid="{2313E8FC-92DF-46E2-A938-C2C5B449832B}"/>
    <cellStyle name="Standaard 3 2 3 4 3 2 2 2 2" xfId="5927" xr:uid="{1B6234F2-BEE5-4B5D-A3DC-B159A0E5E473}"/>
    <cellStyle name="Standaard 3 2 3 4 3 2 2 2 2 2" xfId="16116" xr:uid="{D687BE3C-3B09-4F4F-AE19-48599BE2D064}"/>
    <cellStyle name="Standaard 3 2 3 4 3 2 2 2 2 2 2" xfId="36485" xr:uid="{CD38A95D-9A8B-4B8A-A4D5-E3DEBD72995D}"/>
    <cellStyle name="Standaard 3 2 3 4 3 2 2 2 2 3" xfId="26301" xr:uid="{4551349E-0CA5-49B7-8CDF-19B2EB2C09C9}"/>
    <cellStyle name="Standaard 3 2 3 4 3 2 2 2 3" xfId="14462" xr:uid="{5EB99A46-70EF-41F1-9F16-6CEC0C63306E}"/>
    <cellStyle name="Standaard 3 2 3 4 3 2 2 2 3 2" xfId="34831" xr:uid="{FDB16078-F358-48A9-B725-E62B49E82C86}"/>
    <cellStyle name="Standaard 3 2 3 4 3 2 2 2 4" xfId="24647" xr:uid="{7F3976DA-31B1-47AD-A72B-E81B011C3883}"/>
    <cellStyle name="Standaard 3 2 3 4 3 2 2 3" xfId="5926" xr:uid="{0F96C2CA-CC65-4BA1-B0CA-FB39A492B7BF}"/>
    <cellStyle name="Standaard 3 2 3 4 3 2 2 3 2" xfId="16115" xr:uid="{90EFF6F1-CFA8-4375-B99C-C7533B776B16}"/>
    <cellStyle name="Standaard 3 2 3 4 3 2 2 3 2 2" xfId="36484" xr:uid="{1D996D9E-8FF9-4D5D-9677-18B4CA9E0FD6}"/>
    <cellStyle name="Standaard 3 2 3 4 3 2 2 3 3" xfId="26300" xr:uid="{062106C1-2388-4D30-8103-D3E3DC9B03EF}"/>
    <cellStyle name="Standaard 3 2 3 4 3 2 2 4" xfId="11919" xr:uid="{B3EA77C9-3AF0-45BB-A98C-F6F1A0AA63B1}"/>
    <cellStyle name="Standaard 3 2 3 4 3 2 2 4 2" xfId="32288" xr:uid="{69ADECA5-2238-48F1-B122-C24C49A05D4F}"/>
    <cellStyle name="Standaard 3 2 3 4 3 2 2 5" xfId="22104" xr:uid="{E0DAF071-BC88-4A29-ABC8-7FC85352B984}"/>
    <cellStyle name="Standaard 3 2 3 4 3 2 3" xfId="2586" xr:uid="{E2E3DBD9-BC20-40F8-AF14-D187C11ED563}"/>
    <cellStyle name="Standaard 3 2 3 4 3 2 3 2" xfId="5131" xr:uid="{11BE9C61-160F-42DF-914A-3DD4293819EB}"/>
    <cellStyle name="Standaard 3 2 3 4 3 2 3 2 2" xfId="5929" xr:uid="{AD887E30-7D63-45B0-AA94-AD4C6D8BFC44}"/>
    <cellStyle name="Standaard 3 2 3 4 3 2 3 2 2 2" xfId="16118" xr:uid="{9FF12C9C-5079-431A-9971-E13797635E97}"/>
    <cellStyle name="Standaard 3 2 3 4 3 2 3 2 2 2 2" xfId="36487" xr:uid="{92CABB7A-5618-40BF-8AB8-D39DD501D280}"/>
    <cellStyle name="Standaard 3 2 3 4 3 2 3 2 2 3" xfId="26303" xr:uid="{CE628842-088A-4345-B0AA-7AF43C829A48}"/>
    <cellStyle name="Standaard 3 2 3 4 3 2 3 2 3" xfId="15309" xr:uid="{A63EC875-B239-4C1B-A509-A0A8131B3863}"/>
    <cellStyle name="Standaard 3 2 3 4 3 2 3 2 3 2" xfId="35678" xr:uid="{AAB67220-B1AF-4BB5-A0D4-8519A4016670}"/>
    <cellStyle name="Standaard 3 2 3 4 3 2 3 2 4" xfId="25494" xr:uid="{B60B1E25-DFE0-4AD1-94FE-E7F03A0A910A}"/>
    <cellStyle name="Standaard 3 2 3 4 3 2 3 3" xfId="5928" xr:uid="{6C3E39FD-87B1-425E-9565-1EDD2B43CC95}"/>
    <cellStyle name="Standaard 3 2 3 4 3 2 3 3 2" xfId="16117" xr:uid="{CC59B9AD-0EBF-4CFE-BA3D-39035128890B}"/>
    <cellStyle name="Standaard 3 2 3 4 3 2 3 3 2 2" xfId="36486" xr:uid="{83E9CF7A-6A1E-44E5-8361-B697AB29C6F1}"/>
    <cellStyle name="Standaard 3 2 3 4 3 2 3 3 3" xfId="26302" xr:uid="{C074CE1B-A371-485C-891A-19318C0FC92A}"/>
    <cellStyle name="Standaard 3 2 3 4 3 2 3 4" xfId="12766" xr:uid="{C683B3F5-0904-45CA-BEB7-206CC6898EE9}"/>
    <cellStyle name="Standaard 3 2 3 4 3 2 3 4 2" xfId="33135" xr:uid="{2F2326BD-335D-40F0-BD31-1213282C2E8E}"/>
    <cellStyle name="Standaard 3 2 3 4 3 2 3 5" xfId="22951" xr:uid="{399EEEA8-F02F-4871-86BF-77A1586FD840}"/>
    <cellStyle name="Standaard 3 2 3 4 3 2 4" xfId="3436" xr:uid="{902054CA-0E62-48DF-95D2-A824875F16DD}"/>
    <cellStyle name="Standaard 3 2 3 4 3 2 4 2" xfId="5930" xr:uid="{75A9C50B-E844-46E9-BADF-39B9F6AF3097}"/>
    <cellStyle name="Standaard 3 2 3 4 3 2 4 2 2" xfId="16119" xr:uid="{CE79CE63-CBC5-4801-864D-A4B21470688C}"/>
    <cellStyle name="Standaard 3 2 3 4 3 2 4 2 2 2" xfId="36488" xr:uid="{5ADED8FF-2CBE-42AC-85E3-AB5F87D08959}"/>
    <cellStyle name="Standaard 3 2 3 4 3 2 4 2 3" xfId="26304" xr:uid="{92178277-B949-438C-BF10-088FE762FCA5}"/>
    <cellStyle name="Standaard 3 2 3 4 3 2 4 3" xfId="13614" xr:uid="{8446C6FF-ECA5-4D50-BE70-2D4CF8A1965C}"/>
    <cellStyle name="Standaard 3 2 3 4 3 2 4 3 2" xfId="33983" xr:uid="{6A82B3BA-D410-46BC-A529-62FA701AEB53}"/>
    <cellStyle name="Standaard 3 2 3 4 3 2 4 4" xfId="23799" xr:uid="{E21B4CB9-B323-4857-8AF0-141664106321}"/>
    <cellStyle name="Standaard 3 2 3 4 3 2 5" xfId="5925" xr:uid="{28A5105D-529A-4632-BD90-E471464DE3A1}"/>
    <cellStyle name="Standaard 3 2 3 4 3 2 5 2" xfId="16114" xr:uid="{8CE1F185-E7F8-4B11-9546-B0120C24B529}"/>
    <cellStyle name="Standaard 3 2 3 4 3 2 5 2 2" xfId="36483" xr:uid="{41684A75-FAEF-45F5-9E88-06B4ABEE6150}"/>
    <cellStyle name="Standaard 3 2 3 4 3 2 5 3" xfId="26299" xr:uid="{0E535F12-5E31-4642-B12C-0BA474E1E594}"/>
    <cellStyle name="Standaard 3 2 3 4 3 2 6" xfId="11071" xr:uid="{9C3D0239-0841-48CE-8B51-348F901969CF}"/>
    <cellStyle name="Standaard 3 2 3 4 3 2 6 2" xfId="31440" xr:uid="{959F560F-766B-4644-B6C4-7934893535BB}"/>
    <cellStyle name="Standaard 3 2 3 4 3 2 7" xfId="21256" xr:uid="{13D87AFB-26BB-4F01-8845-F6FC80E2B56D}"/>
    <cellStyle name="Standaard 3 2 3 4 3 3" xfId="1315" xr:uid="{DE775078-04C8-4031-B482-1D9EE7D57619}"/>
    <cellStyle name="Standaard 3 2 3 4 3 3 2" xfId="3860" xr:uid="{1FF781F7-FA8B-4724-8481-37C61580B7B2}"/>
    <cellStyle name="Standaard 3 2 3 4 3 3 2 2" xfId="5932" xr:uid="{6A8CE621-2067-4ECC-8FBF-02C35D570B80}"/>
    <cellStyle name="Standaard 3 2 3 4 3 3 2 2 2" xfId="16121" xr:uid="{A5268824-90E7-4E74-B5B2-427DF71A5C28}"/>
    <cellStyle name="Standaard 3 2 3 4 3 3 2 2 2 2" xfId="36490" xr:uid="{347BCA55-4EE4-45E7-8A6A-8ED799FF4157}"/>
    <cellStyle name="Standaard 3 2 3 4 3 3 2 2 3" xfId="26306" xr:uid="{00F57323-BD3E-4A35-B069-C14A4DCE2BD5}"/>
    <cellStyle name="Standaard 3 2 3 4 3 3 2 3" xfId="14038" xr:uid="{339E2E17-4A2E-4433-A4E1-D8AB4A507B30}"/>
    <cellStyle name="Standaard 3 2 3 4 3 3 2 3 2" xfId="34407" xr:uid="{F2DA1A46-16DD-4937-8E07-67ADDC4065B2}"/>
    <cellStyle name="Standaard 3 2 3 4 3 3 2 4" xfId="24223" xr:uid="{A9F2F23F-8952-44C4-9978-76CE6285723B}"/>
    <cellStyle name="Standaard 3 2 3 4 3 3 3" xfId="5931" xr:uid="{81CE8389-4656-4B25-8422-9BADACD460A0}"/>
    <cellStyle name="Standaard 3 2 3 4 3 3 3 2" xfId="16120" xr:uid="{CFF6F5FC-F27D-407D-9948-FC3AA1979BAD}"/>
    <cellStyle name="Standaard 3 2 3 4 3 3 3 2 2" xfId="36489" xr:uid="{B3C121E8-54D1-45A0-9B2F-19B5CF04D04B}"/>
    <cellStyle name="Standaard 3 2 3 4 3 3 3 3" xfId="26305" xr:uid="{11E802E3-2089-4F20-8242-F5E2B679D6BC}"/>
    <cellStyle name="Standaard 3 2 3 4 3 3 4" xfId="11495" xr:uid="{4BE6D81E-1591-454A-9984-A9D9431BECB5}"/>
    <cellStyle name="Standaard 3 2 3 4 3 3 4 2" xfId="31864" xr:uid="{A5048AFF-0B14-4885-9768-52225C656D4A}"/>
    <cellStyle name="Standaard 3 2 3 4 3 3 5" xfId="21680" xr:uid="{D1410A46-98EA-4F6E-BF83-A1B34ABA353F}"/>
    <cellStyle name="Standaard 3 2 3 4 3 4" xfId="2162" xr:uid="{4FDB9FBA-3C9A-4CDA-BEC4-75232C22255D}"/>
    <cellStyle name="Standaard 3 2 3 4 3 4 2" xfId="4707" xr:uid="{5ACC65EA-56B6-4843-861E-7270EB07DD73}"/>
    <cellStyle name="Standaard 3 2 3 4 3 4 2 2" xfId="5934" xr:uid="{B51EFB29-60B6-4515-AD2F-B4B6492E9A37}"/>
    <cellStyle name="Standaard 3 2 3 4 3 4 2 2 2" xfId="16123" xr:uid="{FD2D7915-B1CD-4E3D-A4E6-BA582CF0EE97}"/>
    <cellStyle name="Standaard 3 2 3 4 3 4 2 2 2 2" xfId="36492" xr:uid="{DC5C8D1C-2DDE-40DF-B4DB-C6D6B9101EA2}"/>
    <cellStyle name="Standaard 3 2 3 4 3 4 2 2 3" xfId="26308" xr:uid="{7F9720CB-253B-4225-87EA-350EB692690B}"/>
    <cellStyle name="Standaard 3 2 3 4 3 4 2 3" xfId="14885" xr:uid="{2C443528-D40A-456C-AF02-73F6BA444DF5}"/>
    <cellStyle name="Standaard 3 2 3 4 3 4 2 3 2" xfId="35254" xr:uid="{C16131B5-38C7-49A1-A569-F043783ECD83}"/>
    <cellStyle name="Standaard 3 2 3 4 3 4 2 4" xfId="25070" xr:uid="{4E4DAC29-D022-4541-ACF7-DACDEAFB3EFA}"/>
    <cellStyle name="Standaard 3 2 3 4 3 4 3" xfId="5933" xr:uid="{46EECF13-4777-4814-8730-4D6AC1942619}"/>
    <cellStyle name="Standaard 3 2 3 4 3 4 3 2" xfId="16122" xr:uid="{EB424C53-314E-4099-A96E-04D2F37C5A59}"/>
    <cellStyle name="Standaard 3 2 3 4 3 4 3 2 2" xfId="36491" xr:uid="{AA810E6E-FEC1-436F-874D-23A514C346D2}"/>
    <cellStyle name="Standaard 3 2 3 4 3 4 3 3" xfId="26307" xr:uid="{D4C3A41B-A5E8-4A49-9D16-366DEB9FD961}"/>
    <cellStyle name="Standaard 3 2 3 4 3 4 4" xfId="12342" xr:uid="{9F456864-5621-4CB5-8950-84515CA6AD35}"/>
    <cellStyle name="Standaard 3 2 3 4 3 4 4 2" xfId="32711" xr:uid="{6EC25D4C-5174-4B3F-A04B-0052D3116528}"/>
    <cellStyle name="Standaard 3 2 3 4 3 4 5" xfId="22527" xr:uid="{3A0F907E-A8C5-4C96-BC1C-6DB0E9ED41A7}"/>
    <cellStyle name="Standaard 3 2 3 4 3 5" xfId="3012" xr:uid="{CFE68014-F667-41E7-9EB0-240AE63DD6CE}"/>
    <cellStyle name="Standaard 3 2 3 4 3 5 2" xfId="5935" xr:uid="{F6EBF004-8D41-4839-AA3C-2DB1794ACA52}"/>
    <cellStyle name="Standaard 3 2 3 4 3 5 2 2" xfId="16124" xr:uid="{4A8F9025-B304-40EE-B2A0-B13EC14AE0C4}"/>
    <cellStyle name="Standaard 3 2 3 4 3 5 2 2 2" xfId="36493" xr:uid="{C0126C14-41B5-48CB-B14A-89F7D3AA9146}"/>
    <cellStyle name="Standaard 3 2 3 4 3 5 2 3" xfId="26309" xr:uid="{3D8EF289-2479-4471-B118-860E471D65CD}"/>
    <cellStyle name="Standaard 3 2 3 4 3 5 3" xfId="13190" xr:uid="{CD803D20-0BBD-44BA-82A0-C5090D0154A1}"/>
    <cellStyle name="Standaard 3 2 3 4 3 5 3 2" xfId="33559" xr:uid="{609653D0-2EDF-481D-BDE1-8344B963A51B}"/>
    <cellStyle name="Standaard 3 2 3 4 3 5 4" xfId="23375" xr:uid="{554990E3-A789-456C-8449-A73C3689D7D2}"/>
    <cellStyle name="Standaard 3 2 3 4 3 6" xfId="5924" xr:uid="{64C4C0E2-244B-4E65-A227-9FD357554DDF}"/>
    <cellStyle name="Standaard 3 2 3 4 3 6 2" xfId="16113" xr:uid="{9DED4304-7937-4F6E-8381-D6E4A584A7D4}"/>
    <cellStyle name="Standaard 3 2 3 4 3 6 2 2" xfId="36482" xr:uid="{A4D3EB1B-B461-4C60-BFE0-4500AF7EC34E}"/>
    <cellStyle name="Standaard 3 2 3 4 3 6 3" xfId="26298" xr:uid="{A4A6A31E-D92A-44D7-AE95-A5FAF4B1E763}"/>
    <cellStyle name="Standaard 3 2 3 4 3 7" xfId="10647" xr:uid="{D4B6FB63-EEC3-42AF-83E9-8201CE03F7CB}"/>
    <cellStyle name="Standaard 3 2 3 4 3 7 2" xfId="31016" xr:uid="{44C8F9E7-0238-446D-93C5-5FC1C67F4DAD}"/>
    <cellStyle name="Standaard 3 2 3 4 3 8" xfId="20832" xr:uid="{CC913CC0-C857-451A-8910-F89D5E28D505}"/>
    <cellStyle name="Standaard 3 2 3 4 4" xfId="687" xr:uid="{80EDFF53-7A92-407B-AE38-99D8F40B4F54}"/>
    <cellStyle name="Standaard 3 2 3 4 4 2" xfId="1537" xr:uid="{CABC1D9E-E947-477A-8F3F-67CB84B00CB6}"/>
    <cellStyle name="Standaard 3 2 3 4 4 2 2" xfId="4082" xr:uid="{4DFC2F67-7344-457D-980B-11FAD4F12D2B}"/>
    <cellStyle name="Standaard 3 2 3 4 4 2 2 2" xfId="5938" xr:uid="{63E76E4C-9C34-4D51-9567-1468A2F89038}"/>
    <cellStyle name="Standaard 3 2 3 4 4 2 2 2 2" xfId="16127" xr:uid="{6DEF871F-E907-43DF-8216-A4F73C6EA8AA}"/>
    <cellStyle name="Standaard 3 2 3 4 4 2 2 2 2 2" xfId="36496" xr:uid="{CB4AA690-BC89-41C8-959F-00229233441F}"/>
    <cellStyle name="Standaard 3 2 3 4 4 2 2 2 3" xfId="26312" xr:uid="{B0C1808E-5DF3-4C07-AFF9-2AF4E068DB54}"/>
    <cellStyle name="Standaard 3 2 3 4 4 2 2 3" xfId="14260" xr:uid="{EC954A49-2D2E-45E9-A049-FF45646AA2C4}"/>
    <cellStyle name="Standaard 3 2 3 4 4 2 2 3 2" xfId="34629" xr:uid="{AADCA26F-2977-458C-B01F-B4AB8FB24CAF}"/>
    <cellStyle name="Standaard 3 2 3 4 4 2 2 4" xfId="24445" xr:uid="{95432A0E-6571-4BCC-8255-E6E9C64E37B8}"/>
    <cellStyle name="Standaard 3 2 3 4 4 2 3" xfId="5937" xr:uid="{E3824A8E-9741-4C14-B27D-D11B2F80D24B}"/>
    <cellStyle name="Standaard 3 2 3 4 4 2 3 2" xfId="16126" xr:uid="{1A0EDCB2-B4E6-4FFF-92EC-BD3830B765BF}"/>
    <cellStyle name="Standaard 3 2 3 4 4 2 3 2 2" xfId="36495" xr:uid="{BDBD793B-ADCD-4023-B3AE-98132F9CEA6F}"/>
    <cellStyle name="Standaard 3 2 3 4 4 2 3 3" xfId="26311" xr:uid="{20687D57-40C6-433D-8350-5D62E6B42A5E}"/>
    <cellStyle name="Standaard 3 2 3 4 4 2 4" xfId="11717" xr:uid="{53C95F71-1C1F-4387-8757-4E83F46077B1}"/>
    <cellStyle name="Standaard 3 2 3 4 4 2 4 2" xfId="32086" xr:uid="{919D17CB-1F1C-4B48-BADF-54775423E3D4}"/>
    <cellStyle name="Standaard 3 2 3 4 4 2 5" xfId="21902" xr:uid="{EA227642-7DDD-41B2-9678-D1A7B30C7A8B}"/>
    <cellStyle name="Standaard 3 2 3 4 4 3" xfId="2384" xr:uid="{DFD8EA27-B40F-4000-B4AC-C85EB75CE85B}"/>
    <cellStyle name="Standaard 3 2 3 4 4 3 2" xfId="4929" xr:uid="{7C295D0B-4601-41DF-8A26-14E2B735FCF9}"/>
    <cellStyle name="Standaard 3 2 3 4 4 3 2 2" xfId="5940" xr:uid="{AB81986A-C36D-44B2-BDBB-0F9994563259}"/>
    <cellStyle name="Standaard 3 2 3 4 4 3 2 2 2" xfId="16129" xr:uid="{CDE8DD21-609F-4049-B511-B2AD42F21FCD}"/>
    <cellStyle name="Standaard 3 2 3 4 4 3 2 2 2 2" xfId="36498" xr:uid="{43396758-60A9-47AC-98F4-6EFD17D18748}"/>
    <cellStyle name="Standaard 3 2 3 4 4 3 2 2 3" xfId="26314" xr:uid="{6BBDFCE2-6BA5-46F0-8131-46A0DD2A4A2A}"/>
    <cellStyle name="Standaard 3 2 3 4 4 3 2 3" xfId="15107" xr:uid="{DE026959-B4B8-4641-9FB8-CD1B4D85F699}"/>
    <cellStyle name="Standaard 3 2 3 4 4 3 2 3 2" xfId="35476" xr:uid="{2143859A-8987-45F2-9F66-6D964F123F05}"/>
    <cellStyle name="Standaard 3 2 3 4 4 3 2 4" xfId="25292" xr:uid="{606400A1-0C76-40E9-85CB-FF80C5005CBC}"/>
    <cellStyle name="Standaard 3 2 3 4 4 3 3" xfId="5939" xr:uid="{8A69DC61-E8E8-4B59-AC31-BF45C5B11C04}"/>
    <cellStyle name="Standaard 3 2 3 4 4 3 3 2" xfId="16128" xr:uid="{47660EF3-AA9B-4C7C-A00E-2251C88DA996}"/>
    <cellStyle name="Standaard 3 2 3 4 4 3 3 2 2" xfId="36497" xr:uid="{73659D90-0EEB-4335-8FA8-A8DB519F89AE}"/>
    <cellStyle name="Standaard 3 2 3 4 4 3 3 3" xfId="26313" xr:uid="{38F1BB51-9DA7-4836-8D86-1F68B1B16D3A}"/>
    <cellStyle name="Standaard 3 2 3 4 4 3 4" xfId="12564" xr:uid="{35D44D79-215B-44F3-A586-8E5A95BD57A8}"/>
    <cellStyle name="Standaard 3 2 3 4 4 3 4 2" xfId="32933" xr:uid="{471B13B9-D92A-4311-A371-5A1BF683D126}"/>
    <cellStyle name="Standaard 3 2 3 4 4 3 5" xfId="22749" xr:uid="{7C800830-B5FE-490A-A97E-F898FB17E3D7}"/>
    <cellStyle name="Standaard 3 2 3 4 4 4" xfId="3234" xr:uid="{39973FD7-1D70-42D0-A097-C22E702C389C}"/>
    <cellStyle name="Standaard 3 2 3 4 4 4 2" xfId="5941" xr:uid="{B28BBEFB-9DEA-40C3-94BE-124BBC74EF1B}"/>
    <cellStyle name="Standaard 3 2 3 4 4 4 2 2" xfId="16130" xr:uid="{843684B9-9096-4B12-A330-F122289DCCBA}"/>
    <cellStyle name="Standaard 3 2 3 4 4 4 2 2 2" xfId="36499" xr:uid="{F38481FF-F26E-4039-B6AD-7BA031996496}"/>
    <cellStyle name="Standaard 3 2 3 4 4 4 2 3" xfId="26315" xr:uid="{A79B737D-D22D-4687-9589-41455D1974A9}"/>
    <cellStyle name="Standaard 3 2 3 4 4 4 3" xfId="13412" xr:uid="{2C4D5CEF-FF25-4A37-96AF-07E3C78844F1}"/>
    <cellStyle name="Standaard 3 2 3 4 4 4 3 2" xfId="33781" xr:uid="{65A563E3-0D74-4E39-BD48-58D59BFDD5ED}"/>
    <cellStyle name="Standaard 3 2 3 4 4 4 4" xfId="23597" xr:uid="{DA9FCB4E-30E8-4A62-A8CB-865E101AE1C5}"/>
    <cellStyle name="Standaard 3 2 3 4 4 5" xfId="5936" xr:uid="{A915CB69-0B31-420F-A51F-E7744FFC5965}"/>
    <cellStyle name="Standaard 3 2 3 4 4 5 2" xfId="16125" xr:uid="{89556583-7BA6-4ACE-83A6-999E47CB6F51}"/>
    <cellStyle name="Standaard 3 2 3 4 4 5 2 2" xfId="36494" xr:uid="{F57B13DD-A172-45F2-B9F8-3DCAF7471567}"/>
    <cellStyle name="Standaard 3 2 3 4 4 5 3" xfId="26310" xr:uid="{28D64EEC-E347-44C7-9CD2-8658DA534769}"/>
    <cellStyle name="Standaard 3 2 3 4 4 6" xfId="10869" xr:uid="{893C3096-D491-45B7-B8D1-44F0459348DA}"/>
    <cellStyle name="Standaard 3 2 3 4 4 6 2" xfId="31238" xr:uid="{54912259-4E6F-4742-8781-EC5FD987462F}"/>
    <cellStyle name="Standaard 3 2 3 4 4 7" xfId="21054" xr:uid="{CC632412-5358-4002-BEF0-9472D3E40644}"/>
    <cellStyle name="Standaard 3 2 3 4 5" xfId="1113" xr:uid="{936017D8-928F-4741-A5C2-4280C408A6B1}"/>
    <cellStyle name="Standaard 3 2 3 4 5 2" xfId="3658" xr:uid="{A70C4698-9C71-46CD-916E-6505202100B4}"/>
    <cellStyle name="Standaard 3 2 3 4 5 2 2" xfId="5943" xr:uid="{778D73E1-C472-432F-80AE-074DC0E575CE}"/>
    <cellStyle name="Standaard 3 2 3 4 5 2 2 2" xfId="16132" xr:uid="{A4EEA823-E7C9-48B3-BD29-5D696E482E7E}"/>
    <cellStyle name="Standaard 3 2 3 4 5 2 2 2 2" xfId="36501" xr:uid="{7CD25B06-A1AC-46C4-9435-C2125F60841E}"/>
    <cellStyle name="Standaard 3 2 3 4 5 2 2 3" xfId="26317" xr:uid="{82EAE8E2-BBFA-4692-8776-14674CFA9574}"/>
    <cellStyle name="Standaard 3 2 3 4 5 2 3" xfId="13836" xr:uid="{5D4AEDB1-97C7-496D-BDB6-3469985B686F}"/>
    <cellStyle name="Standaard 3 2 3 4 5 2 3 2" xfId="34205" xr:uid="{402AB2AA-8848-4F5B-90D3-05A6D06E7F7D}"/>
    <cellStyle name="Standaard 3 2 3 4 5 2 4" xfId="24021" xr:uid="{DF4160DA-A479-4B33-9C9D-B72659775B43}"/>
    <cellStyle name="Standaard 3 2 3 4 5 3" xfId="5942" xr:uid="{E3AA3A9C-EBE0-450F-80EF-91C89457E956}"/>
    <cellStyle name="Standaard 3 2 3 4 5 3 2" xfId="16131" xr:uid="{830D69A1-F6C2-473E-A849-C270604A59BA}"/>
    <cellStyle name="Standaard 3 2 3 4 5 3 2 2" xfId="36500" xr:uid="{0E496E4F-F91D-4808-9B96-71CCF2063AD2}"/>
    <cellStyle name="Standaard 3 2 3 4 5 3 3" xfId="26316" xr:uid="{F6DDA898-74EF-45E2-8A2E-52D093638E80}"/>
    <cellStyle name="Standaard 3 2 3 4 5 4" xfId="11293" xr:uid="{B644D0E6-668A-48FA-A0F6-DFCD4EDB38C4}"/>
    <cellStyle name="Standaard 3 2 3 4 5 4 2" xfId="31662" xr:uid="{361D2D4F-08A9-49BC-9B07-EE27EBDDEC39}"/>
    <cellStyle name="Standaard 3 2 3 4 5 5" xfId="21478" xr:uid="{63B189FF-DB4B-4EFF-BBEC-DE0301184DA9}"/>
    <cellStyle name="Standaard 3 2 3 4 6" xfId="1960" xr:uid="{12CCCB2F-6654-47C8-A5DD-EAD2C1EE2021}"/>
    <cellStyle name="Standaard 3 2 3 4 6 2" xfId="4505" xr:uid="{BBF6BC86-B0DC-4BE9-A250-083E5C13480B}"/>
    <cellStyle name="Standaard 3 2 3 4 6 2 2" xfId="5945" xr:uid="{3F6E93DB-495B-47D4-AA7A-7918492C670F}"/>
    <cellStyle name="Standaard 3 2 3 4 6 2 2 2" xfId="16134" xr:uid="{32FA7A98-335B-4345-8277-C85F1E5C883F}"/>
    <cellStyle name="Standaard 3 2 3 4 6 2 2 2 2" xfId="36503" xr:uid="{9449BF76-6793-42B8-8A26-B24E771FD63A}"/>
    <cellStyle name="Standaard 3 2 3 4 6 2 2 3" xfId="26319" xr:uid="{EAD96F91-A828-46B1-BFBB-C670B16E78AF}"/>
    <cellStyle name="Standaard 3 2 3 4 6 2 3" xfId="14683" xr:uid="{5C2899B5-2268-4807-9EBC-C5725BDB484A}"/>
    <cellStyle name="Standaard 3 2 3 4 6 2 3 2" xfId="35052" xr:uid="{8FCE90F0-CE41-44E7-8127-65BCADBA8C85}"/>
    <cellStyle name="Standaard 3 2 3 4 6 2 4" xfId="24868" xr:uid="{469680EC-720C-4695-AD03-8A6727BC3963}"/>
    <cellStyle name="Standaard 3 2 3 4 6 3" xfId="5944" xr:uid="{D40AC2B4-6961-4CFA-8919-72EFEA5EF341}"/>
    <cellStyle name="Standaard 3 2 3 4 6 3 2" xfId="16133" xr:uid="{5EFE193F-667B-47EB-B5D6-A730D2683AC8}"/>
    <cellStyle name="Standaard 3 2 3 4 6 3 2 2" xfId="36502" xr:uid="{220A795B-7731-4525-8701-F32FF155C37E}"/>
    <cellStyle name="Standaard 3 2 3 4 6 3 3" xfId="26318" xr:uid="{668A47DA-4F81-4C49-84F6-EBAE9542D358}"/>
    <cellStyle name="Standaard 3 2 3 4 6 4" xfId="12140" xr:uid="{A39D36ED-6C10-428C-8F57-E460A36F04E0}"/>
    <cellStyle name="Standaard 3 2 3 4 6 4 2" xfId="32509" xr:uid="{3501B229-1FCC-48DE-9AC8-677B9D5AAEF1}"/>
    <cellStyle name="Standaard 3 2 3 4 6 5" xfId="22325" xr:uid="{43985659-0C7D-4558-8DD5-E99DB4E701F4}"/>
    <cellStyle name="Standaard 3 2 3 4 7" xfId="2810" xr:uid="{919DD72C-325C-4F5D-B83B-C36CE4A18E85}"/>
    <cellStyle name="Standaard 3 2 3 4 7 2" xfId="5946" xr:uid="{B83FA5E6-A491-4DD0-AA8C-EE7CD276803B}"/>
    <cellStyle name="Standaard 3 2 3 4 7 2 2" xfId="16135" xr:uid="{5A1DE083-47A6-4717-8F03-A77AA1694DCB}"/>
    <cellStyle name="Standaard 3 2 3 4 7 2 2 2" xfId="36504" xr:uid="{28DBECE1-FD24-41E4-8ED0-95E958DDE676}"/>
    <cellStyle name="Standaard 3 2 3 4 7 2 3" xfId="26320" xr:uid="{FBC13B62-2635-4193-9763-BE4DDBDC522A}"/>
    <cellStyle name="Standaard 3 2 3 4 7 3" xfId="12988" xr:uid="{13BA1402-7DDB-4DF3-9274-61852E3A2AE4}"/>
    <cellStyle name="Standaard 3 2 3 4 7 3 2" xfId="33357" xr:uid="{66980316-EF42-4142-B706-F4B573BAB875}"/>
    <cellStyle name="Standaard 3 2 3 4 7 4" xfId="23173" xr:uid="{C6C26CBF-D287-4D78-9E80-C2698FC1B1AC}"/>
    <cellStyle name="Standaard 3 2 3 4 8" xfId="5911" xr:uid="{B3BD89CC-A8D8-456F-9BD1-4D457A3EBDFA}"/>
    <cellStyle name="Standaard 3 2 3 4 8 2" xfId="16100" xr:uid="{0C8632E5-356A-4129-880A-761A335DF729}"/>
    <cellStyle name="Standaard 3 2 3 4 8 2 2" xfId="36469" xr:uid="{D1AFD338-02B8-4E73-9575-8D1A9EE94CA4}"/>
    <cellStyle name="Standaard 3 2 3 4 8 3" xfId="26285" xr:uid="{BD979D7D-3689-4D59-8F6A-1BC1C204DAD9}"/>
    <cellStyle name="Standaard 3 2 3 4 9" xfId="10445" xr:uid="{081560AF-C796-43B8-89AD-6BC256EE274E}"/>
    <cellStyle name="Standaard 3 2 3 4 9 2" xfId="30814" xr:uid="{BC6F8F4F-5135-471D-A78D-C06DB26147A9}"/>
    <cellStyle name="Standaard 3 2 3 5" xfId="199" xr:uid="{E9C54F76-2652-48E3-B497-3CF83210C8EB}"/>
    <cellStyle name="Standaard 3 2 3 5 2" xfId="755" xr:uid="{0D78C788-C7FF-4E0A-B2EA-0AFC22171205}"/>
    <cellStyle name="Standaard 3 2 3 5 2 2" xfId="1605" xr:uid="{A5FAA58C-D791-4F2C-A652-48ADF0881F2A}"/>
    <cellStyle name="Standaard 3 2 3 5 2 2 2" xfId="4150" xr:uid="{85CFF71D-0644-43AC-BB0E-F4F5B1E8A8F5}"/>
    <cellStyle name="Standaard 3 2 3 5 2 2 2 2" xfId="5950" xr:uid="{FDF310CE-77DF-4F61-A0F5-559A6181CA4E}"/>
    <cellStyle name="Standaard 3 2 3 5 2 2 2 2 2" xfId="16139" xr:uid="{960C11C8-C756-4D6A-A6DE-9F57041CFE21}"/>
    <cellStyle name="Standaard 3 2 3 5 2 2 2 2 2 2" xfId="36508" xr:uid="{7E4A24B5-F48A-44C0-AE56-0409A81D9FBD}"/>
    <cellStyle name="Standaard 3 2 3 5 2 2 2 2 3" xfId="26324" xr:uid="{590DA3C3-EF99-4359-B7E4-F00CEC4BA594}"/>
    <cellStyle name="Standaard 3 2 3 5 2 2 2 3" xfId="14328" xr:uid="{A273AA42-A7BE-4BBC-B746-7262479372B3}"/>
    <cellStyle name="Standaard 3 2 3 5 2 2 2 3 2" xfId="34697" xr:uid="{831439F4-C57E-40D0-A268-894B374FA454}"/>
    <cellStyle name="Standaard 3 2 3 5 2 2 2 4" xfId="24513" xr:uid="{561F0E91-B546-4A7C-9EBF-6A801DA55791}"/>
    <cellStyle name="Standaard 3 2 3 5 2 2 3" xfId="5949" xr:uid="{46E4940F-B1AE-4E0C-9AF3-F0ED6C59F31C}"/>
    <cellStyle name="Standaard 3 2 3 5 2 2 3 2" xfId="16138" xr:uid="{0C139C7A-493C-4F4C-AE62-3E96BA9198F6}"/>
    <cellStyle name="Standaard 3 2 3 5 2 2 3 2 2" xfId="36507" xr:uid="{AB7904EC-A4B3-4B1D-A430-31E52DDACCE4}"/>
    <cellStyle name="Standaard 3 2 3 5 2 2 3 3" xfId="26323" xr:uid="{86AD9AAA-3BE8-411C-91D2-ABCD642BB560}"/>
    <cellStyle name="Standaard 3 2 3 5 2 2 4" xfId="11785" xr:uid="{374EE152-426F-47C3-B713-DB7F1E8F8EE4}"/>
    <cellStyle name="Standaard 3 2 3 5 2 2 4 2" xfId="32154" xr:uid="{E7C2688E-88B8-4804-83DF-6C60B720B2DC}"/>
    <cellStyle name="Standaard 3 2 3 5 2 2 5" xfId="21970" xr:uid="{64ADE813-603E-4052-B1FB-AC94A253A97A}"/>
    <cellStyle name="Standaard 3 2 3 5 2 3" xfId="2452" xr:uid="{47A4E967-9A5C-4D80-BAFA-CC0E7ED36F99}"/>
    <cellStyle name="Standaard 3 2 3 5 2 3 2" xfId="4997" xr:uid="{BDB472B3-8C56-47D8-BB48-5A182D52BCF2}"/>
    <cellStyle name="Standaard 3 2 3 5 2 3 2 2" xfId="5952" xr:uid="{F230AE09-FD73-4868-A240-3505B5BA9989}"/>
    <cellStyle name="Standaard 3 2 3 5 2 3 2 2 2" xfId="16141" xr:uid="{73A0864B-ED8F-4A49-9C04-097E336AFC19}"/>
    <cellStyle name="Standaard 3 2 3 5 2 3 2 2 2 2" xfId="36510" xr:uid="{70A86941-5B23-4D28-8436-FDD81B0074BC}"/>
    <cellStyle name="Standaard 3 2 3 5 2 3 2 2 3" xfId="26326" xr:uid="{F9BAD20A-A616-493E-9E27-06D5E75D44DB}"/>
    <cellStyle name="Standaard 3 2 3 5 2 3 2 3" xfId="15175" xr:uid="{BF3DFF85-DEE9-423A-9AB7-31F0F2E04E25}"/>
    <cellStyle name="Standaard 3 2 3 5 2 3 2 3 2" xfId="35544" xr:uid="{07274158-2384-4496-B048-5FB178811738}"/>
    <cellStyle name="Standaard 3 2 3 5 2 3 2 4" xfId="25360" xr:uid="{B3D47876-A612-4B4E-923F-CEF6BB1FF74E}"/>
    <cellStyle name="Standaard 3 2 3 5 2 3 3" xfId="5951" xr:uid="{4EA097C7-795B-44A1-A45A-419E8183B6D0}"/>
    <cellStyle name="Standaard 3 2 3 5 2 3 3 2" xfId="16140" xr:uid="{96D0EAAC-194F-4A80-B245-BF57A8401F48}"/>
    <cellStyle name="Standaard 3 2 3 5 2 3 3 2 2" xfId="36509" xr:uid="{4961C5C5-8D53-4D40-B341-BE2DB95E3812}"/>
    <cellStyle name="Standaard 3 2 3 5 2 3 3 3" xfId="26325" xr:uid="{E257555E-203A-4CFD-B401-6958EF3FF87E}"/>
    <cellStyle name="Standaard 3 2 3 5 2 3 4" xfId="12632" xr:uid="{2ADF9E78-8251-430A-AE67-BCE31157339C}"/>
    <cellStyle name="Standaard 3 2 3 5 2 3 4 2" xfId="33001" xr:uid="{55EE9BB4-5577-424E-B7FD-E8757C85360D}"/>
    <cellStyle name="Standaard 3 2 3 5 2 3 5" xfId="22817" xr:uid="{F7AE46B2-699F-4E01-B1B3-C9C6F4E5A894}"/>
    <cellStyle name="Standaard 3 2 3 5 2 4" xfId="3302" xr:uid="{65F5A2C2-6705-4193-A803-DB01505293FD}"/>
    <cellStyle name="Standaard 3 2 3 5 2 4 2" xfId="5953" xr:uid="{B1CB8658-9146-43DE-B2AB-29240C6064AD}"/>
    <cellStyle name="Standaard 3 2 3 5 2 4 2 2" xfId="16142" xr:uid="{5EE3BEA1-BB50-453E-95A7-694CED08C088}"/>
    <cellStyle name="Standaard 3 2 3 5 2 4 2 2 2" xfId="36511" xr:uid="{D2396AF3-9241-4CC2-916F-715830ADCB7C}"/>
    <cellStyle name="Standaard 3 2 3 5 2 4 2 3" xfId="26327" xr:uid="{72391393-090C-4FA6-9B1B-3D10F0E6158C}"/>
    <cellStyle name="Standaard 3 2 3 5 2 4 3" xfId="13480" xr:uid="{E0502DD5-7F8A-4258-8DC6-3A75106F8646}"/>
    <cellStyle name="Standaard 3 2 3 5 2 4 3 2" xfId="33849" xr:uid="{BED30486-8176-426B-91C1-807EF81B2619}"/>
    <cellStyle name="Standaard 3 2 3 5 2 4 4" xfId="23665" xr:uid="{8D8D3E96-832B-44A2-A7A7-C0FEEE99311D}"/>
    <cellStyle name="Standaard 3 2 3 5 2 5" xfId="5948" xr:uid="{8CD31C2D-E82F-48ED-8AFE-AED8EBBF87AE}"/>
    <cellStyle name="Standaard 3 2 3 5 2 5 2" xfId="16137" xr:uid="{30140C9D-EBE3-4351-A68B-882CC761ED09}"/>
    <cellStyle name="Standaard 3 2 3 5 2 5 2 2" xfId="36506" xr:uid="{10EDB275-FFFD-4EA2-B065-AB6817334C92}"/>
    <cellStyle name="Standaard 3 2 3 5 2 5 3" xfId="26322" xr:uid="{BB39669C-5058-4AA4-A581-00A2D1FCDA48}"/>
    <cellStyle name="Standaard 3 2 3 5 2 6" xfId="10937" xr:uid="{A89F3564-37CE-413B-B9D9-BA2EDDE05E9A}"/>
    <cellStyle name="Standaard 3 2 3 5 2 6 2" xfId="31306" xr:uid="{7526093B-77B6-4F4D-BEA1-61995DE774CB}"/>
    <cellStyle name="Standaard 3 2 3 5 2 7" xfId="21122" xr:uid="{F81470D4-9226-40C3-B07B-CEEB2544A423}"/>
    <cellStyle name="Standaard 3 2 3 5 3" xfId="1181" xr:uid="{24E507D6-182A-4E63-AF07-F822DFC3297A}"/>
    <cellStyle name="Standaard 3 2 3 5 3 2" xfId="3726" xr:uid="{2A9C82C9-374D-4A6F-8120-F0A006A3D4CF}"/>
    <cellStyle name="Standaard 3 2 3 5 3 2 2" xfId="5955" xr:uid="{70B64BFB-F443-4C46-8919-1EFBE3A796F3}"/>
    <cellStyle name="Standaard 3 2 3 5 3 2 2 2" xfId="16144" xr:uid="{FB134272-D5E4-4623-9156-50A9B75BBB56}"/>
    <cellStyle name="Standaard 3 2 3 5 3 2 2 2 2" xfId="36513" xr:uid="{EF981478-1298-42AF-928C-321608E95E4E}"/>
    <cellStyle name="Standaard 3 2 3 5 3 2 2 3" xfId="26329" xr:uid="{08B7A086-BF77-445B-B18A-144C35F7EAEC}"/>
    <cellStyle name="Standaard 3 2 3 5 3 2 3" xfId="13904" xr:uid="{A27165E8-EFD5-4F92-ABE0-0B71D2AC7010}"/>
    <cellStyle name="Standaard 3 2 3 5 3 2 3 2" xfId="34273" xr:uid="{73B57D2F-2ABB-4D0A-9B90-F50BF35EC57D}"/>
    <cellStyle name="Standaard 3 2 3 5 3 2 4" xfId="24089" xr:uid="{3AC13E2D-AB85-424C-AA3C-0C426511CE9B}"/>
    <cellStyle name="Standaard 3 2 3 5 3 3" xfId="5954" xr:uid="{96D115B5-39BA-4138-A197-17460B7C9FB9}"/>
    <cellStyle name="Standaard 3 2 3 5 3 3 2" xfId="16143" xr:uid="{BA2B3D0B-37C3-4443-B355-4FAA8D6CB258}"/>
    <cellStyle name="Standaard 3 2 3 5 3 3 2 2" xfId="36512" xr:uid="{3E6E09AB-20DA-45BE-B781-DB3E42E6BED3}"/>
    <cellStyle name="Standaard 3 2 3 5 3 3 3" xfId="26328" xr:uid="{4F4B137E-0C37-4D29-B0BA-14B862488E90}"/>
    <cellStyle name="Standaard 3 2 3 5 3 4" xfId="11361" xr:uid="{F1373E85-516B-4C2A-A8A2-EFF73A5DD534}"/>
    <cellStyle name="Standaard 3 2 3 5 3 4 2" xfId="31730" xr:uid="{2B52DB09-BF7F-4FCC-99E3-7C38CDF36685}"/>
    <cellStyle name="Standaard 3 2 3 5 3 5" xfId="21546" xr:uid="{025E80C9-5872-4B4B-A640-41E92ECE580A}"/>
    <cellStyle name="Standaard 3 2 3 5 4" xfId="2028" xr:uid="{CA39429D-F1C5-4D78-B05A-ADCF0F713FA7}"/>
    <cellStyle name="Standaard 3 2 3 5 4 2" xfId="4573" xr:uid="{93C33AC9-E4F2-449B-9208-5141B5543033}"/>
    <cellStyle name="Standaard 3 2 3 5 4 2 2" xfId="5957" xr:uid="{2EE54E7D-FE1F-464C-B46B-6F31705741C7}"/>
    <cellStyle name="Standaard 3 2 3 5 4 2 2 2" xfId="16146" xr:uid="{9E761A5C-7C89-4209-A046-FCCD671C542C}"/>
    <cellStyle name="Standaard 3 2 3 5 4 2 2 2 2" xfId="36515" xr:uid="{55ED7821-A80A-4283-8812-8E791D25FE44}"/>
    <cellStyle name="Standaard 3 2 3 5 4 2 2 3" xfId="26331" xr:uid="{AE40702D-FDDA-493B-8C04-EFD7BCE7D6DB}"/>
    <cellStyle name="Standaard 3 2 3 5 4 2 3" xfId="14751" xr:uid="{64F03895-5865-47FB-958C-92B6DDFD1C4C}"/>
    <cellStyle name="Standaard 3 2 3 5 4 2 3 2" xfId="35120" xr:uid="{61728B5E-FF6F-4A47-8A3E-592E06AD37AB}"/>
    <cellStyle name="Standaard 3 2 3 5 4 2 4" xfId="24936" xr:uid="{3F77A0B1-8F2D-489D-B05E-8C5A1F4C789A}"/>
    <cellStyle name="Standaard 3 2 3 5 4 3" xfId="5956" xr:uid="{3ABFBD5D-048C-4487-BFF7-7584B4F3515C}"/>
    <cellStyle name="Standaard 3 2 3 5 4 3 2" xfId="16145" xr:uid="{438090A5-6328-4E47-99F4-1B73018CEBF4}"/>
    <cellStyle name="Standaard 3 2 3 5 4 3 2 2" xfId="36514" xr:uid="{2303293D-7D5D-4BAA-8597-6ADD3810EEA4}"/>
    <cellStyle name="Standaard 3 2 3 5 4 3 3" xfId="26330" xr:uid="{7127539D-EAB0-4895-B044-DB6E2D73F51C}"/>
    <cellStyle name="Standaard 3 2 3 5 4 4" xfId="12208" xr:uid="{B0CA81D9-7578-4ABF-9BC8-D3577E13579E}"/>
    <cellStyle name="Standaard 3 2 3 5 4 4 2" xfId="32577" xr:uid="{6C0854E7-F60C-4903-8B6A-5BCAF036BD79}"/>
    <cellStyle name="Standaard 3 2 3 5 4 5" xfId="22393" xr:uid="{B4D26AEF-474D-4DDB-B73E-6CCBBE322533}"/>
    <cellStyle name="Standaard 3 2 3 5 5" xfId="2878" xr:uid="{C39E3786-B6E9-4EE2-A94D-19D36094B054}"/>
    <cellStyle name="Standaard 3 2 3 5 5 2" xfId="5958" xr:uid="{462FE3D5-15EA-483E-AED9-AC30A850B565}"/>
    <cellStyle name="Standaard 3 2 3 5 5 2 2" xfId="16147" xr:uid="{2F64E5DC-4B0C-4B6D-8F3B-BEA2EFDC834B}"/>
    <cellStyle name="Standaard 3 2 3 5 5 2 2 2" xfId="36516" xr:uid="{D72692E4-BC29-47A7-827A-8E3690D1263D}"/>
    <cellStyle name="Standaard 3 2 3 5 5 2 3" xfId="26332" xr:uid="{AF7263CD-FBC4-4423-B033-C23DA2E71CD5}"/>
    <cellStyle name="Standaard 3 2 3 5 5 3" xfId="13056" xr:uid="{0B056053-BC2C-43D3-A6D5-44B6A3614B65}"/>
    <cellStyle name="Standaard 3 2 3 5 5 3 2" xfId="33425" xr:uid="{88E76EA7-33AF-4745-862F-44144293DC64}"/>
    <cellStyle name="Standaard 3 2 3 5 5 4" xfId="23241" xr:uid="{95BEDD0A-13C2-4A2C-B1C2-7E7B09C08119}"/>
    <cellStyle name="Standaard 3 2 3 5 6" xfId="5947" xr:uid="{23E8548E-A5A5-4472-B86C-7F7E34F0CB87}"/>
    <cellStyle name="Standaard 3 2 3 5 6 2" xfId="16136" xr:uid="{474B9D02-71E9-4F18-B211-73EFBB58F923}"/>
    <cellStyle name="Standaard 3 2 3 5 6 2 2" xfId="36505" xr:uid="{AAB38E8F-6001-4798-B705-EF2C5AFBE218}"/>
    <cellStyle name="Standaard 3 2 3 5 6 3" xfId="26321" xr:uid="{448A10ED-4021-4A51-A279-2CE16857D548}"/>
    <cellStyle name="Standaard 3 2 3 5 7" xfId="10513" xr:uid="{E45C59DB-3896-4614-9AB2-2F01F4CB056A}"/>
    <cellStyle name="Standaard 3 2 3 5 7 2" xfId="30882" xr:uid="{80C8EBA7-61F3-47B2-8EF7-50345CB90A97}"/>
    <cellStyle name="Standaard 3 2 3 5 8" xfId="20698" xr:uid="{72004F77-C0D6-4D3C-B39F-69DFFF84D069}"/>
    <cellStyle name="Standaard 3 2 3 6" xfId="423" xr:uid="{2428451B-5B77-4448-A575-34C63C8C8BB7}"/>
    <cellStyle name="Standaard 3 2 3 6 2" xfId="885" xr:uid="{7D0E9078-D7F1-4F88-B220-671EAE0A44D5}"/>
    <cellStyle name="Standaard 3 2 3 6 2 2" xfId="1735" xr:uid="{380CCBFE-EA83-4F2E-9FA9-A13DED272A30}"/>
    <cellStyle name="Standaard 3 2 3 6 2 2 2" xfId="4280" xr:uid="{AB21E564-0F2C-4037-83E4-713CBF0B363A}"/>
    <cellStyle name="Standaard 3 2 3 6 2 2 2 2" xfId="5962" xr:uid="{D1D70936-9A18-4CFC-A8A5-378C61C169A8}"/>
    <cellStyle name="Standaard 3 2 3 6 2 2 2 2 2" xfId="16151" xr:uid="{8DBE1A3A-3BB7-48BB-BD99-DF30BC13E26D}"/>
    <cellStyle name="Standaard 3 2 3 6 2 2 2 2 2 2" xfId="36520" xr:uid="{45A16BBF-5C42-4ECE-B8BF-E7C35FAE3672}"/>
    <cellStyle name="Standaard 3 2 3 6 2 2 2 2 3" xfId="26336" xr:uid="{25FC878B-D0D7-4DB4-8560-08D31F93ECA8}"/>
    <cellStyle name="Standaard 3 2 3 6 2 2 2 3" xfId="14458" xr:uid="{95225A2C-7DF5-46E6-86A1-705E4455E9D8}"/>
    <cellStyle name="Standaard 3 2 3 6 2 2 2 3 2" xfId="34827" xr:uid="{E3AD15DE-3A26-4B6C-9D24-F739CCD82C21}"/>
    <cellStyle name="Standaard 3 2 3 6 2 2 2 4" xfId="24643" xr:uid="{08350105-FD8B-4F2F-9127-D2CAD23B0AE8}"/>
    <cellStyle name="Standaard 3 2 3 6 2 2 3" xfId="5961" xr:uid="{66FEF72F-213C-4948-ACC2-0C2B09B34B62}"/>
    <cellStyle name="Standaard 3 2 3 6 2 2 3 2" xfId="16150" xr:uid="{987E9F1C-BF06-434F-9006-E200E990FD82}"/>
    <cellStyle name="Standaard 3 2 3 6 2 2 3 2 2" xfId="36519" xr:uid="{25299E62-9B9A-46CB-900D-72C7431BB344}"/>
    <cellStyle name="Standaard 3 2 3 6 2 2 3 3" xfId="26335" xr:uid="{6FF97EAB-0EFF-4B99-AC4F-94E6CF284CA7}"/>
    <cellStyle name="Standaard 3 2 3 6 2 2 4" xfId="11915" xr:uid="{46EA7078-F7E1-47EC-9A4E-49D7F694228B}"/>
    <cellStyle name="Standaard 3 2 3 6 2 2 4 2" xfId="32284" xr:uid="{A5F46F8F-7AB0-47EF-A199-921729F45748}"/>
    <cellStyle name="Standaard 3 2 3 6 2 2 5" xfId="22100" xr:uid="{38BCAA9C-E3A8-4F72-9867-3880F6F1AE51}"/>
    <cellStyle name="Standaard 3 2 3 6 2 3" xfId="2582" xr:uid="{CB9B0CB1-F3F4-4B7F-8618-9255FB134D3B}"/>
    <cellStyle name="Standaard 3 2 3 6 2 3 2" xfId="5127" xr:uid="{D864E434-CC0D-43D5-90CD-F9C62F98ED9B}"/>
    <cellStyle name="Standaard 3 2 3 6 2 3 2 2" xfId="5964" xr:uid="{7339594D-AE86-46E0-8C5E-CE54E6261558}"/>
    <cellStyle name="Standaard 3 2 3 6 2 3 2 2 2" xfId="16153" xr:uid="{1384CA08-6111-40B5-8C3B-0341ED6F7247}"/>
    <cellStyle name="Standaard 3 2 3 6 2 3 2 2 2 2" xfId="36522" xr:uid="{C3C18FE8-F383-4245-8740-4488B7B6B39E}"/>
    <cellStyle name="Standaard 3 2 3 6 2 3 2 2 3" xfId="26338" xr:uid="{47442D90-7B15-471C-A5B1-9B5C07B845AB}"/>
    <cellStyle name="Standaard 3 2 3 6 2 3 2 3" xfId="15305" xr:uid="{A8EB5900-C389-428C-9E20-B4AB91974820}"/>
    <cellStyle name="Standaard 3 2 3 6 2 3 2 3 2" xfId="35674" xr:uid="{E3CEEFE2-62A1-4E81-8D8C-B7F993463993}"/>
    <cellStyle name="Standaard 3 2 3 6 2 3 2 4" xfId="25490" xr:uid="{DBE24127-A724-4F46-81A9-7175502560BD}"/>
    <cellStyle name="Standaard 3 2 3 6 2 3 3" xfId="5963" xr:uid="{3057FC6D-2E28-4425-B0CA-22EED29DDC9A}"/>
    <cellStyle name="Standaard 3 2 3 6 2 3 3 2" xfId="16152" xr:uid="{00DC6EE3-746F-4E73-AE17-35420273295F}"/>
    <cellStyle name="Standaard 3 2 3 6 2 3 3 2 2" xfId="36521" xr:uid="{E3B98436-D4FA-480D-9EF5-581C290E1475}"/>
    <cellStyle name="Standaard 3 2 3 6 2 3 3 3" xfId="26337" xr:uid="{435B2A78-8B1A-49BD-BE2D-25B41BF65F29}"/>
    <cellStyle name="Standaard 3 2 3 6 2 3 4" xfId="12762" xr:uid="{57F3B269-96EB-4029-9052-005B2EDE4FCA}"/>
    <cellStyle name="Standaard 3 2 3 6 2 3 4 2" xfId="33131" xr:uid="{81C2D362-BF20-4586-8D58-8C2FEC7D775E}"/>
    <cellStyle name="Standaard 3 2 3 6 2 3 5" xfId="22947" xr:uid="{B9EF77D6-682C-48BB-B86A-5F3F1DA3EF4A}"/>
    <cellStyle name="Standaard 3 2 3 6 2 4" xfId="3432" xr:uid="{E3077305-58CC-4ECC-81E6-D5CFA1F00FFF}"/>
    <cellStyle name="Standaard 3 2 3 6 2 4 2" xfId="5965" xr:uid="{CD523488-5642-4979-B4FF-053152CD4CAF}"/>
    <cellStyle name="Standaard 3 2 3 6 2 4 2 2" xfId="16154" xr:uid="{84FB424C-1D8F-4FC6-8935-17AABC572F4A}"/>
    <cellStyle name="Standaard 3 2 3 6 2 4 2 2 2" xfId="36523" xr:uid="{DDBC9666-4883-4E5F-BA5D-93F58A130806}"/>
    <cellStyle name="Standaard 3 2 3 6 2 4 2 3" xfId="26339" xr:uid="{4975FFA1-FE2D-414F-A197-935E2CE910FF}"/>
    <cellStyle name="Standaard 3 2 3 6 2 4 3" xfId="13610" xr:uid="{9338855B-F835-477A-909B-A21258DE24F7}"/>
    <cellStyle name="Standaard 3 2 3 6 2 4 3 2" xfId="33979" xr:uid="{E0ECAF63-047A-414A-9A4D-6569CEEFFD82}"/>
    <cellStyle name="Standaard 3 2 3 6 2 4 4" xfId="23795" xr:uid="{5EB50CAA-E966-4876-AF31-0FF457E39A57}"/>
    <cellStyle name="Standaard 3 2 3 6 2 5" xfId="5960" xr:uid="{F05A67DB-7497-42AC-8FEC-C68682E83ACA}"/>
    <cellStyle name="Standaard 3 2 3 6 2 5 2" xfId="16149" xr:uid="{3AA66D06-6F05-47C2-814D-1CFE626E8ECE}"/>
    <cellStyle name="Standaard 3 2 3 6 2 5 2 2" xfId="36518" xr:uid="{218912E3-C10B-4AC9-91EF-3F0B674655FE}"/>
    <cellStyle name="Standaard 3 2 3 6 2 5 3" xfId="26334" xr:uid="{E749165C-7387-4D3D-86BD-B06CA00B9338}"/>
    <cellStyle name="Standaard 3 2 3 6 2 6" xfId="11067" xr:uid="{05AE09C6-AA8B-498E-AE8A-9E592767A67A}"/>
    <cellStyle name="Standaard 3 2 3 6 2 6 2" xfId="31436" xr:uid="{27B8CD4D-B180-4D4D-84DA-63AD47513A0E}"/>
    <cellStyle name="Standaard 3 2 3 6 2 7" xfId="21252" xr:uid="{E05A7126-5480-48EC-ADA8-1895F28E7F80}"/>
    <cellStyle name="Standaard 3 2 3 6 3" xfId="1311" xr:uid="{C762ABAA-88B7-4C5E-BC3E-DC582A784E8F}"/>
    <cellStyle name="Standaard 3 2 3 6 3 2" xfId="3856" xr:uid="{52FB8C30-789D-4FF0-AB4B-F67396003F52}"/>
    <cellStyle name="Standaard 3 2 3 6 3 2 2" xfId="5967" xr:uid="{35FBDDE9-1B08-4266-989F-C2B28E31F7C3}"/>
    <cellStyle name="Standaard 3 2 3 6 3 2 2 2" xfId="16156" xr:uid="{8A19C280-3A84-4ABA-9A19-99D4C19796A6}"/>
    <cellStyle name="Standaard 3 2 3 6 3 2 2 2 2" xfId="36525" xr:uid="{677B4870-D8B7-48F1-8764-49555952F5A3}"/>
    <cellStyle name="Standaard 3 2 3 6 3 2 2 3" xfId="26341" xr:uid="{A6CC89DF-69DB-4290-8D0C-4134A10AC902}"/>
    <cellStyle name="Standaard 3 2 3 6 3 2 3" xfId="14034" xr:uid="{299BE73E-1BD1-42B1-B39A-21244B6F7100}"/>
    <cellStyle name="Standaard 3 2 3 6 3 2 3 2" xfId="34403" xr:uid="{8993611E-68A7-482F-A755-1F9AACF7B2DA}"/>
    <cellStyle name="Standaard 3 2 3 6 3 2 4" xfId="24219" xr:uid="{6476511C-19DF-42F6-83D8-C50D517EC346}"/>
    <cellStyle name="Standaard 3 2 3 6 3 3" xfId="5966" xr:uid="{92AEAC9A-FF01-4F8E-B3F9-F8264B395F90}"/>
    <cellStyle name="Standaard 3 2 3 6 3 3 2" xfId="16155" xr:uid="{BCFA830C-5AFE-4E71-B92E-F33BC28BDDB5}"/>
    <cellStyle name="Standaard 3 2 3 6 3 3 2 2" xfId="36524" xr:uid="{5404BF32-CEA9-4EF3-9B26-A591DB87B2B7}"/>
    <cellStyle name="Standaard 3 2 3 6 3 3 3" xfId="26340" xr:uid="{D5EEB30C-7564-46AB-8D2C-718C306FC436}"/>
    <cellStyle name="Standaard 3 2 3 6 3 4" xfId="11491" xr:uid="{C046CEF1-58AB-408A-9A28-D7A76CC1D88A}"/>
    <cellStyle name="Standaard 3 2 3 6 3 4 2" xfId="31860" xr:uid="{976E3BFD-16C5-41DF-9279-6549CE99B929}"/>
    <cellStyle name="Standaard 3 2 3 6 3 5" xfId="21676" xr:uid="{40C998E8-C8ED-4616-9062-B779626D7874}"/>
    <cellStyle name="Standaard 3 2 3 6 4" xfId="2158" xr:uid="{F9700F93-410F-487B-96DF-8E3159A9A4B2}"/>
    <cellStyle name="Standaard 3 2 3 6 4 2" xfId="4703" xr:uid="{096275B4-DD53-4A2D-B783-A59839481D9D}"/>
    <cellStyle name="Standaard 3 2 3 6 4 2 2" xfId="5969" xr:uid="{07F85244-8F09-49E2-BC4A-8489151D9A49}"/>
    <cellStyle name="Standaard 3 2 3 6 4 2 2 2" xfId="16158" xr:uid="{A2B49989-9A7A-4C5A-B0BE-1C0EBABEFF27}"/>
    <cellStyle name="Standaard 3 2 3 6 4 2 2 2 2" xfId="36527" xr:uid="{BDDAC0E6-C19E-44DE-88AD-F004226460A3}"/>
    <cellStyle name="Standaard 3 2 3 6 4 2 2 3" xfId="26343" xr:uid="{857B3DF0-B027-4C70-A74B-47939567BD9F}"/>
    <cellStyle name="Standaard 3 2 3 6 4 2 3" xfId="14881" xr:uid="{2145C0B8-6E66-4493-A7EC-9001FC0A5AF2}"/>
    <cellStyle name="Standaard 3 2 3 6 4 2 3 2" xfId="35250" xr:uid="{F5A3C52C-638E-4425-931E-1593868CCACC}"/>
    <cellStyle name="Standaard 3 2 3 6 4 2 4" xfId="25066" xr:uid="{90E81840-314A-4351-81E2-D064B5E46F0F}"/>
    <cellStyle name="Standaard 3 2 3 6 4 3" xfId="5968" xr:uid="{2A46D553-FBE3-4BEB-80AB-BC58E7381AE9}"/>
    <cellStyle name="Standaard 3 2 3 6 4 3 2" xfId="16157" xr:uid="{E2E851C1-8D08-409B-87AA-E2D367D67804}"/>
    <cellStyle name="Standaard 3 2 3 6 4 3 2 2" xfId="36526" xr:uid="{BC895156-E2E1-4107-9077-099F781A8557}"/>
    <cellStyle name="Standaard 3 2 3 6 4 3 3" xfId="26342" xr:uid="{29CE1733-061B-484D-A9F6-BA272EA25943}"/>
    <cellStyle name="Standaard 3 2 3 6 4 4" xfId="12338" xr:uid="{3DB55530-9462-40C7-AE89-0B739468161C}"/>
    <cellStyle name="Standaard 3 2 3 6 4 4 2" xfId="32707" xr:uid="{F28E010D-DF5D-49AE-9F8C-676A454C70AA}"/>
    <cellStyle name="Standaard 3 2 3 6 4 5" xfId="22523" xr:uid="{CB1F9E56-7CAE-4413-AC63-E86BD81CC55B}"/>
    <cellStyle name="Standaard 3 2 3 6 5" xfId="3008" xr:uid="{DF5DD216-6BC1-4B7A-8E68-8BCDC754B9DB}"/>
    <cellStyle name="Standaard 3 2 3 6 5 2" xfId="5970" xr:uid="{547219B0-61E6-4B14-9219-34130CEFDBE9}"/>
    <cellStyle name="Standaard 3 2 3 6 5 2 2" xfId="16159" xr:uid="{722EA7DC-CF28-4EDA-B7D3-EBDFABA0D58B}"/>
    <cellStyle name="Standaard 3 2 3 6 5 2 2 2" xfId="36528" xr:uid="{E7D46061-A08F-4201-AEBC-613BE24729C9}"/>
    <cellStyle name="Standaard 3 2 3 6 5 2 3" xfId="26344" xr:uid="{A82DE0E8-AF79-436C-B48C-288C30B0D3A2}"/>
    <cellStyle name="Standaard 3 2 3 6 5 3" xfId="13186" xr:uid="{C261D22A-FA4E-4644-A939-1562565519C7}"/>
    <cellStyle name="Standaard 3 2 3 6 5 3 2" xfId="33555" xr:uid="{324424EB-93A9-4F07-9CBD-15DB8FEB9F19}"/>
    <cellStyle name="Standaard 3 2 3 6 5 4" xfId="23371" xr:uid="{74EE4EF9-9D5B-4F3F-BDE4-D045F388CE1A}"/>
    <cellStyle name="Standaard 3 2 3 6 6" xfId="5959" xr:uid="{D60F5A85-44F4-46DD-B1AC-8482FAD34DA9}"/>
    <cellStyle name="Standaard 3 2 3 6 6 2" xfId="16148" xr:uid="{169DED64-AA3D-4709-8D23-2A747010BCB0}"/>
    <cellStyle name="Standaard 3 2 3 6 6 2 2" xfId="36517" xr:uid="{241589BE-2135-40B2-BC71-7739367E38A6}"/>
    <cellStyle name="Standaard 3 2 3 6 6 3" xfId="26333" xr:uid="{23633CC9-9FEB-4783-9D5D-D293A0456AA8}"/>
    <cellStyle name="Standaard 3 2 3 6 7" xfId="10643" xr:uid="{F5375D11-60A3-4D70-87F8-EC86E1FF937F}"/>
    <cellStyle name="Standaard 3 2 3 6 7 2" xfId="31012" xr:uid="{E1992CCB-51B4-4877-9955-A8FD33B12D70}"/>
    <cellStyle name="Standaard 3 2 3 6 8" xfId="20828" xr:uid="{4ABA8D9F-B4FC-4A2A-B1AD-12E23D95F88E}"/>
    <cellStyle name="Standaard 3 2 3 7" xfId="552" xr:uid="{C3EDC693-4B23-440D-887E-DE6AB16DDA4C}"/>
    <cellStyle name="Standaard 3 2 3 7 2" xfId="978" xr:uid="{8407A2A5-9B3F-4F68-91F6-5355DBD84A1D}"/>
    <cellStyle name="Standaard 3 2 3 7 2 2" xfId="1828" xr:uid="{EC0217DF-2079-4337-9033-281B3B7133B0}"/>
    <cellStyle name="Standaard 3 2 3 7 2 2 2" xfId="4373" xr:uid="{34DD451C-64BC-4FA7-9D77-0E116D33CB0D}"/>
    <cellStyle name="Standaard 3 2 3 7 2 2 2 2" xfId="5974" xr:uid="{A8297576-ED3A-45ED-BF87-A3BCAD9524D8}"/>
    <cellStyle name="Standaard 3 2 3 7 2 2 2 2 2" xfId="16163" xr:uid="{DC4FD9BE-946A-4FB6-B94A-9193776D6A0A}"/>
    <cellStyle name="Standaard 3 2 3 7 2 2 2 2 2 2" xfId="36532" xr:uid="{4ACCA1AD-5AB9-4B0F-8A78-CD8477A1B500}"/>
    <cellStyle name="Standaard 3 2 3 7 2 2 2 2 3" xfId="26348" xr:uid="{3B157DE8-0619-4959-AAD6-A3CC30D00F05}"/>
    <cellStyle name="Standaard 3 2 3 7 2 2 2 3" xfId="14551" xr:uid="{E7844413-610F-4D64-8D53-2F049D62E81E}"/>
    <cellStyle name="Standaard 3 2 3 7 2 2 2 3 2" xfId="34920" xr:uid="{7971054B-6368-41D5-B985-52FFBAC517FF}"/>
    <cellStyle name="Standaard 3 2 3 7 2 2 2 4" xfId="24736" xr:uid="{9C5EFBA2-7718-47EC-903A-70B6E9DC65CC}"/>
    <cellStyle name="Standaard 3 2 3 7 2 2 3" xfId="5973" xr:uid="{3F5412BB-485A-4D61-9703-1C093A68F7C9}"/>
    <cellStyle name="Standaard 3 2 3 7 2 2 3 2" xfId="16162" xr:uid="{910A870E-80B0-45D0-9280-0C63EF50510E}"/>
    <cellStyle name="Standaard 3 2 3 7 2 2 3 2 2" xfId="36531" xr:uid="{E61E8ED8-31F2-4113-B80A-DB0E188158A4}"/>
    <cellStyle name="Standaard 3 2 3 7 2 2 3 3" xfId="26347" xr:uid="{DAAC3C47-00D7-427C-B713-D789C75692E2}"/>
    <cellStyle name="Standaard 3 2 3 7 2 2 4" xfId="12008" xr:uid="{864F3B1F-69F0-44D7-A5F7-DE6E599D3F70}"/>
    <cellStyle name="Standaard 3 2 3 7 2 2 4 2" xfId="32377" xr:uid="{13BED268-EF8B-453F-B84A-2A2E4D6FF6CF}"/>
    <cellStyle name="Standaard 3 2 3 7 2 2 5" xfId="22193" xr:uid="{9F54D58F-581C-4133-B051-CBF8A6995988}"/>
    <cellStyle name="Standaard 3 2 3 7 2 3" xfId="2675" xr:uid="{61FFFF7C-B601-4B82-9541-2BA25C941828}"/>
    <cellStyle name="Standaard 3 2 3 7 2 3 2" xfId="5220" xr:uid="{DD0D3BFE-918C-4B3A-A908-6F8C38F45E6C}"/>
    <cellStyle name="Standaard 3 2 3 7 2 3 2 2" xfId="5976" xr:uid="{A915E0A1-18A9-4173-959A-2ED1F65A50CF}"/>
    <cellStyle name="Standaard 3 2 3 7 2 3 2 2 2" xfId="16165" xr:uid="{93F33A98-8DF2-46C9-8BCC-FE8D9BF0C25A}"/>
    <cellStyle name="Standaard 3 2 3 7 2 3 2 2 2 2" xfId="36534" xr:uid="{73E390A7-C36C-415F-9D16-32A57CA931F9}"/>
    <cellStyle name="Standaard 3 2 3 7 2 3 2 2 3" xfId="26350" xr:uid="{B0748487-B361-411F-BE0D-2D3B50952C21}"/>
    <cellStyle name="Standaard 3 2 3 7 2 3 2 3" xfId="15398" xr:uid="{982C7E18-C5DC-4FCA-8BBB-335B3866BE65}"/>
    <cellStyle name="Standaard 3 2 3 7 2 3 2 3 2" xfId="35767" xr:uid="{95D7D294-EA6F-463A-A47C-CFB2B770FB4A}"/>
    <cellStyle name="Standaard 3 2 3 7 2 3 2 4" xfId="25583" xr:uid="{DDB66A61-7CE0-4E1B-AF38-AC7B601C49EF}"/>
    <cellStyle name="Standaard 3 2 3 7 2 3 3" xfId="5975" xr:uid="{DBFDFB50-4981-496D-A5E4-7EB28AB071F3}"/>
    <cellStyle name="Standaard 3 2 3 7 2 3 3 2" xfId="16164" xr:uid="{D4E2B91B-D10E-4E17-A8EE-82A697231E5E}"/>
    <cellStyle name="Standaard 3 2 3 7 2 3 3 2 2" xfId="36533" xr:uid="{C2EBDA9D-BAC3-46E6-850A-BD8DF819A743}"/>
    <cellStyle name="Standaard 3 2 3 7 2 3 3 3" xfId="26349" xr:uid="{F8675EA6-4971-451D-AC39-F7F1BABD0BD7}"/>
    <cellStyle name="Standaard 3 2 3 7 2 3 4" xfId="12855" xr:uid="{02C96FB4-88B0-4067-A831-07DA1ACEAD88}"/>
    <cellStyle name="Standaard 3 2 3 7 2 3 4 2" xfId="33224" xr:uid="{16CF95E7-67B1-4CE2-B7E9-9DFD4568F61E}"/>
    <cellStyle name="Standaard 3 2 3 7 2 3 5" xfId="23040" xr:uid="{C113CAC2-AB0D-47EB-B250-C6701E8650B1}"/>
    <cellStyle name="Standaard 3 2 3 7 2 4" xfId="3525" xr:uid="{D328A5A3-63AB-4981-B970-DCBEB153644E}"/>
    <cellStyle name="Standaard 3 2 3 7 2 4 2" xfId="5977" xr:uid="{EDA12B4B-5030-44EF-9F9F-A3A1A3F45AA5}"/>
    <cellStyle name="Standaard 3 2 3 7 2 4 2 2" xfId="16166" xr:uid="{D3DF7BE0-C696-49F3-87D8-6457D02A0C2F}"/>
    <cellStyle name="Standaard 3 2 3 7 2 4 2 2 2" xfId="36535" xr:uid="{94B47019-2C38-4DBA-A660-7D19A441137C}"/>
    <cellStyle name="Standaard 3 2 3 7 2 4 2 3" xfId="26351" xr:uid="{92CB23D0-DB00-4613-A586-0D526BEA0910}"/>
    <cellStyle name="Standaard 3 2 3 7 2 4 3" xfId="13703" xr:uid="{41DF9879-F845-4928-980D-EE586516346F}"/>
    <cellStyle name="Standaard 3 2 3 7 2 4 3 2" xfId="34072" xr:uid="{E2F96CB1-C913-49F6-B752-DDA010431E79}"/>
    <cellStyle name="Standaard 3 2 3 7 2 4 4" xfId="23888" xr:uid="{F0CC086B-1AB6-4940-9B05-3B3DB8F6A117}"/>
    <cellStyle name="Standaard 3 2 3 7 2 5" xfId="5972" xr:uid="{5E4B31D4-8E53-40FD-81AB-1EC2FEF552DE}"/>
    <cellStyle name="Standaard 3 2 3 7 2 5 2" xfId="16161" xr:uid="{9E320ACB-6B42-41BA-A87E-2FBE2D2EE78D}"/>
    <cellStyle name="Standaard 3 2 3 7 2 5 2 2" xfId="36530" xr:uid="{A1712DF6-4060-4823-9F04-CEBC80DB4CEC}"/>
    <cellStyle name="Standaard 3 2 3 7 2 5 3" xfId="26346" xr:uid="{4203927E-42A9-483C-A425-3CE15D463097}"/>
    <cellStyle name="Standaard 3 2 3 7 2 6" xfId="11160" xr:uid="{C6DE1044-E347-45BD-91B6-06C8387063CD}"/>
    <cellStyle name="Standaard 3 2 3 7 2 6 2" xfId="31529" xr:uid="{59E8E45E-AA24-4333-BCC6-D1F1BD8D4C48}"/>
    <cellStyle name="Standaard 3 2 3 7 2 7" xfId="21345" xr:uid="{CA2A8D64-5578-44B8-8832-6D0F0E7E9049}"/>
    <cellStyle name="Standaard 3 2 3 7 3" xfId="1404" xr:uid="{8A477F12-9147-4D58-A7FA-6120C466C0FE}"/>
    <cellStyle name="Standaard 3 2 3 7 3 2" xfId="3949" xr:uid="{CF6FD29B-5C66-46A0-98AF-B0F85A4276BD}"/>
    <cellStyle name="Standaard 3 2 3 7 3 2 2" xfId="5979" xr:uid="{49D7DCB2-A94E-4979-8155-0589A8D003D9}"/>
    <cellStyle name="Standaard 3 2 3 7 3 2 2 2" xfId="16168" xr:uid="{985BDC18-9E62-48E2-84B5-03715ED8C6DC}"/>
    <cellStyle name="Standaard 3 2 3 7 3 2 2 2 2" xfId="36537" xr:uid="{C1A76E23-9A37-40D3-BE77-0D488132273B}"/>
    <cellStyle name="Standaard 3 2 3 7 3 2 2 3" xfId="26353" xr:uid="{AE955550-9FDF-4CC4-B2C3-2ED4CE44127E}"/>
    <cellStyle name="Standaard 3 2 3 7 3 2 3" xfId="14127" xr:uid="{CF1E094F-A916-4B80-9561-9199AA8ED7FF}"/>
    <cellStyle name="Standaard 3 2 3 7 3 2 3 2" xfId="34496" xr:uid="{9F9F76BC-B4C3-42B9-A5B8-D973675313B0}"/>
    <cellStyle name="Standaard 3 2 3 7 3 2 4" xfId="24312" xr:uid="{87FED751-6995-46B8-A0C3-F1FBAB92FCAD}"/>
    <cellStyle name="Standaard 3 2 3 7 3 3" xfId="5978" xr:uid="{F89E7896-9EC0-41E0-A615-9BD1BF189D90}"/>
    <cellStyle name="Standaard 3 2 3 7 3 3 2" xfId="16167" xr:uid="{38DD51BD-E890-41E6-9F0F-8D7AF9747AD9}"/>
    <cellStyle name="Standaard 3 2 3 7 3 3 2 2" xfId="36536" xr:uid="{A65D0CC8-88BB-427D-86DB-42F8E302D9DB}"/>
    <cellStyle name="Standaard 3 2 3 7 3 3 3" xfId="26352" xr:uid="{699DF2FD-5397-468E-B0F6-4C2B141F0A9D}"/>
    <cellStyle name="Standaard 3 2 3 7 3 4" xfId="11584" xr:uid="{2D22E775-3C7C-40B4-8A2C-8CF877D79415}"/>
    <cellStyle name="Standaard 3 2 3 7 3 4 2" xfId="31953" xr:uid="{8430222C-816E-4767-B299-73660BBD626B}"/>
    <cellStyle name="Standaard 3 2 3 7 3 5" xfId="21769" xr:uid="{53F8E793-4935-48E1-B3E3-3F1F0AED40CE}"/>
    <cellStyle name="Standaard 3 2 3 7 4" xfId="2251" xr:uid="{A8496E58-EDB1-4EC7-B20F-581DBE977D54}"/>
    <cellStyle name="Standaard 3 2 3 7 4 2" xfId="4796" xr:uid="{7F1F38AC-6195-4F33-A25C-65093F55B196}"/>
    <cellStyle name="Standaard 3 2 3 7 4 2 2" xfId="5981" xr:uid="{6C456BEC-FC56-4E21-A50C-2552D31AC91C}"/>
    <cellStyle name="Standaard 3 2 3 7 4 2 2 2" xfId="16170" xr:uid="{C9131B00-9DD8-4F6F-B0A3-46347EFD837F}"/>
    <cellStyle name="Standaard 3 2 3 7 4 2 2 2 2" xfId="36539" xr:uid="{DA6DA7BE-8FF5-4090-B836-65FA5FF3A0D2}"/>
    <cellStyle name="Standaard 3 2 3 7 4 2 2 3" xfId="26355" xr:uid="{00A38ADE-760C-458C-9624-0EA7606CB3C3}"/>
    <cellStyle name="Standaard 3 2 3 7 4 2 3" xfId="14974" xr:uid="{B15A3D22-FF30-4602-82B3-943644CFAB07}"/>
    <cellStyle name="Standaard 3 2 3 7 4 2 3 2" xfId="35343" xr:uid="{6DD6C1F0-DF3F-4CE5-AB8A-D370D6F557D3}"/>
    <cellStyle name="Standaard 3 2 3 7 4 2 4" xfId="25159" xr:uid="{C2F2AAED-B676-4AE5-B7AE-5AB17C9D671F}"/>
    <cellStyle name="Standaard 3 2 3 7 4 3" xfId="5980" xr:uid="{77C7CD2D-BCD8-45BE-A05A-265B16C676DE}"/>
    <cellStyle name="Standaard 3 2 3 7 4 3 2" xfId="16169" xr:uid="{925EEE57-C778-4D4C-AF46-C26FCE2397EF}"/>
    <cellStyle name="Standaard 3 2 3 7 4 3 2 2" xfId="36538" xr:uid="{2A807D8E-8DE9-455B-BA98-2DBD23E77BD4}"/>
    <cellStyle name="Standaard 3 2 3 7 4 3 3" xfId="26354" xr:uid="{F688C6FE-62F6-48E9-B278-26AC406CCD9E}"/>
    <cellStyle name="Standaard 3 2 3 7 4 4" xfId="12431" xr:uid="{FB2A84AB-B942-4B19-93AC-5181770A34E0}"/>
    <cellStyle name="Standaard 3 2 3 7 4 4 2" xfId="32800" xr:uid="{934412C8-3BA4-4EBF-909C-A569C9E31187}"/>
    <cellStyle name="Standaard 3 2 3 7 4 5" xfId="22616" xr:uid="{64C7E660-2C6C-4935-99FF-1CE2C1F26EF1}"/>
    <cellStyle name="Standaard 3 2 3 7 5" xfId="3101" xr:uid="{06283852-72B1-45EB-AA5B-A0BB3CDA9B7C}"/>
    <cellStyle name="Standaard 3 2 3 7 5 2" xfId="5982" xr:uid="{103FE269-F21C-4ABA-8DB1-A994040E4FC3}"/>
    <cellStyle name="Standaard 3 2 3 7 5 2 2" xfId="16171" xr:uid="{9CDFDB0A-E7C5-406E-AEEE-EA3828AEEE58}"/>
    <cellStyle name="Standaard 3 2 3 7 5 2 2 2" xfId="36540" xr:uid="{E1B78CC2-C613-417B-B15F-2BE239D3815A}"/>
    <cellStyle name="Standaard 3 2 3 7 5 2 3" xfId="26356" xr:uid="{AAE923D5-5CAC-47D6-8939-57157B1DCD9F}"/>
    <cellStyle name="Standaard 3 2 3 7 5 3" xfId="13279" xr:uid="{43C55DD5-E3C5-43BC-814A-6B15A6FD0E03}"/>
    <cellStyle name="Standaard 3 2 3 7 5 3 2" xfId="33648" xr:uid="{D6FA3599-2AF8-4B33-AFE7-0A0FEE930D66}"/>
    <cellStyle name="Standaard 3 2 3 7 5 4" xfId="23464" xr:uid="{B76DA490-5BA7-46EF-BD12-97113E39F427}"/>
    <cellStyle name="Standaard 3 2 3 7 6" xfId="5971" xr:uid="{1733A46A-3654-417E-8C5C-21F10BE851AF}"/>
    <cellStyle name="Standaard 3 2 3 7 6 2" xfId="16160" xr:uid="{32C960B0-B6DA-4981-81CA-E7D2A2F0BC7F}"/>
    <cellStyle name="Standaard 3 2 3 7 6 2 2" xfId="36529" xr:uid="{9A63AC64-49A3-40F8-8468-C9E920D4951B}"/>
    <cellStyle name="Standaard 3 2 3 7 6 3" xfId="26345" xr:uid="{FA8BB80E-7388-4446-8D04-5D74401CE7F2}"/>
    <cellStyle name="Standaard 3 2 3 7 7" xfId="10736" xr:uid="{DAACF6C0-1DF9-4C65-BCC8-08B6DBFE094B}"/>
    <cellStyle name="Standaard 3 2 3 7 7 2" xfId="31105" xr:uid="{C71CE28C-F703-4DF8-BFD3-37B9B5CD1B55}"/>
    <cellStyle name="Standaard 3 2 3 7 8" xfId="20921" xr:uid="{DAF490E6-50EC-4570-8D6A-83FAA78D5236}"/>
    <cellStyle name="Standaard 3 2 3 8" xfId="621" xr:uid="{E5E8757F-836B-42E5-904E-E6D0EE70A367}"/>
    <cellStyle name="Standaard 3 2 3 8 2" xfId="1471" xr:uid="{BE7527E3-FE2A-4F95-BD57-C2722236E477}"/>
    <cellStyle name="Standaard 3 2 3 8 2 2" xfId="4016" xr:uid="{46848D41-E0A9-45EC-8FC3-A2203289F096}"/>
    <cellStyle name="Standaard 3 2 3 8 2 2 2" xfId="5985" xr:uid="{15EFD32D-FF7D-404C-9341-4BBE08124D65}"/>
    <cellStyle name="Standaard 3 2 3 8 2 2 2 2" xfId="16174" xr:uid="{60ED0412-4883-488B-93E1-D99958E8C62B}"/>
    <cellStyle name="Standaard 3 2 3 8 2 2 2 2 2" xfId="36543" xr:uid="{E7EAD8B9-4628-48FF-9918-124828A8FCA7}"/>
    <cellStyle name="Standaard 3 2 3 8 2 2 2 3" xfId="26359" xr:uid="{8A2796D0-B426-4DBD-B44F-5276389A2375}"/>
    <cellStyle name="Standaard 3 2 3 8 2 2 3" xfId="14194" xr:uid="{1214F17C-03C7-4AA4-9FBB-A725A78704FA}"/>
    <cellStyle name="Standaard 3 2 3 8 2 2 3 2" xfId="34563" xr:uid="{F178DF66-E3CE-4935-ADC0-EE1413C0F371}"/>
    <cellStyle name="Standaard 3 2 3 8 2 2 4" xfId="24379" xr:uid="{D7CDD1B0-B4DA-41B7-B1C3-6126DAEB821B}"/>
    <cellStyle name="Standaard 3 2 3 8 2 3" xfId="5984" xr:uid="{257FB493-732F-46F6-A872-20D4252A3D0E}"/>
    <cellStyle name="Standaard 3 2 3 8 2 3 2" xfId="16173" xr:uid="{678AB3EE-0765-4B3E-B799-32536ABB5DB1}"/>
    <cellStyle name="Standaard 3 2 3 8 2 3 2 2" xfId="36542" xr:uid="{B4F9BE01-C468-48A6-B286-484D944715E8}"/>
    <cellStyle name="Standaard 3 2 3 8 2 3 3" xfId="26358" xr:uid="{2AFFCDF7-9120-441E-B224-8BA7E9857211}"/>
    <cellStyle name="Standaard 3 2 3 8 2 4" xfId="11651" xr:uid="{99AA9726-C0EE-4E65-ACBA-2A34EE10919A}"/>
    <cellStyle name="Standaard 3 2 3 8 2 4 2" xfId="32020" xr:uid="{E8BCA6BA-2668-47FA-AA02-926F4F3ACEE4}"/>
    <cellStyle name="Standaard 3 2 3 8 2 5" xfId="21836" xr:uid="{09D15104-14E5-4A7E-98A7-9C47C6BD45F4}"/>
    <cellStyle name="Standaard 3 2 3 8 3" xfId="2318" xr:uid="{B7028A87-0064-4CC2-96D9-C5314A3A5936}"/>
    <cellStyle name="Standaard 3 2 3 8 3 2" xfId="4863" xr:uid="{224AFBE4-46F5-4170-85A9-F3926FCA8FF4}"/>
    <cellStyle name="Standaard 3 2 3 8 3 2 2" xfId="5987" xr:uid="{03BD6F2E-3ACF-4463-9340-17EF038DB98E}"/>
    <cellStyle name="Standaard 3 2 3 8 3 2 2 2" xfId="16176" xr:uid="{03A255D8-7D51-428E-BFEB-D70C97146ECF}"/>
    <cellStyle name="Standaard 3 2 3 8 3 2 2 2 2" xfId="36545" xr:uid="{DC6543CC-8549-45BA-BA7D-8FD5858B0242}"/>
    <cellStyle name="Standaard 3 2 3 8 3 2 2 3" xfId="26361" xr:uid="{931601A8-4858-4720-ABC5-3255A42586F8}"/>
    <cellStyle name="Standaard 3 2 3 8 3 2 3" xfId="15041" xr:uid="{E53AEF0E-E8B5-4F59-BC44-7F0F98C2D15D}"/>
    <cellStyle name="Standaard 3 2 3 8 3 2 3 2" xfId="35410" xr:uid="{12083281-DE44-4DAB-BC72-77EC0FFEDF72}"/>
    <cellStyle name="Standaard 3 2 3 8 3 2 4" xfId="25226" xr:uid="{6DA7E05C-784A-454B-B7DD-D7E3695AD752}"/>
    <cellStyle name="Standaard 3 2 3 8 3 3" xfId="5986" xr:uid="{3102BB7E-911A-46F2-A237-B8DE23A24C5D}"/>
    <cellStyle name="Standaard 3 2 3 8 3 3 2" xfId="16175" xr:uid="{678452EF-00CB-4F79-A883-FF52682C4A79}"/>
    <cellStyle name="Standaard 3 2 3 8 3 3 2 2" xfId="36544" xr:uid="{9F1F00DD-FA3C-4C73-BF55-2A409A274FCE}"/>
    <cellStyle name="Standaard 3 2 3 8 3 3 3" xfId="26360" xr:uid="{0DE89F94-F287-4925-ADFC-F358306B425B}"/>
    <cellStyle name="Standaard 3 2 3 8 3 4" xfId="12498" xr:uid="{354C644E-E39D-4A94-8D12-487E56082811}"/>
    <cellStyle name="Standaard 3 2 3 8 3 4 2" xfId="32867" xr:uid="{F57FA34F-5638-4D25-9224-BE668CE642CE}"/>
    <cellStyle name="Standaard 3 2 3 8 3 5" xfId="22683" xr:uid="{0E47710D-42E8-4AD4-A2DA-E2697469BFBE}"/>
    <cellStyle name="Standaard 3 2 3 8 4" xfId="3168" xr:uid="{4396CD61-D822-499D-B6D2-BCCB68C99423}"/>
    <cellStyle name="Standaard 3 2 3 8 4 2" xfId="5988" xr:uid="{2C435A9A-2681-4F5C-B1F3-C252820CAAFB}"/>
    <cellStyle name="Standaard 3 2 3 8 4 2 2" xfId="16177" xr:uid="{88A630DA-A544-403C-8981-8BC61D868922}"/>
    <cellStyle name="Standaard 3 2 3 8 4 2 2 2" xfId="36546" xr:uid="{8563C7C3-FA02-462F-9484-CF753A799933}"/>
    <cellStyle name="Standaard 3 2 3 8 4 2 3" xfId="26362" xr:uid="{1E293E87-F317-47EF-8447-ED6CC442469C}"/>
    <cellStyle name="Standaard 3 2 3 8 4 3" xfId="13346" xr:uid="{792BD0BF-BE13-47E7-B3F5-E65FFED690B9}"/>
    <cellStyle name="Standaard 3 2 3 8 4 3 2" xfId="33715" xr:uid="{E8179282-D59C-48FF-BBE1-C9E5818367EE}"/>
    <cellStyle name="Standaard 3 2 3 8 4 4" xfId="23531" xr:uid="{365C3534-DB26-417E-A2F0-00DA4B71BB1D}"/>
    <cellStyle name="Standaard 3 2 3 8 5" xfId="5983" xr:uid="{BFB23F75-B6F0-4DB6-A68A-EF70480D896A}"/>
    <cellStyle name="Standaard 3 2 3 8 5 2" xfId="16172" xr:uid="{E1530BFB-8DED-4F1B-9246-BB42D1ACD07B}"/>
    <cellStyle name="Standaard 3 2 3 8 5 2 2" xfId="36541" xr:uid="{72B4E840-B70B-4B6A-81E4-E113BD266DF2}"/>
    <cellStyle name="Standaard 3 2 3 8 5 3" xfId="26357" xr:uid="{1609EAAB-E358-4D55-BBD7-9FDEFAC28CC2}"/>
    <cellStyle name="Standaard 3 2 3 8 6" xfId="10803" xr:uid="{401CBE77-BECC-49EE-82D4-095CADBCA191}"/>
    <cellStyle name="Standaard 3 2 3 8 6 2" xfId="31172" xr:uid="{FEBCC5C9-CC39-4687-9037-4075C7BF8B86}"/>
    <cellStyle name="Standaard 3 2 3 8 7" xfId="20988" xr:uid="{EFA99E8E-1DAC-4F42-AFF4-07D069B5A6CF}"/>
    <cellStyle name="Standaard 3 2 3 9" xfId="1047" xr:uid="{D6AD3887-9C71-44C9-8AC2-B44F657F853E}"/>
    <cellStyle name="Standaard 3 2 3 9 2" xfId="3592" xr:uid="{9CB9720B-6CCB-4595-8980-A1EFCFB260BD}"/>
    <cellStyle name="Standaard 3 2 3 9 2 2" xfId="5990" xr:uid="{07115259-C584-43D0-B912-3F111E49ACAC}"/>
    <cellStyle name="Standaard 3 2 3 9 2 2 2" xfId="16179" xr:uid="{6CD85E71-B10A-43F2-8191-1C3DCEC4186D}"/>
    <cellStyle name="Standaard 3 2 3 9 2 2 2 2" xfId="36548" xr:uid="{61D48A77-7C86-4955-9BDB-A1FA6A82D133}"/>
    <cellStyle name="Standaard 3 2 3 9 2 2 3" xfId="26364" xr:uid="{C3493EE9-BA5A-4701-BD10-94D8847BF41F}"/>
    <cellStyle name="Standaard 3 2 3 9 2 3" xfId="13770" xr:uid="{E313F425-F539-469A-896B-4F8BB43D4396}"/>
    <cellStyle name="Standaard 3 2 3 9 2 3 2" xfId="34139" xr:uid="{A24BFB79-DAF5-46F2-AB19-E9A4BF49F1E1}"/>
    <cellStyle name="Standaard 3 2 3 9 2 4" xfId="23955" xr:uid="{F1A3819C-790D-411D-B0F6-A3C891FEA7F7}"/>
    <cellStyle name="Standaard 3 2 3 9 3" xfId="5989" xr:uid="{BB9F0D22-73E9-493E-9FF7-AA58D8FD65D7}"/>
    <cellStyle name="Standaard 3 2 3 9 3 2" xfId="16178" xr:uid="{AEC62F68-9840-4966-B007-5A7F8B484CFB}"/>
    <cellStyle name="Standaard 3 2 3 9 3 2 2" xfId="36547" xr:uid="{03DD8DD3-3638-4CDC-92BC-CBBDBD908A76}"/>
    <cellStyle name="Standaard 3 2 3 9 3 3" xfId="26363" xr:uid="{B368E4A6-C787-47DA-B4C1-92925594D742}"/>
    <cellStyle name="Standaard 3 2 3 9 4" xfId="11227" xr:uid="{108E8152-8C94-4C8F-AECF-5D76A3988042}"/>
    <cellStyle name="Standaard 3 2 3 9 4 2" xfId="31596" xr:uid="{429CF481-C543-404F-92DA-33CE48CA7497}"/>
    <cellStyle name="Standaard 3 2 3 9 5" xfId="21412" xr:uid="{FEE221DA-E73E-481C-A5AC-0867E96056C4}"/>
    <cellStyle name="Standaard 3 2 4" xfId="53" xr:uid="{D6ECA4F3-FC6A-4115-B955-4B9EF02F0EF6}"/>
    <cellStyle name="Standaard 3 2 4 10" xfId="1886" xr:uid="{6B478567-36EB-4D44-8833-3D5714B79B8C}"/>
    <cellStyle name="Standaard 3 2 4 10 2" xfId="4431" xr:uid="{872DA071-4160-4078-AB0F-5FF1BC14F683}"/>
    <cellStyle name="Standaard 3 2 4 10 2 2" xfId="5993" xr:uid="{87C69D1D-9E26-4A1D-BD8E-E20E8995F82B}"/>
    <cellStyle name="Standaard 3 2 4 10 2 2 2" xfId="16182" xr:uid="{37BDB077-654C-43ED-A2E5-FA46BD5C9F79}"/>
    <cellStyle name="Standaard 3 2 4 10 2 2 2 2" xfId="36551" xr:uid="{F006B375-7C4F-4BCE-A483-7B79E6811E84}"/>
    <cellStyle name="Standaard 3 2 4 10 2 2 3" xfId="26367" xr:uid="{4E93421F-02C3-4234-B7C6-45AAC62B595E}"/>
    <cellStyle name="Standaard 3 2 4 10 2 3" xfId="14609" xr:uid="{49EAD3E1-98A6-4E5E-A9D4-B25358577E6E}"/>
    <cellStyle name="Standaard 3 2 4 10 2 3 2" xfId="34978" xr:uid="{011609FA-9252-4468-8FCE-695A9B760059}"/>
    <cellStyle name="Standaard 3 2 4 10 2 4" xfId="24794" xr:uid="{34BD0310-CECB-4FCC-B299-B98301C21F01}"/>
    <cellStyle name="Standaard 3 2 4 10 3" xfId="5992" xr:uid="{CC174B16-D83E-4068-B102-AE6E852F9500}"/>
    <cellStyle name="Standaard 3 2 4 10 3 2" xfId="16181" xr:uid="{2D5F85AA-95BA-4D3F-BF7E-4EE6C35BCBA8}"/>
    <cellStyle name="Standaard 3 2 4 10 3 2 2" xfId="36550" xr:uid="{C9FEEF37-72D0-4B25-B59C-329CEE04049F}"/>
    <cellStyle name="Standaard 3 2 4 10 3 3" xfId="26366" xr:uid="{C84BDF48-B3F0-4466-976B-103D9AE6664F}"/>
    <cellStyle name="Standaard 3 2 4 10 4" xfId="12066" xr:uid="{04626EC9-1B81-499C-9D3A-AE3EC741C383}"/>
    <cellStyle name="Standaard 3 2 4 10 4 2" xfId="32435" xr:uid="{C2834378-2486-4AD0-AC98-AEAC393DB7BA}"/>
    <cellStyle name="Standaard 3 2 4 10 5" xfId="22251" xr:uid="{9CB80A87-ADB7-4A3E-A77D-F889A42635FC}"/>
    <cellStyle name="Standaard 3 2 4 11" xfId="2736" xr:uid="{573DF438-2B8B-4924-8793-DDEC6DF03D3D}"/>
    <cellStyle name="Standaard 3 2 4 11 2" xfId="5994" xr:uid="{2A5AABAF-A20C-41E3-98BE-EF6FAD46CEFE}"/>
    <cellStyle name="Standaard 3 2 4 11 2 2" xfId="16183" xr:uid="{10FC2F63-4041-4335-B3E6-D9E8346C23E1}"/>
    <cellStyle name="Standaard 3 2 4 11 2 2 2" xfId="36552" xr:uid="{4E17339A-11CB-4F2E-837E-C8E3A2C50D30}"/>
    <cellStyle name="Standaard 3 2 4 11 2 3" xfId="26368" xr:uid="{10A3D3A2-D967-45F7-B8DA-FA1D27B769D4}"/>
    <cellStyle name="Standaard 3 2 4 11 3" xfId="12914" xr:uid="{2B1A7596-ADF0-4A52-80BE-37D617B33646}"/>
    <cellStyle name="Standaard 3 2 4 11 3 2" xfId="33283" xr:uid="{576C5891-ABFB-4820-A0B9-BA4380F541E0}"/>
    <cellStyle name="Standaard 3 2 4 11 4" xfId="23099" xr:uid="{F8E15898-0D3B-49A1-9480-D4C3C5C1016B}"/>
    <cellStyle name="Standaard 3 2 4 12" xfId="5991" xr:uid="{7E758C74-910F-4C19-9079-78955BD82AC3}"/>
    <cellStyle name="Standaard 3 2 4 12 2" xfId="16180" xr:uid="{CAEBC7AA-B941-4D78-9A5C-BBFC782E78C8}"/>
    <cellStyle name="Standaard 3 2 4 12 2 2" xfId="36549" xr:uid="{74A2F872-F2CC-48B9-AE70-9710FBB32FB4}"/>
    <cellStyle name="Standaard 3 2 4 12 3" xfId="26365" xr:uid="{8777D2C1-E34A-43F7-82A5-C7F6497E1DF9}"/>
    <cellStyle name="Standaard 3 2 4 13" xfId="10371" xr:uid="{CB3263E9-C757-4F56-BF93-D593ADB870E0}"/>
    <cellStyle name="Standaard 3 2 4 13 2" xfId="30740" xr:uid="{9534AA19-2BED-488F-BD22-E829EC3057CC}"/>
    <cellStyle name="Standaard 3 2 4 14" xfId="20556" xr:uid="{BE7E79E0-871A-4E4A-A71F-1E8720DCC081}"/>
    <cellStyle name="Standaard 3 2 4 2" xfId="72" xr:uid="{BCD08BC4-A662-4C1A-B743-47516E9C9539}"/>
    <cellStyle name="Standaard 3 2 4 2 10" xfId="2753" xr:uid="{DA5D7B99-4EFD-4293-ADD7-535952868DE2}"/>
    <cellStyle name="Standaard 3 2 4 2 10 2" xfId="5996" xr:uid="{AB09645D-0FAF-470C-864B-C36313D7A6A5}"/>
    <cellStyle name="Standaard 3 2 4 2 10 2 2" xfId="16185" xr:uid="{35BB4568-F0EE-4372-8704-CA3326AEE707}"/>
    <cellStyle name="Standaard 3 2 4 2 10 2 2 2" xfId="36554" xr:uid="{4E38A724-3EBE-43CF-A8DD-52336BFF6D7A}"/>
    <cellStyle name="Standaard 3 2 4 2 10 2 3" xfId="26370" xr:uid="{8BA07607-6FB5-41B1-A44A-0C58DED5B745}"/>
    <cellStyle name="Standaard 3 2 4 2 10 3" xfId="12931" xr:uid="{EB493B13-7395-49C6-849D-71D516083468}"/>
    <cellStyle name="Standaard 3 2 4 2 10 3 2" xfId="33300" xr:uid="{FC296B7F-97E8-485C-98DC-0B57F968AEE1}"/>
    <cellStyle name="Standaard 3 2 4 2 10 4" xfId="23116" xr:uid="{B2562E0B-D95A-4B84-B767-9BCF0E044305}"/>
    <cellStyle name="Standaard 3 2 4 2 11" xfId="5995" xr:uid="{81CDE725-E7FD-4FF1-BCDB-520B9DB33C15}"/>
    <cellStyle name="Standaard 3 2 4 2 11 2" xfId="16184" xr:uid="{D314BC9D-A416-4E9B-9DFE-32163A84887C}"/>
    <cellStyle name="Standaard 3 2 4 2 11 2 2" xfId="36553" xr:uid="{AAFE0A4F-D0D0-4ECA-BF91-3BE175BD50BD}"/>
    <cellStyle name="Standaard 3 2 4 2 11 3" xfId="26369" xr:uid="{1743AD10-8800-4221-AA5B-098D2139E660}"/>
    <cellStyle name="Standaard 3 2 4 2 12" xfId="10388" xr:uid="{AB257206-5B0C-40C6-ACFA-D487A20B43A5}"/>
    <cellStyle name="Standaard 3 2 4 2 12 2" xfId="30757" xr:uid="{611FE14A-B75E-4D7A-8E8B-F211E4689ED0}"/>
    <cellStyle name="Standaard 3 2 4 2 13" xfId="20573" xr:uid="{260DC8EC-E0EC-49DA-A643-9EDE8BA94424}"/>
    <cellStyle name="Standaard 3 2 4 2 2" xfId="105" xr:uid="{35735C84-4B8B-4169-A576-7682A685CA34}"/>
    <cellStyle name="Standaard 3 2 4 2 2 10" xfId="5997" xr:uid="{EEC51ABE-FF48-45B5-9B8A-C29DCA8C6766}"/>
    <cellStyle name="Standaard 3 2 4 2 2 10 2" xfId="16186" xr:uid="{DC2981B0-990E-4092-8924-525658469A7F}"/>
    <cellStyle name="Standaard 3 2 4 2 2 10 2 2" xfId="36555" xr:uid="{B3A5A6A3-0131-4B0B-A3DD-798B07A3C753}"/>
    <cellStyle name="Standaard 3 2 4 2 2 10 3" xfId="26371" xr:uid="{A94B5622-07C8-4309-A88C-A3C9A6588707}"/>
    <cellStyle name="Standaard 3 2 4 2 2 11" xfId="10421" xr:uid="{29E20DE9-06BC-4A1B-A377-17B40874F069}"/>
    <cellStyle name="Standaard 3 2 4 2 2 11 2" xfId="30790" xr:uid="{6963B8F4-7AE8-48F4-9C17-30D4FB6F2D1C}"/>
    <cellStyle name="Standaard 3 2 4 2 2 12" xfId="20606" xr:uid="{3FBC5139-3220-408A-8C7C-4D71F68FB2BA}"/>
    <cellStyle name="Standaard 3 2 4 2 2 2" xfId="171" xr:uid="{C4C63315-C57F-4D86-9D81-1A188E2F252F}"/>
    <cellStyle name="Standaard 3 2 4 2 2 2 2" xfId="307" xr:uid="{CC3BEC40-25C4-4629-8EAE-1568669ECBFB}"/>
    <cellStyle name="Standaard 3 2 4 2 2 2 2 2" xfId="863" xr:uid="{B9676F4A-FB31-470F-9A4B-A017743CF205}"/>
    <cellStyle name="Standaard 3 2 4 2 2 2 2 2 2" xfId="1713" xr:uid="{A1F4AE33-21EF-4433-9899-82D45CC72E1C}"/>
    <cellStyle name="Standaard 3 2 4 2 2 2 2 2 2 2" xfId="4258" xr:uid="{179C78BF-2C42-407E-8888-075405B2F5A5}"/>
    <cellStyle name="Standaard 3 2 4 2 2 2 2 2 2 2 2" xfId="6002" xr:uid="{E4CD5972-A52C-4D01-B263-631A5EBDF77F}"/>
    <cellStyle name="Standaard 3 2 4 2 2 2 2 2 2 2 2 2" xfId="16191" xr:uid="{85FEFA91-5382-4BED-A5B4-D28509EF3FBC}"/>
    <cellStyle name="Standaard 3 2 4 2 2 2 2 2 2 2 2 2 2" xfId="36560" xr:uid="{77CA443C-3B11-4792-9E5B-9177903D8276}"/>
    <cellStyle name="Standaard 3 2 4 2 2 2 2 2 2 2 2 3" xfId="26376" xr:uid="{20BCED35-9B07-4176-89AB-411B020F3098}"/>
    <cellStyle name="Standaard 3 2 4 2 2 2 2 2 2 2 3" xfId="14436" xr:uid="{00B87365-87FD-4494-AE08-292AA3DF35AD}"/>
    <cellStyle name="Standaard 3 2 4 2 2 2 2 2 2 2 3 2" xfId="34805" xr:uid="{351B3FDA-826A-4866-89BB-7ADA488853C3}"/>
    <cellStyle name="Standaard 3 2 4 2 2 2 2 2 2 2 4" xfId="24621" xr:uid="{02AA9289-DCDA-4A40-BF1B-DADF2B0D06EA}"/>
    <cellStyle name="Standaard 3 2 4 2 2 2 2 2 2 3" xfId="6001" xr:uid="{4E5A6F40-FF02-4CA1-9C2D-4A2A7F7180FB}"/>
    <cellStyle name="Standaard 3 2 4 2 2 2 2 2 2 3 2" xfId="16190" xr:uid="{CCDDDCEE-5859-4F96-A695-B86C4A355A23}"/>
    <cellStyle name="Standaard 3 2 4 2 2 2 2 2 2 3 2 2" xfId="36559" xr:uid="{C3C7640E-8FEA-468C-AF63-265E61665BBA}"/>
    <cellStyle name="Standaard 3 2 4 2 2 2 2 2 2 3 3" xfId="26375" xr:uid="{BD088C8C-5E5D-4046-A841-3DA585BA5311}"/>
    <cellStyle name="Standaard 3 2 4 2 2 2 2 2 2 4" xfId="11893" xr:uid="{18957737-E107-4246-82DB-AF33628CD5EA}"/>
    <cellStyle name="Standaard 3 2 4 2 2 2 2 2 2 4 2" xfId="32262" xr:uid="{9383BFD2-B02E-4245-99B2-870D249F7904}"/>
    <cellStyle name="Standaard 3 2 4 2 2 2 2 2 2 5" xfId="22078" xr:uid="{F94563A0-7BA9-4C84-B28D-8A4BC88BEBAB}"/>
    <cellStyle name="Standaard 3 2 4 2 2 2 2 2 3" xfId="2560" xr:uid="{327E3CEB-5F13-4524-A0B5-D9BD5562B99C}"/>
    <cellStyle name="Standaard 3 2 4 2 2 2 2 2 3 2" xfId="5105" xr:uid="{3C74C254-EF36-44AC-8AA1-F1F63F7424FC}"/>
    <cellStyle name="Standaard 3 2 4 2 2 2 2 2 3 2 2" xfId="6004" xr:uid="{BA8BF65A-D478-40CB-8523-35396CD8871B}"/>
    <cellStyle name="Standaard 3 2 4 2 2 2 2 2 3 2 2 2" xfId="16193" xr:uid="{0F669313-D8A2-4033-B530-1B5A085324EA}"/>
    <cellStyle name="Standaard 3 2 4 2 2 2 2 2 3 2 2 2 2" xfId="36562" xr:uid="{D3130537-9D96-45EB-8BEA-E060394304F0}"/>
    <cellStyle name="Standaard 3 2 4 2 2 2 2 2 3 2 2 3" xfId="26378" xr:uid="{0F00F0D2-9A9E-439F-81D3-8927554FFE2E}"/>
    <cellStyle name="Standaard 3 2 4 2 2 2 2 2 3 2 3" xfId="15283" xr:uid="{1D6AE639-268D-4EF2-916D-5DF179F85845}"/>
    <cellStyle name="Standaard 3 2 4 2 2 2 2 2 3 2 3 2" xfId="35652" xr:uid="{3CCE1F56-A801-47B2-B21E-AC7689CAEF4B}"/>
    <cellStyle name="Standaard 3 2 4 2 2 2 2 2 3 2 4" xfId="25468" xr:uid="{654A8968-4334-4928-A6F2-E55CDFFB2A5A}"/>
    <cellStyle name="Standaard 3 2 4 2 2 2 2 2 3 3" xfId="6003" xr:uid="{D2A6FA25-E815-403A-9B86-712E579DF1CD}"/>
    <cellStyle name="Standaard 3 2 4 2 2 2 2 2 3 3 2" xfId="16192" xr:uid="{AB3E19C7-6DC3-46D5-BC6A-427F27F1A679}"/>
    <cellStyle name="Standaard 3 2 4 2 2 2 2 2 3 3 2 2" xfId="36561" xr:uid="{02DB65E8-AB5E-4BCE-B16B-865F8BBE4B82}"/>
    <cellStyle name="Standaard 3 2 4 2 2 2 2 2 3 3 3" xfId="26377" xr:uid="{48840D35-2277-4119-9E87-3921E2EFAD65}"/>
    <cellStyle name="Standaard 3 2 4 2 2 2 2 2 3 4" xfId="12740" xr:uid="{FD080F13-6CBB-4E0F-ADB7-80638BECAA3F}"/>
    <cellStyle name="Standaard 3 2 4 2 2 2 2 2 3 4 2" xfId="33109" xr:uid="{75F4FC98-1036-4DB4-8D3D-26E598F7FA79}"/>
    <cellStyle name="Standaard 3 2 4 2 2 2 2 2 3 5" xfId="22925" xr:uid="{9D1DDFBC-C735-4679-B67D-315C21D9CB40}"/>
    <cellStyle name="Standaard 3 2 4 2 2 2 2 2 4" xfId="3410" xr:uid="{E92C3F1E-731A-41CF-9626-09CA7D574FC3}"/>
    <cellStyle name="Standaard 3 2 4 2 2 2 2 2 4 2" xfId="6005" xr:uid="{79A23BB5-3B83-40D7-9411-165CD4040131}"/>
    <cellStyle name="Standaard 3 2 4 2 2 2 2 2 4 2 2" xfId="16194" xr:uid="{0C4ACB5C-BCBC-415A-BF89-F31F6624B929}"/>
    <cellStyle name="Standaard 3 2 4 2 2 2 2 2 4 2 2 2" xfId="36563" xr:uid="{8C3FF244-6E4B-443F-BF64-FBDE68A0C50B}"/>
    <cellStyle name="Standaard 3 2 4 2 2 2 2 2 4 2 3" xfId="26379" xr:uid="{236BFFB0-2F92-4504-B5B6-6DCFDBC9D6EE}"/>
    <cellStyle name="Standaard 3 2 4 2 2 2 2 2 4 3" xfId="13588" xr:uid="{0FCFD447-B73C-46FE-B991-623CC10A6A70}"/>
    <cellStyle name="Standaard 3 2 4 2 2 2 2 2 4 3 2" xfId="33957" xr:uid="{5D2D2C1E-55B9-43A5-8391-7B96DDDD038E}"/>
    <cellStyle name="Standaard 3 2 4 2 2 2 2 2 4 4" xfId="23773" xr:uid="{01C5F03C-48E1-4491-A0CA-B672B3C26DB7}"/>
    <cellStyle name="Standaard 3 2 4 2 2 2 2 2 5" xfId="6000" xr:uid="{767B69D4-07EF-433A-A793-50B9CCD57885}"/>
    <cellStyle name="Standaard 3 2 4 2 2 2 2 2 5 2" xfId="16189" xr:uid="{51B9601E-093F-4A6E-A813-D576543D9D28}"/>
    <cellStyle name="Standaard 3 2 4 2 2 2 2 2 5 2 2" xfId="36558" xr:uid="{DA97C776-0BA9-47D6-B7DD-AECCF7D1F708}"/>
    <cellStyle name="Standaard 3 2 4 2 2 2 2 2 5 3" xfId="26374" xr:uid="{B9D57C25-3C9A-4ADA-B427-969C3F23D193}"/>
    <cellStyle name="Standaard 3 2 4 2 2 2 2 2 6" xfId="11045" xr:uid="{96DD96FC-7B34-4E9F-81F1-E121A6825AA0}"/>
    <cellStyle name="Standaard 3 2 4 2 2 2 2 2 6 2" xfId="31414" xr:uid="{2FF2496A-3A99-4876-97B8-8E93725DF3B7}"/>
    <cellStyle name="Standaard 3 2 4 2 2 2 2 2 7" xfId="21230" xr:uid="{C9940623-0939-43FC-B901-152DCCAB3849}"/>
    <cellStyle name="Standaard 3 2 4 2 2 2 2 3" xfId="1289" xr:uid="{1C14C83D-3582-4357-B5E7-A91BB08C5D70}"/>
    <cellStyle name="Standaard 3 2 4 2 2 2 2 3 2" xfId="3834" xr:uid="{A4DC7391-3397-452B-8E55-852E3E96F718}"/>
    <cellStyle name="Standaard 3 2 4 2 2 2 2 3 2 2" xfId="6007" xr:uid="{D085334C-509B-4F36-9699-81C6076C0211}"/>
    <cellStyle name="Standaard 3 2 4 2 2 2 2 3 2 2 2" xfId="16196" xr:uid="{D2D2BE6D-9D02-4D24-830F-145949627CEC}"/>
    <cellStyle name="Standaard 3 2 4 2 2 2 2 3 2 2 2 2" xfId="36565" xr:uid="{33BB2A0C-B21D-40EC-AEA6-39CFDC13B9F9}"/>
    <cellStyle name="Standaard 3 2 4 2 2 2 2 3 2 2 3" xfId="26381" xr:uid="{1182D936-344D-4203-ACAD-9EB3BF61A8B0}"/>
    <cellStyle name="Standaard 3 2 4 2 2 2 2 3 2 3" xfId="14012" xr:uid="{A0F0549A-E2A9-4D90-9E3C-C7C40DDC74E5}"/>
    <cellStyle name="Standaard 3 2 4 2 2 2 2 3 2 3 2" xfId="34381" xr:uid="{14D8AF32-B0B2-4155-B0D2-254523299876}"/>
    <cellStyle name="Standaard 3 2 4 2 2 2 2 3 2 4" xfId="24197" xr:uid="{6216424F-87F7-4E3E-8534-231F341FDCD7}"/>
    <cellStyle name="Standaard 3 2 4 2 2 2 2 3 3" xfId="6006" xr:uid="{AAC5667A-E36A-45BC-A532-B5FA2E9ACD46}"/>
    <cellStyle name="Standaard 3 2 4 2 2 2 2 3 3 2" xfId="16195" xr:uid="{53F7A5B0-9A19-43E6-9E6A-285811E3E828}"/>
    <cellStyle name="Standaard 3 2 4 2 2 2 2 3 3 2 2" xfId="36564" xr:uid="{81423439-50F0-4EA0-9AF6-17B66BF70F84}"/>
    <cellStyle name="Standaard 3 2 4 2 2 2 2 3 3 3" xfId="26380" xr:uid="{60DC48BD-7DF7-4B9D-B1B8-8E596DC1BC2A}"/>
    <cellStyle name="Standaard 3 2 4 2 2 2 2 3 4" xfId="11469" xr:uid="{9031C9A7-49CC-4CC2-849B-BB2D0242421A}"/>
    <cellStyle name="Standaard 3 2 4 2 2 2 2 3 4 2" xfId="31838" xr:uid="{7A3C4E95-4FEF-461E-95A0-A00E09FC4063}"/>
    <cellStyle name="Standaard 3 2 4 2 2 2 2 3 5" xfId="21654" xr:uid="{39332510-DFD9-4447-9BE0-9AEEDE5A960F}"/>
    <cellStyle name="Standaard 3 2 4 2 2 2 2 4" xfId="2136" xr:uid="{ECB947EA-3FFB-40E3-B171-D4349C40E32C}"/>
    <cellStyle name="Standaard 3 2 4 2 2 2 2 4 2" xfId="4681" xr:uid="{D39E3747-0598-4C0F-986D-B163772AA78D}"/>
    <cellStyle name="Standaard 3 2 4 2 2 2 2 4 2 2" xfId="6009" xr:uid="{14468E31-2B92-4B3D-B8CA-A6A9F4AC7E9A}"/>
    <cellStyle name="Standaard 3 2 4 2 2 2 2 4 2 2 2" xfId="16198" xr:uid="{2CE6BFA4-97F0-42AE-ABDE-DCE90E97E89E}"/>
    <cellStyle name="Standaard 3 2 4 2 2 2 2 4 2 2 2 2" xfId="36567" xr:uid="{6A33E833-BDF2-4774-91FD-B758881104D6}"/>
    <cellStyle name="Standaard 3 2 4 2 2 2 2 4 2 2 3" xfId="26383" xr:uid="{E90E7AF1-28BC-48F2-83F4-55F77C76C844}"/>
    <cellStyle name="Standaard 3 2 4 2 2 2 2 4 2 3" xfId="14859" xr:uid="{95EDFA06-A925-48BE-9C27-CEAA27B28203}"/>
    <cellStyle name="Standaard 3 2 4 2 2 2 2 4 2 3 2" xfId="35228" xr:uid="{3341801D-882B-46F3-BF8C-11ABF46E8408}"/>
    <cellStyle name="Standaard 3 2 4 2 2 2 2 4 2 4" xfId="25044" xr:uid="{433CA8EE-6584-4D04-BB4B-90A99513B77B}"/>
    <cellStyle name="Standaard 3 2 4 2 2 2 2 4 3" xfId="6008" xr:uid="{3F2DA750-3387-4C93-947D-469EF1CC3015}"/>
    <cellStyle name="Standaard 3 2 4 2 2 2 2 4 3 2" xfId="16197" xr:uid="{0A6C5829-22F7-4364-9186-F58B3583651F}"/>
    <cellStyle name="Standaard 3 2 4 2 2 2 2 4 3 2 2" xfId="36566" xr:uid="{10AF49B6-4F8C-45F9-ABDE-0E424AB76B1F}"/>
    <cellStyle name="Standaard 3 2 4 2 2 2 2 4 3 3" xfId="26382" xr:uid="{4D453228-01FA-4CC7-91FE-250EDD63FF74}"/>
    <cellStyle name="Standaard 3 2 4 2 2 2 2 4 4" xfId="12316" xr:uid="{5C7D5F27-A091-4B2E-B7AA-6D090ECE1AF2}"/>
    <cellStyle name="Standaard 3 2 4 2 2 2 2 4 4 2" xfId="32685" xr:uid="{DDE8E5D3-699F-4D02-B257-666539FF9A83}"/>
    <cellStyle name="Standaard 3 2 4 2 2 2 2 4 5" xfId="22501" xr:uid="{428A79B3-3A5C-4542-82D6-627A52D515B3}"/>
    <cellStyle name="Standaard 3 2 4 2 2 2 2 5" xfId="2986" xr:uid="{3FF01216-1C08-4D36-9C8E-4575581AFBB9}"/>
    <cellStyle name="Standaard 3 2 4 2 2 2 2 5 2" xfId="6010" xr:uid="{B00D576A-5858-4205-90A2-CE1C486AF2A1}"/>
    <cellStyle name="Standaard 3 2 4 2 2 2 2 5 2 2" xfId="16199" xr:uid="{9696D5C0-1256-404F-A4E2-79958999BBF5}"/>
    <cellStyle name="Standaard 3 2 4 2 2 2 2 5 2 2 2" xfId="36568" xr:uid="{0865FEF5-BA30-4695-9D28-FF3DC4D83C60}"/>
    <cellStyle name="Standaard 3 2 4 2 2 2 2 5 2 3" xfId="26384" xr:uid="{224AE734-3005-4655-B4BF-58FAF48AEB15}"/>
    <cellStyle name="Standaard 3 2 4 2 2 2 2 5 3" xfId="13164" xr:uid="{2EB645DF-C756-4552-A5A8-5B771539AB1A}"/>
    <cellStyle name="Standaard 3 2 4 2 2 2 2 5 3 2" xfId="33533" xr:uid="{31B4996D-4F11-4BEA-BEBB-4BCC1AD90C29}"/>
    <cellStyle name="Standaard 3 2 4 2 2 2 2 5 4" xfId="23349" xr:uid="{9608FF96-1F2A-4830-8E78-BAE2E76C9FCB}"/>
    <cellStyle name="Standaard 3 2 4 2 2 2 2 6" xfId="5999" xr:uid="{C369865F-8F3F-41B6-A49A-F45784DDFCE2}"/>
    <cellStyle name="Standaard 3 2 4 2 2 2 2 6 2" xfId="16188" xr:uid="{7B853681-853E-4ACB-8728-BEA606C9B823}"/>
    <cellStyle name="Standaard 3 2 4 2 2 2 2 6 2 2" xfId="36557" xr:uid="{06B270F5-B5BE-4A58-B4BC-26E523F9B2D9}"/>
    <cellStyle name="Standaard 3 2 4 2 2 2 2 6 3" xfId="26373" xr:uid="{E7F146CA-917D-4A2C-9A1B-6DC8D76CE659}"/>
    <cellStyle name="Standaard 3 2 4 2 2 2 2 7" xfId="10621" xr:uid="{81139C4C-5B76-4804-9912-EF7B3E964CE1}"/>
    <cellStyle name="Standaard 3 2 4 2 2 2 2 7 2" xfId="30990" xr:uid="{2D21D113-F674-48CC-BF70-CAFFB31391FE}"/>
    <cellStyle name="Standaard 3 2 4 2 2 2 2 8" xfId="20806" xr:uid="{3296CB97-F4E5-40EE-BCE9-CEE5B9588072}"/>
    <cellStyle name="Standaard 3 2 4 2 2 2 3" xfId="729" xr:uid="{D7CB4C32-CCB9-401F-BE30-3382327F59BE}"/>
    <cellStyle name="Standaard 3 2 4 2 2 2 3 2" xfId="1579" xr:uid="{0CA1266E-6AF1-4C62-8316-E95775F0C50D}"/>
    <cellStyle name="Standaard 3 2 4 2 2 2 3 2 2" xfId="4124" xr:uid="{AC0FC1CF-8252-4876-8A6F-B02E08E493CF}"/>
    <cellStyle name="Standaard 3 2 4 2 2 2 3 2 2 2" xfId="6013" xr:uid="{C8E275AA-B8EB-4788-B6AB-B1D4888481E1}"/>
    <cellStyle name="Standaard 3 2 4 2 2 2 3 2 2 2 2" xfId="16202" xr:uid="{451C4290-6E5F-402B-8508-52916B9FD78C}"/>
    <cellStyle name="Standaard 3 2 4 2 2 2 3 2 2 2 2 2" xfId="36571" xr:uid="{D0478279-FDC3-4428-8197-6FDF82DAF802}"/>
    <cellStyle name="Standaard 3 2 4 2 2 2 3 2 2 2 3" xfId="26387" xr:uid="{A5CC202D-0B7E-465F-B7DD-7472B2A45959}"/>
    <cellStyle name="Standaard 3 2 4 2 2 2 3 2 2 3" xfId="14302" xr:uid="{13B8B025-ED01-4BBC-9131-CD650CB86CFF}"/>
    <cellStyle name="Standaard 3 2 4 2 2 2 3 2 2 3 2" xfId="34671" xr:uid="{D0BCD4B2-ECAA-4B18-A907-9127CECD379A}"/>
    <cellStyle name="Standaard 3 2 4 2 2 2 3 2 2 4" xfId="24487" xr:uid="{294EE104-D5F6-465A-8BCC-241879E7CA13}"/>
    <cellStyle name="Standaard 3 2 4 2 2 2 3 2 3" xfId="6012" xr:uid="{F579ABDA-296D-49E5-B738-70C6333A23EA}"/>
    <cellStyle name="Standaard 3 2 4 2 2 2 3 2 3 2" xfId="16201" xr:uid="{425EE9F7-6432-4851-AA3D-2AA73A5B9449}"/>
    <cellStyle name="Standaard 3 2 4 2 2 2 3 2 3 2 2" xfId="36570" xr:uid="{2CD84D9C-D01E-476C-9144-B41138ECCC89}"/>
    <cellStyle name="Standaard 3 2 4 2 2 2 3 2 3 3" xfId="26386" xr:uid="{0E217AE3-1175-41F2-8B8E-C894E28A8550}"/>
    <cellStyle name="Standaard 3 2 4 2 2 2 3 2 4" xfId="11759" xr:uid="{1761CF24-5DE8-46D4-A526-7B12D90317CA}"/>
    <cellStyle name="Standaard 3 2 4 2 2 2 3 2 4 2" xfId="32128" xr:uid="{96FD92DA-D34C-4B20-BF69-608F631FE9C5}"/>
    <cellStyle name="Standaard 3 2 4 2 2 2 3 2 5" xfId="21944" xr:uid="{5D221212-85F2-43DE-B17A-7C84C912B155}"/>
    <cellStyle name="Standaard 3 2 4 2 2 2 3 3" xfId="2426" xr:uid="{190D8439-1FD6-42F5-8BAA-345A81118A9F}"/>
    <cellStyle name="Standaard 3 2 4 2 2 2 3 3 2" xfId="4971" xr:uid="{9D0B57A6-9F9B-4A71-B080-B172BE33A2C7}"/>
    <cellStyle name="Standaard 3 2 4 2 2 2 3 3 2 2" xfId="6015" xr:uid="{14C4EC9C-8ED0-4021-9039-FB3B43011915}"/>
    <cellStyle name="Standaard 3 2 4 2 2 2 3 3 2 2 2" xfId="16204" xr:uid="{71E93B16-1CBF-450E-BC33-7D57554D88B2}"/>
    <cellStyle name="Standaard 3 2 4 2 2 2 3 3 2 2 2 2" xfId="36573" xr:uid="{40DFE474-4EC8-478D-82A2-A8DD1518E392}"/>
    <cellStyle name="Standaard 3 2 4 2 2 2 3 3 2 2 3" xfId="26389" xr:uid="{1B585C70-9392-4CDC-AD7E-FC93D22E8D01}"/>
    <cellStyle name="Standaard 3 2 4 2 2 2 3 3 2 3" xfId="15149" xr:uid="{A48EE689-0D06-45BF-AD3B-E775A641E879}"/>
    <cellStyle name="Standaard 3 2 4 2 2 2 3 3 2 3 2" xfId="35518" xr:uid="{D8FEDBB7-3C17-44A9-8E1A-4248E9B797F9}"/>
    <cellStyle name="Standaard 3 2 4 2 2 2 3 3 2 4" xfId="25334" xr:uid="{FB3953DE-4FB4-490B-B5BA-5A1B1C87604E}"/>
    <cellStyle name="Standaard 3 2 4 2 2 2 3 3 3" xfId="6014" xr:uid="{5A07B8AE-C7CC-4236-A61A-930A54D860F5}"/>
    <cellStyle name="Standaard 3 2 4 2 2 2 3 3 3 2" xfId="16203" xr:uid="{4C1D3F1D-4898-4C1B-9DDB-6EED8F455E96}"/>
    <cellStyle name="Standaard 3 2 4 2 2 2 3 3 3 2 2" xfId="36572" xr:uid="{E28496F8-45F8-4541-8133-B4F40D9482F1}"/>
    <cellStyle name="Standaard 3 2 4 2 2 2 3 3 3 3" xfId="26388" xr:uid="{C1F48691-840D-4B13-B45D-0F543C703D5E}"/>
    <cellStyle name="Standaard 3 2 4 2 2 2 3 3 4" xfId="12606" xr:uid="{352868C4-DA5C-48B3-8BED-6351DA7C128D}"/>
    <cellStyle name="Standaard 3 2 4 2 2 2 3 3 4 2" xfId="32975" xr:uid="{57195990-2550-4277-9325-4AC0CB684E0A}"/>
    <cellStyle name="Standaard 3 2 4 2 2 2 3 3 5" xfId="22791" xr:uid="{697C021C-34CC-4A59-BF76-79FE591E34A1}"/>
    <cellStyle name="Standaard 3 2 4 2 2 2 3 4" xfId="3276" xr:uid="{D91452A0-821D-4E02-8DDC-FFAA0574D260}"/>
    <cellStyle name="Standaard 3 2 4 2 2 2 3 4 2" xfId="6016" xr:uid="{30678D69-9C86-49F6-9E5B-A22F175444A7}"/>
    <cellStyle name="Standaard 3 2 4 2 2 2 3 4 2 2" xfId="16205" xr:uid="{817B73AB-5EDA-4545-83A2-F6892BD7A878}"/>
    <cellStyle name="Standaard 3 2 4 2 2 2 3 4 2 2 2" xfId="36574" xr:uid="{DCE19FE4-53ED-41A0-9948-DCFE1FDD4B44}"/>
    <cellStyle name="Standaard 3 2 4 2 2 2 3 4 2 3" xfId="26390" xr:uid="{06B88992-404B-4BB6-8BF4-E80DF5D6CDB6}"/>
    <cellStyle name="Standaard 3 2 4 2 2 2 3 4 3" xfId="13454" xr:uid="{02920890-8477-479A-B0A7-C64AF319F18D}"/>
    <cellStyle name="Standaard 3 2 4 2 2 2 3 4 3 2" xfId="33823" xr:uid="{6427F2B3-EC1B-4B5B-9206-71D87DD759C8}"/>
    <cellStyle name="Standaard 3 2 4 2 2 2 3 4 4" xfId="23639" xr:uid="{68688E1F-6B68-4062-99DB-8A3ABEC646BA}"/>
    <cellStyle name="Standaard 3 2 4 2 2 2 3 5" xfId="6011" xr:uid="{F7706418-0B92-43D4-8E25-4BFA57F2E62A}"/>
    <cellStyle name="Standaard 3 2 4 2 2 2 3 5 2" xfId="16200" xr:uid="{4814FAC8-EFBF-4BB5-8569-B0FD61D1DAD6}"/>
    <cellStyle name="Standaard 3 2 4 2 2 2 3 5 2 2" xfId="36569" xr:uid="{35C44D9C-4EE3-4788-8A8B-2691B43AFC2F}"/>
    <cellStyle name="Standaard 3 2 4 2 2 2 3 5 3" xfId="26385" xr:uid="{15FB9014-D949-4A2E-9F3C-E7F6B0B80CC9}"/>
    <cellStyle name="Standaard 3 2 4 2 2 2 3 6" xfId="10911" xr:uid="{5B63C1B9-3AE0-4E99-8FBB-CBEF69E7A622}"/>
    <cellStyle name="Standaard 3 2 4 2 2 2 3 6 2" xfId="31280" xr:uid="{1B32FC9D-D62D-4097-9D18-6879FC6EF67C}"/>
    <cellStyle name="Standaard 3 2 4 2 2 2 3 7" xfId="21096" xr:uid="{80EFBE02-AE4B-4E4D-9027-8630847C9C26}"/>
    <cellStyle name="Standaard 3 2 4 2 2 2 4" xfId="1155" xr:uid="{DCA8325F-3A72-4BA6-A0F4-23E23C964948}"/>
    <cellStyle name="Standaard 3 2 4 2 2 2 4 2" xfId="3700" xr:uid="{077A9344-F437-4934-B635-7E01DB65F461}"/>
    <cellStyle name="Standaard 3 2 4 2 2 2 4 2 2" xfId="6018" xr:uid="{2CC3906A-35A1-40E5-B5B8-372EE6A64147}"/>
    <cellStyle name="Standaard 3 2 4 2 2 2 4 2 2 2" xfId="16207" xr:uid="{7476D6A2-775D-4B30-BCA9-660EE5F06F67}"/>
    <cellStyle name="Standaard 3 2 4 2 2 2 4 2 2 2 2" xfId="36576" xr:uid="{2229B742-DB41-477D-908A-5610F1B9E29E}"/>
    <cellStyle name="Standaard 3 2 4 2 2 2 4 2 2 3" xfId="26392" xr:uid="{2BE7E716-04C2-4DDB-BE4F-3117E4D7FEE7}"/>
    <cellStyle name="Standaard 3 2 4 2 2 2 4 2 3" xfId="13878" xr:uid="{64008B40-EDC6-4934-B93B-6A70F32E8FA7}"/>
    <cellStyle name="Standaard 3 2 4 2 2 2 4 2 3 2" xfId="34247" xr:uid="{BEEC6988-DF7B-46FD-8B07-13A5B3D6EEEA}"/>
    <cellStyle name="Standaard 3 2 4 2 2 2 4 2 4" xfId="24063" xr:uid="{0902A880-AABC-4C0F-BA51-3E21D7877B65}"/>
    <cellStyle name="Standaard 3 2 4 2 2 2 4 3" xfId="6017" xr:uid="{1B0304F8-005C-4B5A-9B6C-DD5C8EF67952}"/>
    <cellStyle name="Standaard 3 2 4 2 2 2 4 3 2" xfId="16206" xr:uid="{361ADE1A-50FC-45CE-A300-FD5A3CE63B32}"/>
    <cellStyle name="Standaard 3 2 4 2 2 2 4 3 2 2" xfId="36575" xr:uid="{5D2D85D2-0321-4915-A3BD-AC835C106E01}"/>
    <cellStyle name="Standaard 3 2 4 2 2 2 4 3 3" xfId="26391" xr:uid="{F7556B26-4409-42E6-B0A0-24E2BB087360}"/>
    <cellStyle name="Standaard 3 2 4 2 2 2 4 4" xfId="11335" xr:uid="{6DEBAEAB-23AA-4F65-A687-58CC55D05D88}"/>
    <cellStyle name="Standaard 3 2 4 2 2 2 4 4 2" xfId="31704" xr:uid="{1F51624A-8D45-458E-A646-1695CB22D6FA}"/>
    <cellStyle name="Standaard 3 2 4 2 2 2 4 5" xfId="21520" xr:uid="{28CBBB18-1147-4A0A-978C-3750CE5E3DA0}"/>
    <cellStyle name="Standaard 3 2 4 2 2 2 5" xfId="2002" xr:uid="{A71F8CC8-BF25-4541-A60D-8E91B4018320}"/>
    <cellStyle name="Standaard 3 2 4 2 2 2 5 2" xfId="4547" xr:uid="{B095340D-C114-4A9A-87D6-6B45AC6125D0}"/>
    <cellStyle name="Standaard 3 2 4 2 2 2 5 2 2" xfId="6020" xr:uid="{EE8F2C35-2F59-4683-B646-39E29DA45574}"/>
    <cellStyle name="Standaard 3 2 4 2 2 2 5 2 2 2" xfId="16209" xr:uid="{31F9F2A2-9E6E-497D-8F7F-D042DA6D776D}"/>
    <cellStyle name="Standaard 3 2 4 2 2 2 5 2 2 2 2" xfId="36578" xr:uid="{5506E1C6-6CB1-4A12-8647-7CEE527F274B}"/>
    <cellStyle name="Standaard 3 2 4 2 2 2 5 2 2 3" xfId="26394" xr:uid="{7DD897F3-4B5C-4E22-9050-FC6F9450CE43}"/>
    <cellStyle name="Standaard 3 2 4 2 2 2 5 2 3" xfId="14725" xr:uid="{762C11DE-AEC2-45F7-9C1A-BE08B9D4B2BF}"/>
    <cellStyle name="Standaard 3 2 4 2 2 2 5 2 3 2" xfId="35094" xr:uid="{738BA2BC-F69A-439D-B197-AA5A8728BFC9}"/>
    <cellStyle name="Standaard 3 2 4 2 2 2 5 2 4" xfId="24910" xr:uid="{BDF516AE-B3BD-47FC-AE2F-0BDA282D1700}"/>
    <cellStyle name="Standaard 3 2 4 2 2 2 5 3" xfId="6019" xr:uid="{75B76A68-D997-486B-A2B7-7D3454B03688}"/>
    <cellStyle name="Standaard 3 2 4 2 2 2 5 3 2" xfId="16208" xr:uid="{70C53E75-66B3-4EED-8DE8-3470E29F01C8}"/>
    <cellStyle name="Standaard 3 2 4 2 2 2 5 3 2 2" xfId="36577" xr:uid="{E9310480-BB8E-4373-9337-B3B8002E1AE9}"/>
    <cellStyle name="Standaard 3 2 4 2 2 2 5 3 3" xfId="26393" xr:uid="{6717CD72-3765-45F0-A8C2-820E0D7B5F31}"/>
    <cellStyle name="Standaard 3 2 4 2 2 2 5 4" xfId="12182" xr:uid="{DBD3A414-1A13-4F76-A9F9-B6764B96C75C}"/>
    <cellStyle name="Standaard 3 2 4 2 2 2 5 4 2" xfId="32551" xr:uid="{CB4ED571-A111-4514-8523-7DC69D00A9C8}"/>
    <cellStyle name="Standaard 3 2 4 2 2 2 5 5" xfId="22367" xr:uid="{83025ED9-4729-4612-9441-C077317CDE1B}"/>
    <cellStyle name="Standaard 3 2 4 2 2 2 6" xfId="2852" xr:uid="{117599B0-62C6-4EB0-9419-6ECF70087C2E}"/>
    <cellStyle name="Standaard 3 2 4 2 2 2 6 2" xfId="6021" xr:uid="{D724A4A3-2CFF-4046-890B-1D6FB0CDE214}"/>
    <cellStyle name="Standaard 3 2 4 2 2 2 6 2 2" xfId="16210" xr:uid="{CEF95893-369A-41E5-8132-45E82EC274F2}"/>
    <cellStyle name="Standaard 3 2 4 2 2 2 6 2 2 2" xfId="36579" xr:uid="{7909C73A-20BF-4DA3-802A-76F010940923}"/>
    <cellStyle name="Standaard 3 2 4 2 2 2 6 2 3" xfId="26395" xr:uid="{10E19611-1ED0-4FCD-8318-B4D1B7B1EC78}"/>
    <cellStyle name="Standaard 3 2 4 2 2 2 6 3" xfId="13030" xr:uid="{373D8BC8-F3AB-4A31-9E3D-7F00919B1A22}"/>
    <cellStyle name="Standaard 3 2 4 2 2 2 6 3 2" xfId="33399" xr:uid="{6361FEC7-8912-45C0-8AA4-166756DDD112}"/>
    <cellStyle name="Standaard 3 2 4 2 2 2 6 4" xfId="23215" xr:uid="{E78FBD4E-955D-4247-B38C-AADCA0AAFF60}"/>
    <cellStyle name="Standaard 3 2 4 2 2 2 7" xfId="5998" xr:uid="{24754421-0289-4E95-8FE2-18912CE0DD82}"/>
    <cellStyle name="Standaard 3 2 4 2 2 2 7 2" xfId="16187" xr:uid="{EC906A31-0850-4881-9BDD-4DB6B62948DA}"/>
    <cellStyle name="Standaard 3 2 4 2 2 2 7 2 2" xfId="36556" xr:uid="{B651E77B-2C96-4CF9-8152-FC822ADC9782}"/>
    <cellStyle name="Standaard 3 2 4 2 2 2 7 3" xfId="26372" xr:uid="{5C349A33-B04A-45A8-A3E6-15DF72BE4B17}"/>
    <cellStyle name="Standaard 3 2 4 2 2 2 8" xfId="10487" xr:uid="{C0E14EA7-A510-44AC-A78F-672B30F14E2D}"/>
    <cellStyle name="Standaard 3 2 4 2 2 2 8 2" xfId="30856" xr:uid="{71B9B6B2-24B2-423B-A023-2104C8547586}"/>
    <cellStyle name="Standaard 3 2 4 2 2 2 9" xfId="20672" xr:uid="{2009C875-CF5F-465C-ACE5-28AA51079952}"/>
    <cellStyle name="Standaard 3 2 4 2 2 3" xfId="241" xr:uid="{1B1FDCF0-B1D5-44C2-873E-36955301988B}"/>
    <cellStyle name="Standaard 3 2 4 2 2 3 2" xfId="797" xr:uid="{A803A0B1-1732-437D-AD99-A512C4876994}"/>
    <cellStyle name="Standaard 3 2 4 2 2 3 2 2" xfId="1647" xr:uid="{39EA2F4A-F9BE-4E6D-A621-312355659A2F}"/>
    <cellStyle name="Standaard 3 2 4 2 2 3 2 2 2" xfId="4192" xr:uid="{13993E77-B31C-4889-B930-430B0C29816D}"/>
    <cellStyle name="Standaard 3 2 4 2 2 3 2 2 2 2" xfId="6025" xr:uid="{A8B899D0-281B-41A7-82F5-84095F194770}"/>
    <cellStyle name="Standaard 3 2 4 2 2 3 2 2 2 2 2" xfId="16214" xr:uid="{7CCC0A96-A11F-49DB-AF1B-8622026CA350}"/>
    <cellStyle name="Standaard 3 2 4 2 2 3 2 2 2 2 2 2" xfId="36583" xr:uid="{80E9A7E2-0E10-4CDF-AC0E-1835E1E5E226}"/>
    <cellStyle name="Standaard 3 2 4 2 2 3 2 2 2 2 3" xfId="26399" xr:uid="{AA7B2BB3-A177-43C2-B140-4D42DAB46B4A}"/>
    <cellStyle name="Standaard 3 2 4 2 2 3 2 2 2 3" xfId="14370" xr:uid="{A19EFB0D-1A6B-4464-80B7-186F72F397CB}"/>
    <cellStyle name="Standaard 3 2 4 2 2 3 2 2 2 3 2" xfId="34739" xr:uid="{5B7AE34A-49C8-4CB2-A98D-6A12D7DBB854}"/>
    <cellStyle name="Standaard 3 2 4 2 2 3 2 2 2 4" xfId="24555" xr:uid="{5BFD5F02-4960-47DC-8A2E-06D85D874A3B}"/>
    <cellStyle name="Standaard 3 2 4 2 2 3 2 2 3" xfId="6024" xr:uid="{C9DBBF54-A75E-4C1B-B90D-FA4BAF9A2F0E}"/>
    <cellStyle name="Standaard 3 2 4 2 2 3 2 2 3 2" xfId="16213" xr:uid="{42EF65F1-B6E7-41F2-8EF6-E068E29D80CE}"/>
    <cellStyle name="Standaard 3 2 4 2 2 3 2 2 3 2 2" xfId="36582" xr:uid="{634E2BE2-B8C6-40A5-8197-0E1905FD461A}"/>
    <cellStyle name="Standaard 3 2 4 2 2 3 2 2 3 3" xfId="26398" xr:uid="{A7CBAD00-04E0-4603-8285-B38B0AA3CBE0}"/>
    <cellStyle name="Standaard 3 2 4 2 2 3 2 2 4" xfId="11827" xr:uid="{F9D56A2B-C6B4-4C8F-9C6F-1B032E737604}"/>
    <cellStyle name="Standaard 3 2 4 2 2 3 2 2 4 2" xfId="32196" xr:uid="{D62BC86B-E819-4E36-846D-B132BCF56FFB}"/>
    <cellStyle name="Standaard 3 2 4 2 2 3 2 2 5" xfId="22012" xr:uid="{34D5497D-BEC8-4907-84C3-CA5212DE5657}"/>
    <cellStyle name="Standaard 3 2 4 2 2 3 2 3" xfId="2494" xr:uid="{7AED949A-7F25-472E-ACB9-1183A0C1726D}"/>
    <cellStyle name="Standaard 3 2 4 2 2 3 2 3 2" xfId="5039" xr:uid="{EA45A9A3-06F9-4838-9A50-BA04F6A85C2C}"/>
    <cellStyle name="Standaard 3 2 4 2 2 3 2 3 2 2" xfId="6027" xr:uid="{C42E38B1-BE97-4F79-A1CB-14A5A87F6899}"/>
    <cellStyle name="Standaard 3 2 4 2 2 3 2 3 2 2 2" xfId="16216" xr:uid="{1B5E1B18-C378-41E9-9B8F-395162F1ABD7}"/>
    <cellStyle name="Standaard 3 2 4 2 2 3 2 3 2 2 2 2" xfId="36585" xr:uid="{47FCC4BF-7E87-4430-9D08-37CD556CF111}"/>
    <cellStyle name="Standaard 3 2 4 2 2 3 2 3 2 2 3" xfId="26401" xr:uid="{7A1E9468-CE7F-471F-9001-8FC33FAE5424}"/>
    <cellStyle name="Standaard 3 2 4 2 2 3 2 3 2 3" xfId="15217" xr:uid="{8BCFA3C5-1C0F-417E-8442-FD4908FA84D4}"/>
    <cellStyle name="Standaard 3 2 4 2 2 3 2 3 2 3 2" xfId="35586" xr:uid="{23C78669-A2F8-405B-8AD1-6A9AC76A4D61}"/>
    <cellStyle name="Standaard 3 2 4 2 2 3 2 3 2 4" xfId="25402" xr:uid="{6D63CCB7-1CB1-4A6A-B41C-69888AC52DD6}"/>
    <cellStyle name="Standaard 3 2 4 2 2 3 2 3 3" xfId="6026" xr:uid="{EFF74720-308C-4F9A-991C-1B72EF65E2D7}"/>
    <cellStyle name="Standaard 3 2 4 2 2 3 2 3 3 2" xfId="16215" xr:uid="{A1220211-F101-4712-8378-BCC3293D779D}"/>
    <cellStyle name="Standaard 3 2 4 2 2 3 2 3 3 2 2" xfId="36584" xr:uid="{CDB27491-B4A6-4EB1-87C2-7A8C6BDF60A5}"/>
    <cellStyle name="Standaard 3 2 4 2 2 3 2 3 3 3" xfId="26400" xr:uid="{B0184959-2F23-49BE-B38F-8C4742067636}"/>
    <cellStyle name="Standaard 3 2 4 2 2 3 2 3 4" xfId="12674" xr:uid="{D74974E0-F402-47F3-B322-A47B4E605E2E}"/>
    <cellStyle name="Standaard 3 2 4 2 2 3 2 3 4 2" xfId="33043" xr:uid="{A7B52E27-DB68-40EB-A681-837B5573E9E8}"/>
    <cellStyle name="Standaard 3 2 4 2 2 3 2 3 5" xfId="22859" xr:uid="{449717EF-A966-4DA6-8D14-A43EDEF84543}"/>
    <cellStyle name="Standaard 3 2 4 2 2 3 2 4" xfId="3344" xr:uid="{9E0FED3B-913A-4837-9D41-3CF5B1FAAB41}"/>
    <cellStyle name="Standaard 3 2 4 2 2 3 2 4 2" xfId="6028" xr:uid="{C094A1B7-E0B9-48A6-8E1E-C8EF02919268}"/>
    <cellStyle name="Standaard 3 2 4 2 2 3 2 4 2 2" xfId="16217" xr:uid="{AE7D2A53-9C81-4421-A17E-6A88556269AB}"/>
    <cellStyle name="Standaard 3 2 4 2 2 3 2 4 2 2 2" xfId="36586" xr:uid="{EEFD89CF-F9EB-48E7-954E-52C6B77C39F8}"/>
    <cellStyle name="Standaard 3 2 4 2 2 3 2 4 2 3" xfId="26402" xr:uid="{921A3FD2-8D89-460F-9FEE-024B1F427267}"/>
    <cellStyle name="Standaard 3 2 4 2 2 3 2 4 3" xfId="13522" xr:uid="{29176190-1797-4BA7-990D-06F57F3EE3E2}"/>
    <cellStyle name="Standaard 3 2 4 2 2 3 2 4 3 2" xfId="33891" xr:uid="{D45DA1C5-861D-4745-9E1D-67AC4FAE5DAC}"/>
    <cellStyle name="Standaard 3 2 4 2 2 3 2 4 4" xfId="23707" xr:uid="{1D61EF6D-EA41-4754-B3D5-05E7ED329CD1}"/>
    <cellStyle name="Standaard 3 2 4 2 2 3 2 5" xfId="6023" xr:uid="{EFAF953A-3C0E-4421-B07D-5D3B732C67D0}"/>
    <cellStyle name="Standaard 3 2 4 2 2 3 2 5 2" xfId="16212" xr:uid="{26301379-D12B-4525-AD43-2BE52DCB06B3}"/>
    <cellStyle name="Standaard 3 2 4 2 2 3 2 5 2 2" xfId="36581" xr:uid="{2D210721-DF36-4A0B-BB36-FC0952F41737}"/>
    <cellStyle name="Standaard 3 2 4 2 2 3 2 5 3" xfId="26397" xr:uid="{62892C84-A772-4247-AC14-0D9BCBDD87E7}"/>
    <cellStyle name="Standaard 3 2 4 2 2 3 2 6" xfId="10979" xr:uid="{59659147-4B75-4AA2-A350-7111DF16B8AA}"/>
    <cellStyle name="Standaard 3 2 4 2 2 3 2 6 2" xfId="31348" xr:uid="{1E429002-6880-43D4-A619-DBDB7FFD74FC}"/>
    <cellStyle name="Standaard 3 2 4 2 2 3 2 7" xfId="21164" xr:uid="{003F68C0-131C-4D5C-BD77-C8B9A5F8A5A2}"/>
    <cellStyle name="Standaard 3 2 4 2 2 3 3" xfId="1223" xr:uid="{1591E9A3-DCD0-4CD4-A5A8-7349235DEA1D}"/>
    <cellStyle name="Standaard 3 2 4 2 2 3 3 2" xfId="3768" xr:uid="{2B007674-82DC-40E5-ADD1-CDA094C234DF}"/>
    <cellStyle name="Standaard 3 2 4 2 2 3 3 2 2" xfId="6030" xr:uid="{DCFCAFB1-E048-46B9-853A-7892A3168F5D}"/>
    <cellStyle name="Standaard 3 2 4 2 2 3 3 2 2 2" xfId="16219" xr:uid="{F2A02929-FE0A-469E-93EC-3D8C53E70DF5}"/>
    <cellStyle name="Standaard 3 2 4 2 2 3 3 2 2 2 2" xfId="36588" xr:uid="{5E9CEAA5-629D-4484-BDDF-63A5FA811C58}"/>
    <cellStyle name="Standaard 3 2 4 2 2 3 3 2 2 3" xfId="26404" xr:uid="{0EA03056-3216-41EE-88AF-9ADCCFC6182F}"/>
    <cellStyle name="Standaard 3 2 4 2 2 3 3 2 3" xfId="13946" xr:uid="{F7A1C216-8050-4362-B0DA-DC648C0BE09D}"/>
    <cellStyle name="Standaard 3 2 4 2 2 3 3 2 3 2" xfId="34315" xr:uid="{D0E628AA-1B16-4FEB-B6EA-FE26807DC594}"/>
    <cellStyle name="Standaard 3 2 4 2 2 3 3 2 4" xfId="24131" xr:uid="{C73D2D94-148E-456D-B2B9-F89AD46CE11F}"/>
    <cellStyle name="Standaard 3 2 4 2 2 3 3 3" xfId="6029" xr:uid="{ADF7BFB2-EACF-45CC-ADA5-459B8732CF2E}"/>
    <cellStyle name="Standaard 3 2 4 2 2 3 3 3 2" xfId="16218" xr:uid="{E3937AB1-411F-4EF0-A11D-B5AF2353A8C0}"/>
    <cellStyle name="Standaard 3 2 4 2 2 3 3 3 2 2" xfId="36587" xr:uid="{01C43A27-03F3-4830-8FCC-EB4CBB4CD59E}"/>
    <cellStyle name="Standaard 3 2 4 2 2 3 3 3 3" xfId="26403" xr:uid="{8633F212-0438-4DB5-8306-BD9A8C33B833}"/>
    <cellStyle name="Standaard 3 2 4 2 2 3 3 4" xfId="11403" xr:uid="{A934176B-C102-47CC-871F-2B2085DFFF63}"/>
    <cellStyle name="Standaard 3 2 4 2 2 3 3 4 2" xfId="31772" xr:uid="{E992325C-B6EE-4CEA-AA46-98291D5923BB}"/>
    <cellStyle name="Standaard 3 2 4 2 2 3 3 5" xfId="21588" xr:uid="{AD75E198-E641-4FD1-972F-65D6C3E11751}"/>
    <cellStyle name="Standaard 3 2 4 2 2 3 4" xfId="2070" xr:uid="{0FD5AB44-C6A3-4101-B68C-631EA529267F}"/>
    <cellStyle name="Standaard 3 2 4 2 2 3 4 2" xfId="4615" xr:uid="{B7962EBE-7367-4241-8931-00E210F0C322}"/>
    <cellStyle name="Standaard 3 2 4 2 2 3 4 2 2" xfId="6032" xr:uid="{570D5053-0F20-4625-B8FC-54FDC65494C8}"/>
    <cellStyle name="Standaard 3 2 4 2 2 3 4 2 2 2" xfId="16221" xr:uid="{50850906-F923-4D50-8404-611C5549D0FC}"/>
    <cellStyle name="Standaard 3 2 4 2 2 3 4 2 2 2 2" xfId="36590" xr:uid="{061A12E5-E449-4102-913A-04FBCD090618}"/>
    <cellStyle name="Standaard 3 2 4 2 2 3 4 2 2 3" xfId="26406" xr:uid="{BFDC5E6C-2159-4377-A00F-AF1663FA9857}"/>
    <cellStyle name="Standaard 3 2 4 2 2 3 4 2 3" xfId="14793" xr:uid="{90F37E9C-843C-4C69-B0B4-8DD9511CCAE6}"/>
    <cellStyle name="Standaard 3 2 4 2 2 3 4 2 3 2" xfId="35162" xr:uid="{ECB4B916-9141-439A-B99C-A2813B1019F4}"/>
    <cellStyle name="Standaard 3 2 4 2 2 3 4 2 4" xfId="24978" xr:uid="{82963515-4141-4774-9DD8-C813C676BE84}"/>
    <cellStyle name="Standaard 3 2 4 2 2 3 4 3" xfId="6031" xr:uid="{0755710A-7782-4FF4-9D42-5B94DBBDD18C}"/>
    <cellStyle name="Standaard 3 2 4 2 2 3 4 3 2" xfId="16220" xr:uid="{101D60D6-7FA5-4311-89E1-12D8CCB28AD1}"/>
    <cellStyle name="Standaard 3 2 4 2 2 3 4 3 2 2" xfId="36589" xr:uid="{F67A9B51-1A16-4E06-AAC7-B84CA38C7825}"/>
    <cellStyle name="Standaard 3 2 4 2 2 3 4 3 3" xfId="26405" xr:uid="{11E03387-6EC9-4282-86CD-1A7627AFE839}"/>
    <cellStyle name="Standaard 3 2 4 2 2 3 4 4" xfId="12250" xr:uid="{C0AB7326-E3F8-4F72-AD3C-08A7BC0646F1}"/>
    <cellStyle name="Standaard 3 2 4 2 2 3 4 4 2" xfId="32619" xr:uid="{35B2969D-7B98-478F-B06A-6B89E1D1958B}"/>
    <cellStyle name="Standaard 3 2 4 2 2 3 4 5" xfId="22435" xr:uid="{7033C566-05F4-4AC8-8965-1FBD466C60D7}"/>
    <cellStyle name="Standaard 3 2 4 2 2 3 5" xfId="2920" xr:uid="{CDA47379-FB36-4A9F-A149-2CC6A703DCA8}"/>
    <cellStyle name="Standaard 3 2 4 2 2 3 5 2" xfId="6033" xr:uid="{43C523D2-0518-43BC-9095-F240D139FA5E}"/>
    <cellStyle name="Standaard 3 2 4 2 2 3 5 2 2" xfId="16222" xr:uid="{DC49F978-B4A9-468A-BD48-5BD7B2EACCED}"/>
    <cellStyle name="Standaard 3 2 4 2 2 3 5 2 2 2" xfId="36591" xr:uid="{1D76AB07-D83C-4C8A-AB3E-83F7D02FAD8D}"/>
    <cellStyle name="Standaard 3 2 4 2 2 3 5 2 3" xfId="26407" xr:uid="{0D401F79-5966-4226-B743-6085ADB441B1}"/>
    <cellStyle name="Standaard 3 2 4 2 2 3 5 3" xfId="13098" xr:uid="{708AB80F-3708-4B90-A0F8-47FD65E73566}"/>
    <cellStyle name="Standaard 3 2 4 2 2 3 5 3 2" xfId="33467" xr:uid="{32AB123A-B079-4B2F-8C31-D7456EA2208D}"/>
    <cellStyle name="Standaard 3 2 4 2 2 3 5 4" xfId="23283" xr:uid="{BA435A63-1E6B-4A51-9489-BF498E72FC1F}"/>
    <cellStyle name="Standaard 3 2 4 2 2 3 6" xfId="6022" xr:uid="{9553CB15-0D16-43AE-B8D8-5329C505C485}"/>
    <cellStyle name="Standaard 3 2 4 2 2 3 6 2" xfId="16211" xr:uid="{6F09177C-1012-4BDF-8E80-034C01B003B7}"/>
    <cellStyle name="Standaard 3 2 4 2 2 3 6 2 2" xfId="36580" xr:uid="{2CA5CB84-DD79-4C60-B688-5986F71218F8}"/>
    <cellStyle name="Standaard 3 2 4 2 2 3 6 3" xfId="26396" xr:uid="{035BB008-809A-4878-BB9A-5F425DB07865}"/>
    <cellStyle name="Standaard 3 2 4 2 2 3 7" xfId="10555" xr:uid="{6084EC6B-355F-4E65-89BA-C6FD610812B2}"/>
    <cellStyle name="Standaard 3 2 4 2 2 3 7 2" xfId="30924" xr:uid="{7DCFE565-7CC1-4D69-99FB-DF22266E686F}"/>
    <cellStyle name="Standaard 3 2 4 2 2 3 8" xfId="20740" xr:uid="{0D01E180-8ABC-4057-AD86-1F5170C696A5}"/>
    <cellStyle name="Standaard 3 2 4 2 2 4" xfId="430" xr:uid="{7CF784C8-8E46-4674-9395-17F425E57C0A}"/>
    <cellStyle name="Standaard 3 2 4 2 2 4 2" xfId="892" xr:uid="{70E8D798-5A29-4443-9A47-113B43942383}"/>
    <cellStyle name="Standaard 3 2 4 2 2 4 2 2" xfId="1742" xr:uid="{F423A41D-B662-4315-8CC3-2C7C27ABBD52}"/>
    <cellStyle name="Standaard 3 2 4 2 2 4 2 2 2" xfId="4287" xr:uid="{D2E7111C-2D67-40E7-B132-3F471D3F98A4}"/>
    <cellStyle name="Standaard 3 2 4 2 2 4 2 2 2 2" xfId="6037" xr:uid="{54BB9482-099E-42C8-87A4-71671C81A566}"/>
    <cellStyle name="Standaard 3 2 4 2 2 4 2 2 2 2 2" xfId="16226" xr:uid="{AEAC937F-3A46-4FFE-82F1-0A505CC6BBEB}"/>
    <cellStyle name="Standaard 3 2 4 2 2 4 2 2 2 2 2 2" xfId="36595" xr:uid="{6A362548-2C60-4FE2-8BEC-E9CB21875E45}"/>
    <cellStyle name="Standaard 3 2 4 2 2 4 2 2 2 2 3" xfId="26411" xr:uid="{462B7762-11BA-40F2-8C13-41DA0A10CE34}"/>
    <cellStyle name="Standaard 3 2 4 2 2 4 2 2 2 3" xfId="14465" xr:uid="{5B89F56A-7ED7-4EA4-A7EB-CFA97723D5B8}"/>
    <cellStyle name="Standaard 3 2 4 2 2 4 2 2 2 3 2" xfId="34834" xr:uid="{4E9900AE-9A2B-45AA-9A67-88F2638C6C80}"/>
    <cellStyle name="Standaard 3 2 4 2 2 4 2 2 2 4" xfId="24650" xr:uid="{7636FC0E-A0C1-44F4-8B8C-17280533676B}"/>
    <cellStyle name="Standaard 3 2 4 2 2 4 2 2 3" xfId="6036" xr:uid="{AD91A65D-8433-4A47-A260-A417A2750C77}"/>
    <cellStyle name="Standaard 3 2 4 2 2 4 2 2 3 2" xfId="16225" xr:uid="{11648DB2-6953-464F-99EC-FE616AE32D60}"/>
    <cellStyle name="Standaard 3 2 4 2 2 4 2 2 3 2 2" xfId="36594" xr:uid="{DC31BFA3-B531-4EFE-94A7-809525D140E7}"/>
    <cellStyle name="Standaard 3 2 4 2 2 4 2 2 3 3" xfId="26410" xr:uid="{30511C3A-F3A3-4F11-82B2-69BBD2E699EC}"/>
    <cellStyle name="Standaard 3 2 4 2 2 4 2 2 4" xfId="11922" xr:uid="{0F78A9A1-BC41-4647-967C-DC2290FF6FE6}"/>
    <cellStyle name="Standaard 3 2 4 2 2 4 2 2 4 2" xfId="32291" xr:uid="{B5016BE1-FF37-4D43-8E96-BF00FDC7165C}"/>
    <cellStyle name="Standaard 3 2 4 2 2 4 2 2 5" xfId="22107" xr:uid="{BB4E6F3E-E530-4A30-93C1-181BF6B4DCD6}"/>
    <cellStyle name="Standaard 3 2 4 2 2 4 2 3" xfId="2589" xr:uid="{B549B4C1-D94D-481C-86E7-898288FA2836}"/>
    <cellStyle name="Standaard 3 2 4 2 2 4 2 3 2" xfId="5134" xr:uid="{7E894C3C-4CFA-4D9B-9314-8C9DFB37DB81}"/>
    <cellStyle name="Standaard 3 2 4 2 2 4 2 3 2 2" xfId="6039" xr:uid="{694CF72C-6F01-4C55-A4F8-E9C122C4C411}"/>
    <cellStyle name="Standaard 3 2 4 2 2 4 2 3 2 2 2" xfId="16228" xr:uid="{CB29EFE2-E9A6-4DCB-877A-174D6E1C844E}"/>
    <cellStyle name="Standaard 3 2 4 2 2 4 2 3 2 2 2 2" xfId="36597" xr:uid="{EB012F18-0BCE-48A3-AEC9-FF06E574D9EB}"/>
    <cellStyle name="Standaard 3 2 4 2 2 4 2 3 2 2 3" xfId="26413" xr:uid="{FBF4BF43-2F64-49BC-BEAA-4A880B3A454C}"/>
    <cellStyle name="Standaard 3 2 4 2 2 4 2 3 2 3" xfId="15312" xr:uid="{0DF36384-C6DE-48DB-98C9-6AC89295BF4E}"/>
    <cellStyle name="Standaard 3 2 4 2 2 4 2 3 2 3 2" xfId="35681" xr:uid="{CA12D79A-C543-47AF-9B21-ADBA4B35F16D}"/>
    <cellStyle name="Standaard 3 2 4 2 2 4 2 3 2 4" xfId="25497" xr:uid="{C9091317-AF08-48D7-878C-CD4FA8569CF7}"/>
    <cellStyle name="Standaard 3 2 4 2 2 4 2 3 3" xfId="6038" xr:uid="{7B143F30-7355-45BC-9278-F83F21D73B22}"/>
    <cellStyle name="Standaard 3 2 4 2 2 4 2 3 3 2" xfId="16227" xr:uid="{288233DD-4306-4A5E-8B18-D8361D5E3DC9}"/>
    <cellStyle name="Standaard 3 2 4 2 2 4 2 3 3 2 2" xfId="36596" xr:uid="{42FEA13E-E580-41DC-BD32-A3D819F08898}"/>
    <cellStyle name="Standaard 3 2 4 2 2 4 2 3 3 3" xfId="26412" xr:uid="{70982B27-06E8-4544-BA73-FD30F35BEFC3}"/>
    <cellStyle name="Standaard 3 2 4 2 2 4 2 3 4" xfId="12769" xr:uid="{6C16EF8F-5F8D-4E93-BBA9-017E692F42F5}"/>
    <cellStyle name="Standaard 3 2 4 2 2 4 2 3 4 2" xfId="33138" xr:uid="{8119C46D-B820-48A9-BA6A-950338B35468}"/>
    <cellStyle name="Standaard 3 2 4 2 2 4 2 3 5" xfId="22954" xr:uid="{7939F078-D2FF-410A-8211-54BD3243CBC8}"/>
    <cellStyle name="Standaard 3 2 4 2 2 4 2 4" xfId="3439" xr:uid="{0A640D08-5B65-4C71-801B-239BEF63E2B3}"/>
    <cellStyle name="Standaard 3 2 4 2 2 4 2 4 2" xfId="6040" xr:uid="{D7DD1B2F-825F-4F7F-85DE-352CE1202A8A}"/>
    <cellStyle name="Standaard 3 2 4 2 2 4 2 4 2 2" xfId="16229" xr:uid="{0A73DC26-7DE6-426F-A0B7-49870AB1C05F}"/>
    <cellStyle name="Standaard 3 2 4 2 2 4 2 4 2 2 2" xfId="36598" xr:uid="{0829B0F5-09FC-4AE3-BB67-B6800FCDD2B1}"/>
    <cellStyle name="Standaard 3 2 4 2 2 4 2 4 2 3" xfId="26414" xr:uid="{1EF1AADC-2938-4CCE-AA14-0DF8EB5E1BA8}"/>
    <cellStyle name="Standaard 3 2 4 2 2 4 2 4 3" xfId="13617" xr:uid="{E41BFF38-4B63-427E-8999-7232F5F69BDA}"/>
    <cellStyle name="Standaard 3 2 4 2 2 4 2 4 3 2" xfId="33986" xr:uid="{D14C1018-D67A-4EDF-B8A0-6010DDA7F897}"/>
    <cellStyle name="Standaard 3 2 4 2 2 4 2 4 4" xfId="23802" xr:uid="{1228A99A-2480-48EF-8DA2-37D38572BC34}"/>
    <cellStyle name="Standaard 3 2 4 2 2 4 2 5" xfId="6035" xr:uid="{69FC2A57-4254-4783-945F-7665CB057854}"/>
    <cellStyle name="Standaard 3 2 4 2 2 4 2 5 2" xfId="16224" xr:uid="{6B5671A1-31CA-49A8-8631-8C23BCD0361E}"/>
    <cellStyle name="Standaard 3 2 4 2 2 4 2 5 2 2" xfId="36593" xr:uid="{03FAE39C-E63D-4B99-BE82-D420CE69DE17}"/>
    <cellStyle name="Standaard 3 2 4 2 2 4 2 5 3" xfId="26409" xr:uid="{C37C3749-C3EB-497E-9EC7-ACB2BEDA52C0}"/>
    <cellStyle name="Standaard 3 2 4 2 2 4 2 6" xfId="11074" xr:uid="{0377D914-A358-4CFE-9248-17CDE13EF898}"/>
    <cellStyle name="Standaard 3 2 4 2 2 4 2 6 2" xfId="31443" xr:uid="{90BE7797-E7E5-4BD0-971B-91D388D1AA08}"/>
    <cellStyle name="Standaard 3 2 4 2 2 4 2 7" xfId="21259" xr:uid="{63BB7D12-ADB6-4381-A45F-994FECA039CC}"/>
    <cellStyle name="Standaard 3 2 4 2 2 4 3" xfId="1318" xr:uid="{CD12CE98-7C67-45BF-858D-5FAE348DADE1}"/>
    <cellStyle name="Standaard 3 2 4 2 2 4 3 2" xfId="3863" xr:uid="{E9ABD7B4-F745-4F17-BFC2-BED859D88445}"/>
    <cellStyle name="Standaard 3 2 4 2 2 4 3 2 2" xfId="6042" xr:uid="{EBBE94C7-EAA7-4E9E-918F-F190955D9691}"/>
    <cellStyle name="Standaard 3 2 4 2 2 4 3 2 2 2" xfId="16231" xr:uid="{9B842226-CF9A-4A80-8B95-A1FAAA78DF8E}"/>
    <cellStyle name="Standaard 3 2 4 2 2 4 3 2 2 2 2" xfId="36600" xr:uid="{FF5CF119-F840-437E-9F13-141E2A21043D}"/>
    <cellStyle name="Standaard 3 2 4 2 2 4 3 2 2 3" xfId="26416" xr:uid="{4BE4DF2A-9BEB-4F3D-AA96-42272B9475AA}"/>
    <cellStyle name="Standaard 3 2 4 2 2 4 3 2 3" xfId="14041" xr:uid="{F0130F5F-B594-44B6-BCBA-AAEBD6D3C5CA}"/>
    <cellStyle name="Standaard 3 2 4 2 2 4 3 2 3 2" xfId="34410" xr:uid="{D4273D28-5DD4-4C33-A460-1B112C9D3261}"/>
    <cellStyle name="Standaard 3 2 4 2 2 4 3 2 4" xfId="24226" xr:uid="{B6B80159-D146-4EBA-BFAA-D006023D731F}"/>
    <cellStyle name="Standaard 3 2 4 2 2 4 3 3" xfId="6041" xr:uid="{B65C4F25-17B1-427B-9C4B-D8796B090238}"/>
    <cellStyle name="Standaard 3 2 4 2 2 4 3 3 2" xfId="16230" xr:uid="{345F973D-3C41-413D-83E9-7E36A3E5C45D}"/>
    <cellStyle name="Standaard 3 2 4 2 2 4 3 3 2 2" xfId="36599" xr:uid="{A3E4FD16-17AE-435A-A9D2-6625422B40D1}"/>
    <cellStyle name="Standaard 3 2 4 2 2 4 3 3 3" xfId="26415" xr:uid="{47D4435D-2BBC-4257-B54F-8E73FAABA909}"/>
    <cellStyle name="Standaard 3 2 4 2 2 4 3 4" xfId="11498" xr:uid="{1181EF86-AA96-4C7A-9A4F-71ECF8934EFA}"/>
    <cellStyle name="Standaard 3 2 4 2 2 4 3 4 2" xfId="31867" xr:uid="{BFA10658-9240-4B4D-9FF8-BB90AE1CF89A}"/>
    <cellStyle name="Standaard 3 2 4 2 2 4 3 5" xfId="21683" xr:uid="{53E4EE90-C56D-4D85-804D-3E06533B184A}"/>
    <cellStyle name="Standaard 3 2 4 2 2 4 4" xfId="2165" xr:uid="{0EA973A8-F73A-43D6-860C-CBAED64389A6}"/>
    <cellStyle name="Standaard 3 2 4 2 2 4 4 2" xfId="4710" xr:uid="{6A3DBD95-CF0C-49F5-8759-003E6A6EDA7A}"/>
    <cellStyle name="Standaard 3 2 4 2 2 4 4 2 2" xfId="6044" xr:uid="{F3B563D0-070B-4A71-8D3E-457910411D7C}"/>
    <cellStyle name="Standaard 3 2 4 2 2 4 4 2 2 2" xfId="16233" xr:uid="{381A7ED5-B9F5-4083-B71D-F4236EE096EE}"/>
    <cellStyle name="Standaard 3 2 4 2 2 4 4 2 2 2 2" xfId="36602" xr:uid="{AE628961-952A-430E-8BAC-66E146690E60}"/>
    <cellStyle name="Standaard 3 2 4 2 2 4 4 2 2 3" xfId="26418" xr:uid="{89C31C09-A265-42E2-AF08-E4CFA59D5DA8}"/>
    <cellStyle name="Standaard 3 2 4 2 2 4 4 2 3" xfId="14888" xr:uid="{54C6BCD6-00A9-4BE9-821A-17854DC73CED}"/>
    <cellStyle name="Standaard 3 2 4 2 2 4 4 2 3 2" xfId="35257" xr:uid="{9FB9C65A-67B2-4582-988F-6F05AECC57BE}"/>
    <cellStyle name="Standaard 3 2 4 2 2 4 4 2 4" xfId="25073" xr:uid="{7FB79248-A06F-45C2-88FF-B01601EF4E23}"/>
    <cellStyle name="Standaard 3 2 4 2 2 4 4 3" xfId="6043" xr:uid="{23AD662E-612E-4376-A564-B7D75552F6B1}"/>
    <cellStyle name="Standaard 3 2 4 2 2 4 4 3 2" xfId="16232" xr:uid="{94826292-917E-4B83-81FC-DCE77855DE56}"/>
    <cellStyle name="Standaard 3 2 4 2 2 4 4 3 2 2" xfId="36601" xr:uid="{83D6668C-55E7-4250-BA3C-9302C2ADCCC8}"/>
    <cellStyle name="Standaard 3 2 4 2 2 4 4 3 3" xfId="26417" xr:uid="{55F27933-2363-4680-93EB-4448AD3383DB}"/>
    <cellStyle name="Standaard 3 2 4 2 2 4 4 4" xfId="12345" xr:uid="{D00206DD-D907-4F50-AEB1-BE29CD4E169C}"/>
    <cellStyle name="Standaard 3 2 4 2 2 4 4 4 2" xfId="32714" xr:uid="{3F13B07D-F4D1-4164-8107-95B683441CE6}"/>
    <cellStyle name="Standaard 3 2 4 2 2 4 4 5" xfId="22530" xr:uid="{0BC129A7-DBC1-4E8F-A667-66FBAE7947A9}"/>
    <cellStyle name="Standaard 3 2 4 2 2 4 5" xfId="3015" xr:uid="{6DFD628C-B728-42EF-B762-CCBEC578A058}"/>
    <cellStyle name="Standaard 3 2 4 2 2 4 5 2" xfId="6045" xr:uid="{08411AF1-C55F-4CBC-B6ED-3E008E165842}"/>
    <cellStyle name="Standaard 3 2 4 2 2 4 5 2 2" xfId="16234" xr:uid="{C827F3AF-05FC-4733-99B1-92AEB888372A}"/>
    <cellStyle name="Standaard 3 2 4 2 2 4 5 2 2 2" xfId="36603" xr:uid="{527DA34D-FDF3-44BE-837E-65EF51C7BE33}"/>
    <cellStyle name="Standaard 3 2 4 2 2 4 5 2 3" xfId="26419" xr:uid="{212BB75C-D8D3-4C1D-A054-3B3D335460D4}"/>
    <cellStyle name="Standaard 3 2 4 2 2 4 5 3" xfId="13193" xr:uid="{5C066A63-7D3E-4A18-8F46-93281589E7B3}"/>
    <cellStyle name="Standaard 3 2 4 2 2 4 5 3 2" xfId="33562" xr:uid="{CFBA7AD6-67EC-4D69-B80C-BDE90287EFD3}"/>
    <cellStyle name="Standaard 3 2 4 2 2 4 5 4" xfId="23378" xr:uid="{700C7B68-0497-43E9-AD93-FFB2B5A73B24}"/>
    <cellStyle name="Standaard 3 2 4 2 2 4 6" xfId="6034" xr:uid="{6B493DBA-3647-42D3-9B51-5252A17D3484}"/>
    <cellStyle name="Standaard 3 2 4 2 2 4 6 2" xfId="16223" xr:uid="{EA6D5C39-A4D8-4B7B-A4DA-775E0FFAEA66}"/>
    <cellStyle name="Standaard 3 2 4 2 2 4 6 2 2" xfId="36592" xr:uid="{B0199A80-059E-4434-BDF2-7F97FA7CEA3B}"/>
    <cellStyle name="Standaard 3 2 4 2 2 4 6 3" xfId="26408" xr:uid="{BC93D4A4-28D3-44C3-BA92-4E6672DDF452}"/>
    <cellStyle name="Standaard 3 2 4 2 2 4 7" xfId="10650" xr:uid="{B1AE5054-B7D5-4C88-B0C3-7BEFA54777E4}"/>
    <cellStyle name="Standaard 3 2 4 2 2 4 7 2" xfId="31019" xr:uid="{CB6F63D5-CA63-4886-A882-8050E92DEAA9}"/>
    <cellStyle name="Standaard 3 2 4 2 2 4 8" xfId="20835" xr:uid="{1AB5F44B-C3A2-4C34-99C9-0EEEB0FE71D3}"/>
    <cellStyle name="Standaard 3 2 4 2 2 5" xfId="594" xr:uid="{67673FC7-3F65-40A6-AA07-1232778BBDD6}"/>
    <cellStyle name="Standaard 3 2 4 2 2 5 2" xfId="1020" xr:uid="{057DDF8C-F308-4CA4-8ACC-5B77D36E57B9}"/>
    <cellStyle name="Standaard 3 2 4 2 2 5 2 2" xfId="1870" xr:uid="{E4DD184A-9F43-4600-90BE-9A6A4A1FBEEF}"/>
    <cellStyle name="Standaard 3 2 4 2 2 5 2 2 2" xfId="4415" xr:uid="{2E87DD39-69EB-4153-B5FC-7E750FABCF73}"/>
    <cellStyle name="Standaard 3 2 4 2 2 5 2 2 2 2" xfId="6049" xr:uid="{34A21E27-518C-42EC-9030-C808B637C9C3}"/>
    <cellStyle name="Standaard 3 2 4 2 2 5 2 2 2 2 2" xfId="16238" xr:uid="{DAD64A07-51F3-4FCD-823D-B541BCF92DC9}"/>
    <cellStyle name="Standaard 3 2 4 2 2 5 2 2 2 2 2 2" xfId="36607" xr:uid="{58BD672A-3CA8-4173-8E93-EF9836084426}"/>
    <cellStyle name="Standaard 3 2 4 2 2 5 2 2 2 2 3" xfId="26423" xr:uid="{7563884A-E13F-49A0-B329-EFE708FBFF42}"/>
    <cellStyle name="Standaard 3 2 4 2 2 5 2 2 2 3" xfId="14593" xr:uid="{0A1DBEBF-C983-4CCF-B759-DDECDC5E0AC5}"/>
    <cellStyle name="Standaard 3 2 4 2 2 5 2 2 2 3 2" xfId="34962" xr:uid="{0EBDCBC7-A63F-493E-BB0F-1CA17F98C9A5}"/>
    <cellStyle name="Standaard 3 2 4 2 2 5 2 2 2 4" xfId="24778" xr:uid="{16285080-AF3B-4B86-A92B-A31F3C7ECE09}"/>
    <cellStyle name="Standaard 3 2 4 2 2 5 2 2 3" xfId="6048" xr:uid="{4730FC49-101B-4255-A008-83A66A36682C}"/>
    <cellStyle name="Standaard 3 2 4 2 2 5 2 2 3 2" xfId="16237" xr:uid="{FF4623C6-0784-4372-B98B-8965894F84D8}"/>
    <cellStyle name="Standaard 3 2 4 2 2 5 2 2 3 2 2" xfId="36606" xr:uid="{E7335620-CAA9-41E5-A469-65B1CDFAD4AD}"/>
    <cellStyle name="Standaard 3 2 4 2 2 5 2 2 3 3" xfId="26422" xr:uid="{0F9E4044-A848-4A9E-A146-F21E6B78D226}"/>
    <cellStyle name="Standaard 3 2 4 2 2 5 2 2 4" xfId="12050" xr:uid="{7877F427-3942-48D6-9670-F2005FBAC7F6}"/>
    <cellStyle name="Standaard 3 2 4 2 2 5 2 2 4 2" xfId="32419" xr:uid="{49F4736B-AB78-4433-928A-6C36536A9516}"/>
    <cellStyle name="Standaard 3 2 4 2 2 5 2 2 5" xfId="22235" xr:uid="{22E3D87B-D9BF-4B67-99E4-E8558551C6C6}"/>
    <cellStyle name="Standaard 3 2 4 2 2 5 2 3" xfId="2717" xr:uid="{6DBE83DD-5E91-4E0F-8BDA-BEF188DCC588}"/>
    <cellStyle name="Standaard 3 2 4 2 2 5 2 3 2" xfId="5262" xr:uid="{F6C50FD2-9569-4288-8C57-FC81480B52DC}"/>
    <cellStyle name="Standaard 3 2 4 2 2 5 2 3 2 2" xfId="6051" xr:uid="{DEDF5920-A931-49EC-9397-29498E715CBE}"/>
    <cellStyle name="Standaard 3 2 4 2 2 5 2 3 2 2 2" xfId="16240" xr:uid="{5054D14A-6EEB-4FC6-BF8F-CAD0C6AF6FF8}"/>
    <cellStyle name="Standaard 3 2 4 2 2 5 2 3 2 2 2 2" xfId="36609" xr:uid="{6C9C2AB6-67EC-4AA2-A790-6789BDB140A4}"/>
    <cellStyle name="Standaard 3 2 4 2 2 5 2 3 2 2 3" xfId="26425" xr:uid="{A4484EB5-8D20-4C74-A664-D0B974E620F5}"/>
    <cellStyle name="Standaard 3 2 4 2 2 5 2 3 2 3" xfId="15440" xr:uid="{EBF7BE24-6C43-41DE-9F1C-3B81ACDCE0A0}"/>
    <cellStyle name="Standaard 3 2 4 2 2 5 2 3 2 3 2" xfId="35809" xr:uid="{D114D171-D35A-479D-A60F-5EC8BDDCDE95}"/>
    <cellStyle name="Standaard 3 2 4 2 2 5 2 3 2 4" xfId="25625" xr:uid="{D48B316A-B366-4712-872B-E1E4771BB9C5}"/>
    <cellStyle name="Standaard 3 2 4 2 2 5 2 3 3" xfId="6050" xr:uid="{0D3BB1D8-973B-46B4-8B96-DFDAAB48D7EA}"/>
    <cellStyle name="Standaard 3 2 4 2 2 5 2 3 3 2" xfId="16239" xr:uid="{32B813FC-6CBC-44A5-ACBA-B53CA937FF49}"/>
    <cellStyle name="Standaard 3 2 4 2 2 5 2 3 3 2 2" xfId="36608" xr:uid="{DA1AABA1-AE0E-4B4C-B4EC-B59794B45D7D}"/>
    <cellStyle name="Standaard 3 2 4 2 2 5 2 3 3 3" xfId="26424" xr:uid="{3154BF72-B9A0-454C-9735-61B5B73E337E}"/>
    <cellStyle name="Standaard 3 2 4 2 2 5 2 3 4" xfId="12897" xr:uid="{8392AC8B-828A-4787-9DBE-F7A70E8A12F8}"/>
    <cellStyle name="Standaard 3 2 4 2 2 5 2 3 4 2" xfId="33266" xr:uid="{CEFDAEC7-A63A-40A4-8563-9AEA73A540FC}"/>
    <cellStyle name="Standaard 3 2 4 2 2 5 2 3 5" xfId="23082" xr:uid="{7D3D7D03-9A42-4E43-90B4-605E4955BAB3}"/>
    <cellStyle name="Standaard 3 2 4 2 2 5 2 4" xfId="3567" xr:uid="{1EE3FC5A-AB3C-4F9C-B6F5-09D4B4206551}"/>
    <cellStyle name="Standaard 3 2 4 2 2 5 2 4 2" xfId="6052" xr:uid="{1E63BD2F-14D1-4965-825F-DCD688A260FD}"/>
    <cellStyle name="Standaard 3 2 4 2 2 5 2 4 2 2" xfId="16241" xr:uid="{151CB90C-9816-4169-9BB9-C0BECFC2ACBF}"/>
    <cellStyle name="Standaard 3 2 4 2 2 5 2 4 2 2 2" xfId="36610" xr:uid="{441FFB8F-9B40-4744-A05F-F62951ED6001}"/>
    <cellStyle name="Standaard 3 2 4 2 2 5 2 4 2 3" xfId="26426" xr:uid="{9F9CBFF3-6958-4E2D-B5FB-0221773AFE7A}"/>
    <cellStyle name="Standaard 3 2 4 2 2 5 2 4 3" xfId="13745" xr:uid="{539DA674-47A1-4DB6-BD9A-2EDB9192FC00}"/>
    <cellStyle name="Standaard 3 2 4 2 2 5 2 4 3 2" xfId="34114" xr:uid="{5F0F1883-DFAF-42AA-B5D5-95ECA0B9E159}"/>
    <cellStyle name="Standaard 3 2 4 2 2 5 2 4 4" xfId="23930" xr:uid="{F05B367A-C992-4969-8386-F7263E7A62F3}"/>
    <cellStyle name="Standaard 3 2 4 2 2 5 2 5" xfId="6047" xr:uid="{9260C2AF-135B-46A4-9E16-16544DE9D3CA}"/>
    <cellStyle name="Standaard 3 2 4 2 2 5 2 5 2" xfId="16236" xr:uid="{F809F426-95BF-4AED-9E24-A02908830F65}"/>
    <cellStyle name="Standaard 3 2 4 2 2 5 2 5 2 2" xfId="36605" xr:uid="{BA96B92A-0D56-48E4-BCE0-BD2518D1BF9A}"/>
    <cellStyle name="Standaard 3 2 4 2 2 5 2 5 3" xfId="26421" xr:uid="{682EC4C4-33BD-4E05-AB86-7EBD46D40651}"/>
    <cellStyle name="Standaard 3 2 4 2 2 5 2 6" xfId="11202" xr:uid="{1216740B-A96C-48AD-B628-2E09EA91C5BC}"/>
    <cellStyle name="Standaard 3 2 4 2 2 5 2 6 2" xfId="31571" xr:uid="{05384626-66C6-4590-B769-D25ABB7CBACB}"/>
    <cellStyle name="Standaard 3 2 4 2 2 5 2 7" xfId="21387" xr:uid="{892AC9E5-FA39-4CAD-AD5A-E2881BE5CE25}"/>
    <cellStyle name="Standaard 3 2 4 2 2 5 3" xfId="1446" xr:uid="{0601B28B-16BC-4B75-9CBD-F47084D56D0A}"/>
    <cellStyle name="Standaard 3 2 4 2 2 5 3 2" xfId="3991" xr:uid="{54FAEFEF-08B2-4D0F-88A8-B2C6756E3CF2}"/>
    <cellStyle name="Standaard 3 2 4 2 2 5 3 2 2" xfId="6054" xr:uid="{5DEF641A-7D89-4699-BDC1-745FA2BC5107}"/>
    <cellStyle name="Standaard 3 2 4 2 2 5 3 2 2 2" xfId="16243" xr:uid="{0C3D9635-4BB0-415F-A024-098A5115AFAD}"/>
    <cellStyle name="Standaard 3 2 4 2 2 5 3 2 2 2 2" xfId="36612" xr:uid="{7C272648-3CCF-4F77-A6F7-0AAB1F6010EF}"/>
    <cellStyle name="Standaard 3 2 4 2 2 5 3 2 2 3" xfId="26428" xr:uid="{12F5509A-B48B-4392-87DE-A3C46F649D11}"/>
    <cellStyle name="Standaard 3 2 4 2 2 5 3 2 3" xfId="14169" xr:uid="{6C688BB8-D46A-4028-885C-58555E88383D}"/>
    <cellStyle name="Standaard 3 2 4 2 2 5 3 2 3 2" xfId="34538" xr:uid="{0DF94B0B-D0D3-4CDE-A15B-BF45E407055A}"/>
    <cellStyle name="Standaard 3 2 4 2 2 5 3 2 4" xfId="24354" xr:uid="{AC2235B8-4A30-423A-9EFB-6A13E2B154E7}"/>
    <cellStyle name="Standaard 3 2 4 2 2 5 3 3" xfId="6053" xr:uid="{3A904421-7E3A-4A36-8806-1CF02363C7A8}"/>
    <cellStyle name="Standaard 3 2 4 2 2 5 3 3 2" xfId="16242" xr:uid="{F58680FF-6A66-402A-BDA6-B0BE8A7488D0}"/>
    <cellStyle name="Standaard 3 2 4 2 2 5 3 3 2 2" xfId="36611" xr:uid="{B162DFEB-0DDD-49B3-B1ED-06D596F3ABC1}"/>
    <cellStyle name="Standaard 3 2 4 2 2 5 3 3 3" xfId="26427" xr:uid="{76219990-7785-4A44-AFD0-45BFD4F3ECE8}"/>
    <cellStyle name="Standaard 3 2 4 2 2 5 3 4" xfId="11626" xr:uid="{0EF46CC3-9E05-4224-81D9-B3236A078F31}"/>
    <cellStyle name="Standaard 3 2 4 2 2 5 3 4 2" xfId="31995" xr:uid="{69731C18-38CB-4251-8B02-5199EF9798EE}"/>
    <cellStyle name="Standaard 3 2 4 2 2 5 3 5" xfId="21811" xr:uid="{CE128B21-76D7-4015-B340-48909BC683B1}"/>
    <cellStyle name="Standaard 3 2 4 2 2 5 4" xfId="2293" xr:uid="{9DE24F34-27FD-4F3F-8242-ABE127B70DD3}"/>
    <cellStyle name="Standaard 3 2 4 2 2 5 4 2" xfId="4838" xr:uid="{0AB28BD3-32A2-421E-8867-9E71A8D67A57}"/>
    <cellStyle name="Standaard 3 2 4 2 2 5 4 2 2" xfId="6056" xr:uid="{FC7A4B2B-25AC-4945-98E4-EE929E5DA0EC}"/>
    <cellStyle name="Standaard 3 2 4 2 2 5 4 2 2 2" xfId="16245" xr:uid="{3ED3DC5B-FBAD-4911-BC8C-763B513A05FF}"/>
    <cellStyle name="Standaard 3 2 4 2 2 5 4 2 2 2 2" xfId="36614" xr:uid="{39DC57C5-8340-4139-922D-4E798924F6DF}"/>
    <cellStyle name="Standaard 3 2 4 2 2 5 4 2 2 3" xfId="26430" xr:uid="{102F5DA3-A8F6-4332-8F92-FAF3214CFF5D}"/>
    <cellStyle name="Standaard 3 2 4 2 2 5 4 2 3" xfId="15016" xr:uid="{BFB82367-E108-440A-AD1E-D6F192CB68D0}"/>
    <cellStyle name="Standaard 3 2 4 2 2 5 4 2 3 2" xfId="35385" xr:uid="{A3B38673-0D13-422B-B0BF-77674C8C7337}"/>
    <cellStyle name="Standaard 3 2 4 2 2 5 4 2 4" xfId="25201" xr:uid="{609A9EA1-98EA-404D-B035-21636DA585D7}"/>
    <cellStyle name="Standaard 3 2 4 2 2 5 4 3" xfId="6055" xr:uid="{50FDFC22-D4C9-42E8-86C1-47BFAD691A42}"/>
    <cellStyle name="Standaard 3 2 4 2 2 5 4 3 2" xfId="16244" xr:uid="{CFB2E835-96CB-4740-9A3C-D73B948A8A15}"/>
    <cellStyle name="Standaard 3 2 4 2 2 5 4 3 2 2" xfId="36613" xr:uid="{E974D275-FBB5-4BA9-B544-6484ADFBFD96}"/>
    <cellStyle name="Standaard 3 2 4 2 2 5 4 3 3" xfId="26429" xr:uid="{E785BF66-CF7B-4E50-81A3-C0BC269CDF49}"/>
    <cellStyle name="Standaard 3 2 4 2 2 5 4 4" xfId="12473" xr:uid="{01FF281C-827A-43AB-93DC-EDEB4D918C3E}"/>
    <cellStyle name="Standaard 3 2 4 2 2 5 4 4 2" xfId="32842" xr:uid="{FB021450-171C-48FB-AEB7-9CA392D02541}"/>
    <cellStyle name="Standaard 3 2 4 2 2 5 4 5" xfId="22658" xr:uid="{1DB9689D-53A6-4335-B137-8EF6A7871926}"/>
    <cellStyle name="Standaard 3 2 4 2 2 5 5" xfId="3143" xr:uid="{B2961A0A-9350-4916-9C01-C90AE32E1FBD}"/>
    <cellStyle name="Standaard 3 2 4 2 2 5 5 2" xfId="6057" xr:uid="{D48DFF9E-1C8A-4AC2-9401-276AFC623A99}"/>
    <cellStyle name="Standaard 3 2 4 2 2 5 5 2 2" xfId="16246" xr:uid="{2E78AE17-9D01-4AA2-97A8-017B861C8CBF}"/>
    <cellStyle name="Standaard 3 2 4 2 2 5 5 2 2 2" xfId="36615" xr:uid="{05F9CEAF-E912-4C5D-B4D4-24C196C8B98C}"/>
    <cellStyle name="Standaard 3 2 4 2 2 5 5 2 3" xfId="26431" xr:uid="{A643A890-7CCE-47AA-BFE5-DD1C9A20BA6D}"/>
    <cellStyle name="Standaard 3 2 4 2 2 5 5 3" xfId="13321" xr:uid="{52B592F7-C26A-46D2-BC55-FE0CF4001327}"/>
    <cellStyle name="Standaard 3 2 4 2 2 5 5 3 2" xfId="33690" xr:uid="{46FDBC21-83B4-4953-B5F4-0D0101EA2F5E}"/>
    <cellStyle name="Standaard 3 2 4 2 2 5 5 4" xfId="23506" xr:uid="{5E9DA567-5E7C-4EB1-93BC-853EC8955FD0}"/>
    <cellStyle name="Standaard 3 2 4 2 2 5 6" xfId="6046" xr:uid="{5AC89097-AAEE-471D-B292-C50BA050473F}"/>
    <cellStyle name="Standaard 3 2 4 2 2 5 6 2" xfId="16235" xr:uid="{F903C286-056D-4763-82FB-63429E37E262}"/>
    <cellStyle name="Standaard 3 2 4 2 2 5 6 2 2" xfId="36604" xr:uid="{8B621072-2CDB-4242-A33B-6258D30C96BA}"/>
    <cellStyle name="Standaard 3 2 4 2 2 5 6 3" xfId="26420" xr:uid="{AB506883-430A-4228-9D60-80240EF49601}"/>
    <cellStyle name="Standaard 3 2 4 2 2 5 7" xfId="10778" xr:uid="{FE2C5204-671A-413E-8449-E683DA0D4878}"/>
    <cellStyle name="Standaard 3 2 4 2 2 5 7 2" xfId="31147" xr:uid="{070ECE37-0B6A-48A8-A64E-E98E236F4D1F}"/>
    <cellStyle name="Standaard 3 2 4 2 2 5 8" xfId="20963" xr:uid="{FD549F12-9417-410A-960D-BD8A8B083F0F}"/>
    <cellStyle name="Standaard 3 2 4 2 2 6" xfId="663" xr:uid="{243A28BC-3207-42E2-B5AB-C23F7E9B279A}"/>
    <cellStyle name="Standaard 3 2 4 2 2 6 2" xfId="1513" xr:uid="{062847A7-8187-43AA-B83E-3EB4E60DA9D4}"/>
    <cellStyle name="Standaard 3 2 4 2 2 6 2 2" xfId="4058" xr:uid="{635ABA11-7927-437C-93B8-F186B9008777}"/>
    <cellStyle name="Standaard 3 2 4 2 2 6 2 2 2" xfId="6060" xr:uid="{5B537E12-FA3A-4D32-BB76-FADC1D429D5D}"/>
    <cellStyle name="Standaard 3 2 4 2 2 6 2 2 2 2" xfId="16249" xr:uid="{04BD91C9-A74C-4A3B-B22F-BD7AF7813CC0}"/>
    <cellStyle name="Standaard 3 2 4 2 2 6 2 2 2 2 2" xfId="36618" xr:uid="{C14EA6E4-A158-421E-A217-6C7636CE2166}"/>
    <cellStyle name="Standaard 3 2 4 2 2 6 2 2 2 3" xfId="26434" xr:uid="{6664CE85-AE10-4661-85A6-B25F0E6A72A6}"/>
    <cellStyle name="Standaard 3 2 4 2 2 6 2 2 3" xfId="14236" xr:uid="{CABA1C44-BED5-4351-9BF9-02C2B901176B}"/>
    <cellStyle name="Standaard 3 2 4 2 2 6 2 2 3 2" xfId="34605" xr:uid="{E595492A-9941-46D7-AFCB-57D1413D2C43}"/>
    <cellStyle name="Standaard 3 2 4 2 2 6 2 2 4" xfId="24421" xr:uid="{B561A492-3812-47A4-BB8E-589A6E5AF56E}"/>
    <cellStyle name="Standaard 3 2 4 2 2 6 2 3" xfId="6059" xr:uid="{FDE4B5E8-6D8D-4D46-A2DB-705448AF2D76}"/>
    <cellStyle name="Standaard 3 2 4 2 2 6 2 3 2" xfId="16248" xr:uid="{DAEC2CFB-392D-4A65-B701-4056A0C8E262}"/>
    <cellStyle name="Standaard 3 2 4 2 2 6 2 3 2 2" xfId="36617" xr:uid="{75C41C84-EF4F-4711-9F6C-0ABC402183C4}"/>
    <cellStyle name="Standaard 3 2 4 2 2 6 2 3 3" xfId="26433" xr:uid="{81175BBF-75E3-44D5-8C8E-2B58252B5A0F}"/>
    <cellStyle name="Standaard 3 2 4 2 2 6 2 4" xfId="11693" xr:uid="{284D3804-86F6-49DD-BFF0-C7AB9ABEAC0D}"/>
    <cellStyle name="Standaard 3 2 4 2 2 6 2 4 2" xfId="32062" xr:uid="{273B8F5E-78F8-4BA4-81C7-9E12C5E50318}"/>
    <cellStyle name="Standaard 3 2 4 2 2 6 2 5" xfId="21878" xr:uid="{F27C04DE-2F5C-4FAA-8454-7314822D8CE6}"/>
    <cellStyle name="Standaard 3 2 4 2 2 6 3" xfId="2360" xr:uid="{DFE34F74-9006-4ED3-8D4F-A83A21EB19AF}"/>
    <cellStyle name="Standaard 3 2 4 2 2 6 3 2" xfId="4905" xr:uid="{AA1392BF-7759-4470-8B3B-285B5D914C18}"/>
    <cellStyle name="Standaard 3 2 4 2 2 6 3 2 2" xfId="6062" xr:uid="{254099FD-A173-487B-8A16-B69A48F283A4}"/>
    <cellStyle name="Standaard 3 2 4 2 2 6 3 2 2 2" xfId="16251" xr:uid="{2267A825-67BB-4B1D-AB55-F30421C02158}"/>
    <cellStyle name="Standaard 3 2 4 2 2 6 3 2 2 2 2" xfId="36620" xr:uid="{4592517C-0489-4747-AFAE-8DCD48C18210}"/>
    <cellStyle name="Standaard 3 2 4 2 2 6 3 2 2 3" xfId="26436" xr:uid="{A0AB40CE-34AA-46C9-8679-BD3BEC36CF32}"/>
    <cellStyle name="Standaard 3 2 4 2 2 6 3 2 3" xfId="15083" xr:uid="{25B8C733-CB63-4A01-A20C-A55CC9FDEB66}"/>
    <cellStyle name="Standaard 3 2 4 2 2 6 3 2 3 2" xfId="35452" xr:uid="{DBB10ACD-61C8-426A-85B0-BAC82DF72E97}"/>
    <cellStyle name="Standaard 3 2 4 2 2 6 3 2 4" xfId="25268" xr:uid="{4DBFD9D3-0B27-42FD-91B3-A4392B8B78D0}"/>
    <cellStyle name="Standaard 3 2 4 2 2 6 3 3" xfId="6061" xr:uid="{EC47EBED-08D7-40C4-8200-A1F15EFACB96}"/>
    <cellStyle name="Standaard 3 2 4 2 2 6 3 3 2" xfId="16250" xr:uid="{CF35EB61-D728-4C0D-B499-42347704876F}"/>
    <cellStyle name="Standaard 3 2 4 2 2 6 3 3 2 2" xfId="36619" xr:uid="{4B451870-2C00-4B5F-B8B3-200912E05A8F}"/>
    <cellStyle name="Standaard 3 2 4 2 2 6 3 3 3" xfId="26435" xr:uid="{EACB1A06-05B7-4D70-B440-83521CD897A3}"/>
    <cellStyle name="Standaard 3 2 4 2 2 6 3 4" xfId="12540" xr:uid="{40A10BA5-98EE-490F-AA86-75B6600EB2D0}"/>
    <cellStyle name="Standaard 3 2 4 2 2 6 3 4 2" xfId="32909" xr:uid="{22D52480-8AC0-4C06-9F8F-FE7407DCA3F0}"/>
    <cellStyle name="Standaard 3 2 4 2 2 6 3 5" xfId="22725" xr:uid="{71C58690-A751-49BE-9384-1B768D1E44A9}"/>
    <cellStyle name="Standaard 3 2 4 2 2 6 4" xfId="3210" xr:uid="{A182944A-3542-4747-A538-653DBE7AFA3A}"/>
    <cellStyle name="Standaard 3 2 4 2 2 6 4 2" xfId="6063" xr:uid="{D2AA7F70-4395-4296-8FC0-AE928671B67D}"/>
    <cellStyle name="Standaard 3 2 4 2 2 6 4 2 2" xfId="16252" xr:uid="{13C2823F-D088-4587-A0BA-9562F2DB8EA5}"/>
    <cellStyle name="Standaard 3 2 4 2 2 6 4 2 2 2" xfId="36621" xr:uid="{5F38EE7D-3EDD-476C-B467-27F7DDE3452C}"/>
    <cellStyle name="Standaard 3 2 4 2 2 6 4 2 3" xfId="26437" xr:uid="{3EA73865-76E0-4D3B-9BB0-D25A1F4E5CEA}"/>
    <cellStyle name="Standaard 3 2 4 2 2 6 4 3" xfId="13388" xr:uid="{63B84DF3-8DDA-4086-AC35-BA5E21FF605E}"/>
    <cellStyle name="Standaard 3 2 4 2 2 6 4 3 2" xfId="33757" xr:uid="{7FA537AC-5769-4BBE-9E8F-25D64DE0C638}"/>
    <cellStyle name="Standaard 3 2 4 2 2 6 4 4" xfId="23573" xr:uid="{ED8A02B4-5EC2-4004-BDCD-641C5FF6A0E7}"/>
    <cellStyle name="Standaard 3 2 4 2 2 6 5" xfId="6058" xr:uid="{A207F18F-0723-4D34-B95D-A1BFEE69C367}"/>
    <cellStyle name="Standaard 3 2 4 2 2 6 5 2" xfId="16247" xr:uid="{0D2F4058-1F8A-4152-B2D3-7DBA6F432C55}"/>
    <cellStyle name="Standaard 3 2 4 2 2 6 5 2 2" xfId="36616" xr:uid="{A855C410-573B-461C-973A-C20E895CD1B1}"/>
    <cellStyle name="Standaard 3 2 4 2 2 6 5 3" xfId="26432" xr:uid="{18DB0F86-ADC9-4B71-BD1A-3B3F20C2AAE2}"/>
    <cellStyle name="Standaard 3 2 4 2 2 6 6" xfId="10845" xr:uid="{CC9811DD-C677-4205-8938-B286619D99D5}"/>
    <cellStyle name="Standaard 3 2 4 2 2 6 6 2" xfId="31214" xr:uid="{FCE06C55-4966-43D3-BD5E-9ADE76D39622}"/>
    <cellStyle name="Standaard 3 2 4 2 2 6 7" xfId="21030" xr:uid="{A57DB5D2-D1DC-49F7-8FCA-E98F87D29F65}"/>
    <cellStyle name="Standaard 3 2 4 2 2 7" xfId="1089" xr:uid="{74870D14-C884-410B-B266-F72735540E0E}"/>
    <cellStyle name="Standaard 3 2 4 2 2 7 2" xfId="3634" xr:uid="{8B1C1287-7F18-45AA-8A34-141D765836B6}"/>
    <cellStyle name="Standaard 3 2 4 2 2 7 2 2" xfId="6065" xr:uid="{EC552806-7D04-4BD7-98E8-68B1BA59360D}"/>
    <cellStyle name="Standaard 3 2 4 2 2 7 2 2 2" xfId="16254" xr:uid="{93733641-A618-4AA9-AD2C-44E3D3EA5B5A}"/>
    <cellStyle name="Standaard 3 2 4 2 2 7 2 2 2 2" xfId="36623" xr:uid="{4C384228-0108-4289-B1C4-365BADFAE288}"/>
    <cellStyle name="Standaard 3 2 4 2 2 7 2 2 3" xfId="26439" xr:uid="{E37FCAD9-39C1-4E7B-B897-1297CC7DB1A8}"/>
    <cellStyle name="Standaard 3 2 4 2 2 7 2 3" xfId="13812" xr:uid="{6B1F4F99-72DC-4C09-A33C-8A7E7EA9F211}"/>
    <cellStyle name="Standaard 3 2 4 2 2 7 2 3 2" xfId="34181" xr:uid="{81A5C2A9-793C-42B2-B643-8A4E181DA49A}"/>
    <cellStyle name="Standaard 3 2 4 2 2 7 2 4" xfId="23997" xr:uid="{EBF3FDD5-A268-4139-9193-9BBB14C8D943}"/>
    <cellStyle name="Standaard 3 2 4 2 2 7 3" xfId="6064" xr:uid="{91877077-D893-4B44-81B4-CDE2E6539DC5}"/>
    <cellStyle name="Standaard 3 2 4 2 2 7 3 2" xfId="16253" xr:uid="{BEEB7C1C-652E-4850-8DA3-F9F603AF657C}"/>
    <cellStyle name="Standaard 3 2 4 2 2 7 3 2 2" xfId="36622" xr:uid="{114E5C0A-F1F0-489A-B280-F9A55C200F56}"/>
    <cellStyle name="Standaard 3 2 4 2 2 7 3 3" xfId="26438" xr:uid="{6CEB2A14-DD4A-48A8-8A33-717CEAFA15E7}"/>
    <cellStyle name="Standaard 3 2 4 2 2 7 4" xfId="11269" xr:uid="{19E5035C-1CEB-4649-B575-BEF5CCF90EB2}"/>
    <cellStyle name="Standaard 3 2 4 2 2 7 4 2" xfId="31638" xr:uid="{12C35457-9EE6-484D-8A01-A3FAB52CD855}"/>
    <cellStyle name="Standaard 3 2 4 2 2 7 5" xfId="21454" xr:uid="{368AB447-030E-4B21-81E6-8CAABE67A0FA}"/>
    <cellStyle name="Standaard 3 2 4 2 2 8" xfId="1936" xr:uid="{8AB44C35-A804-4CD2-AC18-9893D1A74A2B}"/>
    <cellStyle name="Standaard 3 2 4 2 2 8 2" xfId="4481" xr:uid="{477F5E44-C2D0-4FB8-8166-442A8F17EDC1}"/>
    <cellStyle name="Standaard 3 2 4 2 2 8 2 2" xfId="6067" xr:uid="{06EA02EB-9FC3-40BA-A7D7-78484FC06792}"/>
    <cellStyle name="Standaard 3 2 4 2 2 8 2 2 2" xfId="16256" xr:uid="{FE319C89-51AB-417D-A689-DE131CBEF1F3}"/>
    <cellStyle name="Standaard 3 2 4 2 2 8 2 2 2 2" xfId="36625" xr:uid="{5973C19C-7829-4DCF-973D-F91D0732DC64}"/>
    <cellStyle name="Standaard 3 2 4 2 2 8 2 2 3" xfId="26441" xr:uid="{1BDE7970-88D2-4CDF-BF39-0FC5DC048C8E}"/>
    <cellStyle name="Standaard 3 2 4 2 2 8 2 3" xfId="14659" xr:uid="{F9DD5C7A-E2C6-4170-A2BF-A71CEA690F4E}"/>
    <cellStyle name="Standaard 3 2 4 2 2 8 2 3 2" xfId="35028" xr:uid="{A271CC98-A8A7-491B-9EC0-E9421C7C27BD}"/>
    <cellStyle name="Standaard 3 2 4 2 2 8 2 4" xfId="24844" xr:uid="{4EEE8249-0C5C-435C-AD34-15069B4E35C0}"/>
    <cellStyle name="Standaard 3 2 4 2 2 8 3" xfId="6066" xr:uid="{577DDA4A-E7E3-4630-93AB-FD6EDB4B4F38}"/>
    <cellStyle name="Standaard 3 2 4 2 2 8 3 2" xfId="16255" xr:uid="{50C2640D-01BE-471B-9761-C3084C8E5992}"/>
    <cellStyle name="Standaard 3 2 4 2 2 8 3 2 2" xfId="36624" xr:uid="{5EBDB1D1-A741-4490-B02A-FD0112C5424F}"/>
    <cellStyle name="Standaard 3 2 4 2 2 8 3 3" xfId="26440" xr:uid="{5162BB13-3AA8-46AA-A381-4A2C15335006}"/>
    <cellStyle name="Standaard 3 2 4 2 2 8 4" xfId="12116" xr:uid="{B3229863-EA10-4F94-BB02-BA962AA40B56}"/>
    <cellStyle name="Standaard 3 2 4 2 2 8 4 2" xfId="32485" xr:uid="{E66CB08E-AA40-43BF-BFB7-FA9244269111}"/>
    <cellStyle name="Standaard 3 2 4 2 2 8 5" xfId="22301" xr:uid="{AC3B9F5D-1297-40BE-9F0D-BA1E3CB67C4D}"/>
    <cellStyle name="Standaard 3 2 4 2 2 9" xfId="2786" xr:uid="{B71D8648-FD1B-48FA-9FA7-AD78D743F70E}"/>
    <cellStyle name="Standaard 3 2 4 2 2 9 2" xfId="6068" xr:uid="{0BC55674-CC8B-43E7-9161-F937134DD329}"/>
    <cellStyle name="Standaard 3 2 4 2 2 9 2 2" xfId="16257" xr:uid="{22919617-AD09-4772-9AAD-76824391E400}"/>
    <cellStyle name="Standaard 3 2 4 2 2 9 2 2 2" xfId="36626" xr:uid="{9FEE6704-B479-4BAD-946C-0569D7900305}"/>
    <cellStyle name="Standaard 3 2 4 2 2 9 2 3" xfId="26442" xr:uid="{7C1E5D7F-9D88-4FB2-80BD-ACE0F09558AA}"/>
    <cellStyle name="Standaard 3 2 4 2 2 9 3" xfId="12964" xr:uid="{7D7AC470-784D-4A19-98CB-CFEBBF66ED6F}"/>
    <cellStyle name="Standaard 3 2 4 2 2 9 3 2" xfId="33333" xr:uid="{B3376E48-0965-444F-AFE8-9319E9006C71}"/>
    <cellStyle name="Standaard 3 2 4 2 2 9 4" xfId="23149" xr:uid="{809DFAE9-BBCB-408A-A5D9-60C67977561C}"/>
    <cellStyle name="Standaard 3 2 4 2 3" xfId="138" xr:uid="{805810AF-9956-4816-A4A7-01E2BB7769AE}"/>
    <cellStyle name="Standaard 3 2 4 2 3 2" xfId="274" xr:uid="{1A990262-2C38-408E-B8CB-8493EE0A029C}"/>
    <cellStyle name="Standaard 3 2 4 2 3 2 2" xfId="830" xr:uid="{EEAF6AB0-4891-4A02-9238-2723454F5C0C}"/>
    <cellStyle name="Standaard 3 2 4 2 3 2 2 2" xfId="1680" xr:uid="{2818F133-B75C-4442-9BB1-018546CFECC3}"/>
    <cellStyle name="Standaard 3 2 4 2 3 2 2 2 2" xfId="4225" xr:uid="{D727D771-8473-4846-BBFB-3AF135A1E5C5}"/>
    <cellStyle name="Standaard 3 2 4 2 3 2 2 2 2 2" xfId="6073" xr:uid="{27A55E55-28FE-428E-AF62-4E0FC82FA535}"/>
    <cellStyle name="Standaard 3 2 4 2 3 2 2 2 2 2 2" xfId="16262" xr:uid="{DC37C95B-4EC5-4559-B672-172DCB9F6525}"/>
    <cellStyle name="Standaard 3 2 4 2 3 2 2 2 2 2 2 2" xfId="36631" xr:uid="{1C945313-F254-4C0C-BA20-A7A0876A6D33}"/>
    <cellStyle name="Standaard 3 2 4 2 3 2 2 2 2 2 3" xfId="26447" xr:uid="{A1DF1E02-CA80-4247-A18E-57F9C573A223}"/>
    <cellStyle name="Standaard 3 2 4 2 3 2 2 2 2 3" xfId="14403" xr:uid="{15EF83F1-9214-4921-BA1A-C795074E3EF2}"/>
    <cellStyle name="Standaard 3 2 4 2 3 2 2 2 2 3 2" xfId="34772" xr:uid="{0A539A44-3D72-4DB0-9CA5-AA3CDD1A0F41}"/>
    <cellStyle name="Standaard 3 2 4 2 3 2 2 2 2 4" xfId="24588" xr:uid="{C11B51C7-C828-432E-B97F-B986FCCBCF8C}"/>
    <cellStyle name="Standaard 3 2 4 2 3 2 2 2 3" xfId="6072" xr:uid="{A802FBAE-CD02-45BD-A28D-97B070D49770}"/>
    <cellStyle name="Standaard 3 2 4 2 3 2 2 2 3 2" xfId="16261" xr:uid="{CFCD64E5-BF66-4C7B-A94D-B6AED66C6320}"/>
    <cellStyle name="Standaard 3 2 4 2 3 2 2 2 3 2 2" xfId="36630" xr:uid="{3DB22430-B582-4F0F-9096-B7952323265A}"/>
    <cellStyle name="Standaard 3 2 4 2 3 2 2 2 3 3" xfId="26446" xr:uid="{32E962A4-5289-4ED5-9E9A-9D5E041B6E9C}"/>
    <cellStyle name="Standaard 3 2 4 2 3 2 2 2 4" xfId="11860" xr:uid="{78913775-86D4-422B-8C6C-D4E39E5D2C32}"/>
    <cellStyle name="Standaard 3 2 4 2 3 2 2 2 4 2" xfId="32229" xr:uid="{8BBDF575-53F8-4084-9C8D-D70FCA0806C7}"/>
    <cellStyle name="Standaard 3 2 4 2 3 2 2 2 5" xfId="22045" xr:uid="{3DCD34F3-C570-421E-866E-767E8536DFD3}"/>
    <cellStyle name="Standaard 3 2 4 2 3 2 2 3" xfId="2527" xr:uid="{D7B31C7B-91AB-43BC-99CF-685123A4600D}"/>
    <cellStyle name="Standaard 3 2 4 2 3 2 2 3 2" xfId="5072" xr:uid="{CB7C4F11-F75E-464A-8CF3-326014FFC218}"/>
    <cellStyle name="Standaard 3 2 4 2 3 2 2 3 2 2" xfId="6075" xr:uid="{A9BB347D-AF63-4001-B871-F8F91F7633B3}"/>
    <cellStyle name="Standaard 3 2 4 2 3 2 2 3 2 2 2" xfId="16264" xr:uid="{38E52375-9FC7-481B-B835-D3B267B843BD}"/>
    <cellStyle name="Standaard 3 2 4 2 3 2 2 3 2 2 2 2" xfId="36633" xr:uid="{C0E0AAC3-3208-4C2F-B3B3-E648176F2378}"/>
    <cellStyle name="Standaard 3 2 4 2 3 2 2 3 2 2 3" xfId="26449" xr:uid="{B1F35AD0-1C87-468C-A40F-8A6DACBF6033}"/>
    <cellStyle name="Standaard 3 2 4 2 3 2 2 3 2 3" xfId="15250" xr:uid="{F763C307-ADF3-4D0B-BE32-1624C0B5713F}"/>
    <cellStyle name="Standaard 3 2 4 2 3 2 2 3 2 3 2" xfId="35619" xr:uid="{A42158DC-ACDC-46FC-B1A1-5BDEA299A121}"/>
    <cellStyle name="Standaard 3 2 4 2 3 2 2 3 2 4" xfId="25435" xr:uid="{DB66CC4E-CD07-4E10-85FF-03B08BA3B383}"/>
    <cellStyle name="Standaard 3 2 4 2 3 2 2 3 3" xfId="6074" xr:uid="{C8631C04-83DF-4A63-B066-2A437C509D4D}"/>
    <cellStyle name="Standaard 3 2 4 2 3 2 2 3 3 2" xfId="16263" xr:uid="{F2F553E2-07D7-4250-80D3-3A3971452E81}"/>
    <cellStyle name="Standaard 3 2 4 2 3 2 2 3 3 2 2" xfId="36632" xr:uid="{9C7F04C4-4AE5-479D-A82E-E0AEDF168F27}"/>
    <cellStyle name="Standaard 3 2 4 2 3 2 2 3 3 3" xfId="26448" xr:uid="{75114825-5FC6-4969-9E3E-F89199C23631}"/>
    <cellStyle name="Standaard 3 2 4 2 3 2 2 3 4" xfId="12707" xr:uid="{8A39D324-A6FE-4C3D-81BB-DAB2E497C478}"/>
    <cellStyle name="Standaard 3 2 4 2 3 2 2 3 4 2" xfId="33076" xr:uid="{0110790F-E4A7-4F31-9894-E3464E127D00}"/>
    <cellStyle name="Standaard 3 2 4 2 3 2 2 3 5" xfId="22892" xr:uid="{C6E5ED6A-7F92-4C5A-BECE-E2FF1E875FD1}"/>
    <cellStyle name="Standaard 3 2 4 2 3 2 2 4" xfId="3377" xr:uid="{54BEBF93-6A51-4D86-91BD-BB7539D0BDC1}"/>
    <cellStyle name="Standaard 3 2 4 2 3 2 2 4 2" xfId="6076" xr:uid="{C669DE5A-6F0C-4EC7-B882-66F76FA915A8}"/>
    <cellStyle name="Standaard 3 2 4 2 3 2 2 4 2 2" xfId="16265" xr:uid="{FB9E7547-D177-4E55-9ABE-3B4C5183DD4B}"/>
    <cellStyle name="Standaard 3 2 4 2 3 2 2 4 2 2 2" xfId="36634" xr:uid="{D86F163F-0D75-4BAD-B78A-024F98B28206}"/>
    <cellStyle name="Standaard 3 2 4 2 3 2 2 4 2 3" xfId="26450" xr:uid="{F2BD7047-9AFE-47FA-AB4F-26B4B7F69CBB}"/>
    <cellStyle name="Standaard 3 2 4 2 3 2 2 4 3" xfId="13555" xr:uid="{36A8FEF2-880B-4D18-BC07-7C5B5A72D6E6}"/>
    <cellStyle name="Standaard 3 2 4 2 3 2 2 4 3 2" xfId="33924" xr:uid="{5C2F1C54-A01A-4766-9F8D-FF19FBF38E18}"/>
    <cellStyle name="Standaard 3 2 4 2 3 2 2 4 4" xfId="23740" xr:uid="{05CCF34F-A4FF-41B3-A26C-C80FB52524C6}"/>
    <cellStyle name="Standaard 3 2 4 2 3 2 2 5" xfId="6071" xr:uid="{7C058FA7-9D20-4A4E-87CF-87556F2E54DF}"/>
    <cellStyle name="Standaard 3 2 4 2 3 2 2 5 2" xfId="16260" xr:uid="{82209DD9-48AC-4449-910F-98AA4906645B}"/>
    <cellStyle name="Standaard 3 2 4 2 3 2 2 5 2 2" xfId="36629" xr:uid="{B0F4446A-7D17-46EB-989C-77A26E9F439E}"/>
    <cellStyle name="Standaard 3 2 4 2 3 2 2 5 3" xfId="26445" xr:uid="{740804F7-05B4-45CD-AF9E-3DC2D9F01F3C}"/>
    <cellStyle name="Standaard 3 2 4 2 3 2 2 6" xfId="11012" xr:uid="{4249EDAF-6801-4D4F-9F6B-B822A21F3EC7}"/>
    <cellStyle name="Standaard 3 2 4 2 3 2 2 6 2" xfId="31381" xr:uid="{3706E89F-0D50-4AE5-A891-0EECB3CDCD37}"/>
    <cellStyle name="Standaard 3 2 4 2 3 2 2 7" xfId="21197" xr:uid="{1D82D1B6-A881-4125-87B1-48E8DF80FEE5}"/>
    <cellStyle name="Standaard 3 2 4 2 3 2 3" xfId="1256" xr:uid="{FE54E5C3-955A-4432-9457-16EC503E56B5}"/>
    <cellStyle name="Standaard 3 2 4 2 3 2 3 2" xfId="3801" xr:uid="{6C04B6C0-DABB-47CE-B6EA-F532C12062C9}"/>
    <cellStyle name="Standaard 3 2 4 2 3 2 3 2 2" xfId="6078" xr:uid="{D60B4A81-F4A0-4928-99FE-A2ADA0861950}"/>
    <cellStyle name="Standaard 3 2 4 2 3 2 3 2 2 2" xfId="16267" xr:uid="{407CA9FD-40CF-4652-A443-72EA1502AC43}"/>
    <cellStyle name="Standaard 3 2 4 2 3 2 3 2 2 2 2" xfId="36636" xr:uid="{D99BEB4F-AC02-4D77-B4C8-D5CCCF388AE0}"/>
    <cellStyle name="Standaard 3 2 4 2 3 2 3 2 2 3" xfId="26452" xr:uid="{906C2190-DDCF-4B0D-9425-E28B23777A43}"/>
    <cellStyle name="Standaard 3 2 4 2 3 2 3 2 3" xfId="13979" xr:uid="{FA75314C-EF3F-47FF-8C3B-FCE35632128C}"/>
    <cellStyle name="Standaard 3 2 4 2 3 2 3 2 3 2" xfId="34348" xr:uid="{F85F9B5A-0889-4B71-954D-35B06211F5E9}"/>
    <cellStyle name="Standaard 3 2 4 2 3 2 3 2 4" xfId="24164" xr:uid="{EA0EAD43-FE44-4E50-B5C4-58F6794CA43A}"/>
    <cellStyle name="Standaard 3 2 4 2 3 2 3 3" xfId="6077" xr:uid="{5C59BB3B-D214-4A5E-A8E0-E9B3FCE0DC24}"/>
    <cellStyle name="Standaard 3 2 4 2 3 2 3 3 2" xfId="16266" xr:uid="{539AFB55-465F-498D-9DD0-CFD5CD79F511}"/>
    <cellStyle name="Standaard 3 2 4 2 3 2 3 3 2 2" xfId="36635" xr:uid="{5E59D9C9-9660-4D15-8C23-1EF4E607CAFD}"/>
    <cellStyle name="Standaard 3 2 4 2 3 2 3 3 3" xfId="26451" xr:uid="{4516F8E2-DFDE-4A15-A866-94E8FFDA7C77}"/>
    <cellStyle name="Standaard 3 2 4 2 3 2 3 4" xfId="11436" xr:uid="{D68A0357-F476-4D83-9382-4A9AA0C341B2}"/>
    <cellStyle name="Standaard 3 2 4 2 3 2 3 4 2" xfId="31805" xr:uid="{9D41F5C4-C0DC-4C1A-9758-653A09D4AD5C}"/>
    <cellStyle name="Standaard 3 2 4 2 3 2 3 5" xfId="21621" xr:uid="{D11B6319-BBF4-4A07-90DB-87A08123D412}"/>
    <cellStyle name="Standaard 3 2 4 2 3 2 4" xfId="2103" xr:uid="{E6A53595-108D-4935-8BCA-A7AFE2AB8B0E}"/>
    <cellStyle name="Standaard 3 2 4 2 3 2 4 2" xfId="4648" xr:uid="{A11BA5C4-D809-41CF-A8D7-E8CC089CEA93}"/>
    <cellStyle name="Standaard 3 2 4 2 3 2 4 2 2" xfId="6080" xr:uid="{2038476E-1B2B-4520-943A-CF25C47940DA}"/>
    <cellStyle name="Standaard 3 2 4 2 3 2 4 2 2 2" xfId="16269" xr:uid="{BCA1246D-6B6B-4F89-8EAE-DE97FFDC00A0}"/>
    <cellStyle name="Standaard 3 2 4 2 3 2 4 2 2 2 2" xfId="36638" xr:uid="{827CE7F8-A123-4DE7-B0AC-862C6B63B368}"/>
    <cellStyle name="Standaard 3 2 4 2 3 2 4 2 2 3" xfId="26454" xr:uid="{3C5549B9-DB1C-4E19-B032-379F3E3BB75D}"/>
    <cellStyle name="Standaard 3 2 4 2 3 2 4 2 3" xfId="14826" xr:uid="{B2C54FA8-B764-4245-A37D-0F7950A42F2C}"/>
    <cellStyle name="Standaard 3 2 4 2 3 2 4 2 3 2" xfId="35195" xr:uid="{0DF6CE1E-9A40-4E8C-88DF-A26AA682CD47}"/>
    <cellStyle name="Standaard 3 2 4 2 3 2 4 2 4" xfId="25011" xr:uid="{F6E97F1A-5B80-45BB-BB47-AC2A738CFFFE}"/>
    <cellStyle name="Standaard 3 2 4 2 3 2 4 3" xfId="6079" xr:uid="{506A2660-E0FE-44D3-B856-D462936CF945}"/>
    <cellStyle name="Standaard 3 2 4 2 3 2 4 3 2" xfId="16268" xr:uid="{79388799-9768-4A76-B348-94ACDC0CC757}"/>
    <cellStyle name="Standaard 3 2 4 2 3 2 4 3 2 2" xfId="36637" xr:uid="{7A06D117-B112-478A-BAD1-1A9870FBC5CB}"/>
    <cellStyle name="Standaard 3 2 4 2 3 2 4 3 3" xfId="26453" xr:uid="{F46B91F3-0349-4939-B419-48FA29BBAA04}"/>
    <cellStyle name="Standaard 3 2 4 2 3 2 4 4" xfId="12283" xr:uid="{399CCAD3-DE60-4237-8DDE-AB4EFB74E1C3}"/>
    <cellStyle name="Standaard 3 2 4 2 3 2 4 4 2" xfId="32652" xr:uid="{49A46EAE-3D3B-45F8-A644-F279FEF0C572}"/>
    <cellStyle name="Standaard 3 2 4 2 3 2 4 5" xfId="22468" xr:uid="{58E967DE-36F4-48BE-B129-761F7C7015F5}"/>
    <cellStyle name="Standaard 3 2 4 2 3 2 5" xfId="2953" xr:uid="{E34C4453-B201-4849-BCAF-4443C7F5EF7B}"/>
    <cellStyle name="Standaard 3 2 4 2 3 2 5 2" xfId="6081" xr:uid="{589AB512-CDEB-480A-A694-F0C9DAAAF3F4}"/>
    <cellStyle name="Standaard 3 2 4 2 3 2 5 2 2" xfId="16270" xr:uid="{397C7CC4-19EB-4AC7-A1AF-0096F930EE43}"/>
    <cellStyle name="Standaard 3 2 4 2 3 2 5 2 2 2" xfId="36639" xr:uid="{432E8D58-484D-46C3-96F6-3D4F71DEDDF6}"/>
    <cellStyle name="Standaard 3 2 4 2 3 2 5 2 3" xfId="26455" xr:uid="{C1A4912C-66ED-4885-A091-94C94D5C9A1F}"/>
    <cellStyle name="Standaard 3 2 4 2 3 2 5 3" xfId="13131" xr:uid="{67850AA3-A5CE-4F34-AA9D-364C09B86DD1}"/>
    <cellStyle name="Standaard 3 2 4 2 3 2 5 3 2" xfId="33500" xr:uid="{4772A2C4-4E7B-42AE-86E1-A27DA6EA304E}"/>
    <cellStyle name="Standaard 3 2 4 2 3 2 5 4" xfId="23316" xr:uid="{C1944B0D-9483-4EC7-A8D1-A4D65E55264F}"/>
    <cellStyle name="Standaard 3 2 4 2 3 2 6" xfId="6070" xr:uid="{47B684DB-230E-47ED-B5A7-B45CB9CF68D3}"/>
    <cellStyle name="Standaard 3 2 4 2 3 2 6 2" xfId="16259" xr:uid="{311E8249-2E0C-4C90-9967-A117A3547008}"/>
    <cellStyle name="Standaard 3 2 4 2 3 2 6 2 2" xfId="36628" xr:uid="{D75385F9-3425-4FE8-A228-011BC8CC58FE}"/>
    <cellStyle name="Standaard 3 2 4 2 3 2 6 3" xfId="26444" xr:uid="{0D5F8CF5-5ED4-4961-AED5-512A60FBA9F5}"/>
    <cellStyle name="Standaard 3 2 4 2 3 2 7" xfId="10588" xr:uid="{58B711AF-113D-4761-9AA9-C89131B25564}"/>
    <cellStyle name="Standaard 3 2 4 2 3 2 7 2" xfId="30957" xr:uid="{9C0198F8-4093-41B9-A623-558DA7A4FBFD}"/>
    <cellStyle name="Standaard 3 2 4 2 3 2 8" xfId="20773" xr:uid="{B0EA6AA6-F766-4D86-884D-6888C99D6A40}"/>
    <cellStyle name="Standaard 3 2 4 2 3 3" xfId="696" xr:uid="{19B338FB-3FB0-4539-9C85-700052DB63AB}"/>
    <cellStyle name="Standaard 3 2 4 2 3 3 2" xfId="1546" xr:uid="{072A21D3-F505-4407-A15A-30E0C0CA2466}"/>
    <cellStyle name="Standaard 3 2 4 2 3 3 2 2" xfId="4091" xr:uid="{CF013861-ED6E-4BA6-BD3B-23966BAC3FA6}"/>
    <cellStyle name="Standaard 3 2 4 2 3 3 2 2 2" xfId="6084" xr:uid="{5839F6A2-9151-4C58-9E24-7794D2898FAC}"/>
    <cellStyle name="Standaard 3 2 4 2 3 3 2 2 2 2" xfId="16273" xr:uid="{B723D80A-FD0E-42BA-B865-E31C9AA50A67}"/>
    <cellStyle name="Standaard 3 2 4 2 3 3 2 2 2 2 2" xfId="36642" xr:uid="{A7D5550E-1FC0-4B7C-B1BC-4E52679A57A2}"/>
    <cellStyle name="Standaard 3 2 4 2 3 3 2 2 2 3" xfId="26458" xr:uid="{AEDFF9A1-E90D-4E54-A3EF-115AEFC6E66C}"/>
    <cellStyle name="Standaard 3 2 4 2 3 3 2 2 3" xfId="14269" xr:uid="{21AB7F2A-9E06-4DFE-8381-B2C8D3F8FF1D}"/>
    <cellStyle name="Standaard 3 2 4 2 3 3 2 2 3 2" xfId="34638" xr:uid="{B12A21DC-16DB-4749-A6EE-BEF6FE47CD52}"/>
    <cellStyle name="Standaard 3 2 4 2 3 3 2 2 4" xfId="24454" xr:uid="{F502F4C2-DFF6-4BA7-B5CB-C251FC3B0D92}"/>
    <cellStyle name="Standaard 3 2 4 2 3 3 2 3" xfId="6083" xr:uid="{A906BEA9-579E-4AFB-BCC6-BD5F64515AAF}"/>
    <cellStyle name="Standaard 3 2 4 2 3 3 2 3 2" xfId="16272" xr:uid="{7B8F3168-C226-48E8-BED2-E29572AA47DD}"/>
    <cellStyle name="Standaard 3 2 4 2 3 3 2 3 2 2" xfId="36641" xr:uid="{38322223-9947-47F0-8ADC-1E2342BF42C5}"/>
    <cellStyle name="Standaard 3 2 4 2 3 3 2 3 3" xfId="26457" xr:uid="{325B6014-3B31-439A-A32A-C1E78FF2F27D}"/>
    <cellStyle name="Standaard 3 2 4 2 3 3 2 4" xfId="11726" xr:uid="{194012ED-CDEA-4A43-ADB1-752B2006243B}"/>
    <cellStyle name="Standaard 3 2 4 2 3 3 2 4 2" xfId="32095" xr:uid="{A96BB450-B458-487D-9F3F-DD7DA5EF803A}"/>
    <cellStyle name="Standaard 3 2 4 2 3 3 2 5" xfId="21911" xr:uid="{CB5DAB97-B84E-478E-994E-E6CF87925369}"/>
    <cellStyle name="Standaard 3 2 4 2 3 3 3" xfId="2393" xr:uid="{7D5A36C3-E5F5-49F6-BD52-6CC7446D3154}"/>
    <cellStyle name="Standaard 3 2 4 2 3 3 3 2" xfId="4938" xr:uid="{33DD2E6D-128E-486C-8109-87A1C12B04BC}"/>
    <cellStyle name="Standaard 3 2 4 2 3 3 3 2 2" xfId="6086" xr:uid="{291F8C46-6644-4D2B-83A5-9A3506DC7B63}"/>
    <cellStyle name="Standaard 3 2 4 2 3 3 3 2 2 2" xfId="16275" xr:uid="{74D8E044-2D95-477E-8244-8A215DA766EA}"/>
    <cellStyle name="Standaard 3 2 4 2 3 3 3 2 2 2 2" xfId="36644" xr:uid="{DEC8F018-38CF-4508-9B12-4855447EFE23}"/>
    <cellStyle name="Standaard 3 2 4 2 3 3 3 2 2 3" xfId="26460" xr:uid="{AB3B2426-3BA4-48DA-8F3B-1CB47A027F3C}"/>
    <cellStyle name="Standaard 3 2 4 2 3 3 3 2 3" xfId="15116" xr:uid="{BD2EB565-A823-4AA2-A74A-25950020432C}"/>
    <cellStyle name="Standaard 3 2 4 2 3 3 3 2 3 2" xfId="35485" xr:uid="{CDFFC1A9-E8E6-4519-8730-D184D060B212}"/>
    <cellStyle name="Standaard 3 2 4 2 3 3 3 2 4" xfId="25301" xr:uid="{745762F2-60D9-47E7-A230-06D1ABB4CD7B}"/>
    <cellStyle name="Standaard 3 2 4 2 3 3 3 3" xfId="6085" xr:uid="{C70BA846-D649-42A9-9AC9-EE2935385DF3}"/>
    <cellStyle name="Standaard 3 2 4 2 3 3 3 3 2" xfId="16274" xr:uid="{FF3E62CD-C9B7-43B6-831B-F086F6157BF7}"/>
    <cellStyle name="Standaard 3 2 4 2 3 3 3 3 2 2" xfId="36643" xr:uid="{45DD42DD-E149-486A-81DC-B7DEA7739E63}"/>
    <cellStyle name="Standaard 3 2 4 2 3 3 3 3 3" xfId="26459" xr:uid="{ADC94F97-8812-446C-89C0-A77FB4BFB56F}"/>
    <cellStyle name="Standaard 3 2 4 2 3 3 3 4" xfId="12573" xr:uid="{3498B531-FE91-4FE9-A25D-994573D08DD6}"/>
    <cellStyle name="Standaard 3 2 4 2 3 3 3 4 2" xfId="32942" xr:uid="{8A5DC52B-16BC-47DB-B7E3-E5CCFF0793FD}"/>
    <cellStyle name="Standaard 3 2 4 2 3 3 3 5" xfId="22758" xr:uid="{E89DEA7F-4E10-4907-98F9-43ACA84CFE2D}"/>
    <cellStyle name="Standaard 3 2 4 2 3 3 4" xfId="3243" xr:uid="{126FBF5A-32E9-4BC4-B7F6-B2131F059708}"/>
    <cellStyle name="Standaard 3 2 4 2 3 3 4 2" xfId="6087" xr:uid="{5CF5464D-9C0F-4972-B630-C16D8E660988}"/>
    <cellStyle name="Standaard 3 2 4 2 3 3 4 2 2" xfId="16276" xr:uid="{E5BB85C7-A124-4D4D-9890-6CC8038E7188}"/>
    <cellStyle name="Standaard 3 2 4 2 3 3 4 2 2 2" xfId="36645" xr:uid="{0AB64E64-2BC2-4477-866E-7D434F38ECCC}"/>
    <cellStyle name="Standaard 3 2 4 2 3 3 4 2 3" xfId="26461" xr:uid="{66B41F0D-B681-445B-A25F-34E00CCBB452}"/>
    <cellStyle name="Standaard 3 2 4 2 3 3 4 3" xfId="13421" xr:uid="{68ABC3D6-03E7-4E81-9786-D93F744220DE}"/>
    <cellStyle name="Standaard 3 2 4 2 3 3 4 3 2" xfId="33790" xr:uid="{DCC3B184-3875-4EB2-A826-36FE77BD9DDA}"/>
    <cellStyle name="Standaard 3 2 4 2 3 3 4 4" xfId="23606" xr:uid="{95C767FB-DC4D-44B4-98CD-1CAAB4D9B6CC}"/>
    <cellStyle name="Standaard 3 2 4 2 3 3 5" xfId="6082" xr:uid="{E032531F-FDE8-4C02-9B3B-924A7DE3DFA1}"/>
    <cellStyle name="Standaard 3 2 4 2 3 3 5 2" xfId="16271" xr:uid="{0942BFC9-D83E-4DC2-B2F2-E427548700AE}"/>
    <cellStyle name="Standaard 3 2 4 2 3 3 5 2 2" xfId="36640" xr:uid="{0608A397-D90F-4ECA-BC0C-BAE232C2FE4D}"/>
    <cellStyle name="Standaard 3 2 4 2 3 3 5 3" xfId="26456" xr:uid="{CD0FBF73-F1D8-401E-BEC4-0D6D64E3A05A}"/>
    <cellStyle name="Standaard 3 2 4 2 3 3 6" xfId="10878" xr:uid="{E3A37829-996D-4EF4-B47D-D24C6281F327}"/>
    <cellStyle name="Standaard 3 2 4 2 3 3 6 2" xfId="31247" xr:uid="{75DF81D7-1B14-4D66-A063-A8D38987F6AC}"/>
    <cellStyle name="Standaard 3 2 4 2 3 3 7" xfId="21063" xr:uid="{1E19043A-2899-4B7D-A1D2-46847C08E303}"/>
    <cellStyle name="Standaard 3 2 4 2 3 4" xfId="1122" xr:uid="{5C935478-A1CB-40B8-889D-36FD74E253DC}"/>
    <cellStyle name="Standaard 3 2 4 2 3 4 2" xfId="3667" xr:uid="{3238B89B-71DD-42DB-9D34-77F75EBC32DC}"/>
    <cellStyle name="Standaard 3 2 4 2 3 4 2 2" xfId="6089" xr:uid="{B0FB5E58-E251-4473-8AF9-3FF2F32796FA}"/>
    <cellStyle name="Standaard 3 2 4 2 3 4 2 2 2" xfId="16278" xr:uid="{18145037-9CFE-40B8-BFD7-95A0410EDD09}"/>
    <cellStyle name="Standaard 3 2 4 2 3 4 2 2 2 2" xfId="36647" xr:uid="{83880DD7-96D1-48AD-A893-A54E9DE5F464}"/>
    <cellStyle name="Standaard 3 2 4 2 3 4 2 2 3" xfId="26463" xr:uid="{F20C999B-F6B6-43B9-A80A-94BF95D713EF}"/>
    <cellStyle name="Standaard 3 2 4 2 3 4 2 3" xfId="13845" xr:uid="{A26F2EB5-C3B4-47D6-9371-BF43E8419ECC}"/>
    <cellStyle name="Standaard 3 2 4 2 3 4 2 3 2" xfId="34214" xr:uid="{19C36CB7-A2FF-4913-8921-EBBC3A9D7835}"/>
    <cellStyle name="Standaard 3 2 4 2 3 4 2 4" xfId="24030" xr:uid="{CBC1BB74-2932-465B-BF5F-71B14CDC3918}"/>
    <cellStyle name="Standaard 3 2 4 2 3 4 3" xfId="6088" xr:uid="{B6DF4089-2EB2-4F80-9BF5-7601B172B0D7}"/>
    <cellStyle name="Standaard 3 2 4 2 3 4 3 2" xfId="16277" xr:uid="{D5265693-B0B1-46D6-B842-D4DFC42BAC23}"/>
    <cellStyle name="Standaard 3 2 4 2 3 4 3 2 2" xfId="36646" xr:uid="{B5495341-EFD6-4683-81F8-E1BB6E2D6547}"/>
    <cellStyle name="Standaard 3 2 4 2 3 4 3 3" xfId="26462" xr:uid="{3304F827-D45B-4852-81DA-F5DF0261FD30}"/>
    <cellStyle name="Standaard 3 2 4 2 3 4 4" xfId="11302" xr:uid="{9A5611EC-D800-4410-9846-96667E490E8F}"/>
    <cellStyle name="Standaard 3 2 4 2 3 4 4 2" xfId="31671" xr:uid="{CCFA6F6E-886C-4D02-B335-9BD159585BBF}"/>
    <cellStyle name="Standaard 3 2 4 2 3 4 5" xfId="21487" xr:uid="{9724DB17-5D0F-47BA-9678-429A8FBCF50F}"/>
    <cellStyle name="Standaard 3 2 4 2 3 5" xfId="1969" xr:uid="{8B1B0E2C-225C-47ED-87E7-89E309DE4333}"/>
    <cellStyle name="Standaard 3 2 4 2 3 5 2" xfId="4514" xr:uid="{1A63E644-96E3-4DDC-BA3E-A09AF74DAE9C}"/>
    <cellStyle name="Standaard 3 2 4 2 3 5 2 2" xfId="6091" xr:uid="{E3E1BD0D-C86E-452B-A9DC-D7FCE9525763}"/>
    <cellStyle name="Standaard 3 2 4 2 3 5 2 2 2" xfId="16280" xr:uid="{FFEE147E-5949-4911-AADA-7528437CCB6A}"/>
    <cellStyle name="Standaard 3 2 4 2 3 5 2 2 2 2" xfId="36649" xr:uid="{7B19E92A-F8C2-44DC-AD5A-72438895DFD7}"/>
    <cellStyle name="Standaard 3 2 4 2 3 5 2 2 3" xfId="26465" xr:uid="{EDF59197-E725-4407-A05F-8D5156892A90}"/>
    <cellStyle name="Standaard 3 2 4 2 3 5 2 3" xfId="14692" xr:uid="{E8422272-1334-4027-BF57-DDC816883FB9}"/>
    <cellStyle name="Standaard 3 2 4 2 3 5 2 3 2" xfId="35061" xr:uid="{208C35FC-6CFD-487A-9C82-FF00F49D2421}"/>
    <cellStyle name="Standaard 3 2 4 2 3 5 2 4" xfId="24877" xr:uid="{9FFC2401-78C0-44D1-8D71-63B08F56BA46}"/>
    <cellStyle name="Standaard 3 2 4 2 3 5 3" xfId="6090" xr:uid="{494440B3-C842-4802-A1DA-B71AD3DEFA9D}"/>
    <cellStyle name="Standaard 3 2 4 2 3 5 3 2" xfId="16279" xr:uid="{A0930687-C37A-494D-9CA8-60019D170A4C}"/>
    <cellStyle name="Standaard 3 2 4 2 3 5 3 2 2" xfId="36648" xr:uid="{3F967F4D-484E-4030-B53D-1A4FCA63D4F4}"/>
    <cellStyle name="Standaard 3 2 4 2 3 5 3 3" xfId="26464" xr:uid="{4CDDAC57-59C8-4619-A681-38A1956B958E}"/>
    <cellStyle name="Standaard 3 2 4 2 3 5 4" xfId="12149" xr:uid="{45049CA8-AEA6-4A70-B8C2-085397186974}"/>
    <cellStyle name="Standaard 3 2 4 2 3 5 4 2" xfId="32518" xr:uid="{292AE860-08C7-49E5-9C2E-760F3E59AC8B}"/>
    <cellStyle name="Standaard 3 2 4 2 3 5 5" xfId="22334" xr:uid="{A65F07F2-88C7-4E5F-B15B-1E24B1CFBE52}"/>
    <cellStyle name="Standaard 3 2 4 2 3 6" xfId="2819" xr:uid="{99EC42A1-8861-4F15-810D-1AFA8A65678F}"/>
    <cellStyle name="Standaard 3 2 4 2 3 6 2" xfId="6092" xr:uid="{C8B0C4D9-4630-4839-9CE0-2E2EC9258AEB}"/>
    <cellStyle name="Standaard 3 2 4 2 3 6 2 2" xfId="16281" xr:uid="{6F7DBBBF-836A-4402-A781-EC69CC51219B}"/>
    <cellStyle name="Standaard 3 2 4 2 3 6 2 2 2" xfId="36650" xr:uid="{626F1902-9F46-4467-A564-F3AB10FDDDE1}"/>
    <cellStyle name="Standaard 3 2 4 2 3 6 2 3" xfId="26466" xr:uid="{FF5B0CB3-C0B3-4305-B9CE-EE44BC57EE80}"/>
    <cellStyle name="Standaard 3 2 4 2 3 6 3" xfId="12997" xr:uid="{6C92296D-03F4-44F1-9D73-7F87DFBBB788}"/>
    <cellStyle name="Standaard 3 2 4 2 3 6 3 2" xfId="33366" xr:uid="{2E087341-A6FD-4D1F-982A-B3312DADA8B0}"/>
    <cellStyle name="Standaard 3 2 4 2 3 6 4" xfId="23182" xr:uid="{6A0D949C-1E26-4A36-A8D9-A9BB30901C26}"/>
    <cellStyle name="Standaard 3 2 4 2 3 7" xfId="6069" xr:uid="{7C9AE8C1-A9DA-4202-B878-3619613D93F3}"/>
    <cellStyle name="Standaard 3 2 4 2 3 7 2" xfId="16258" xr:uid="{5E3930B5-5A4F-433F-A4E6-5D982B1927FA}"/>
    <cellStyle name="Standaard 3 2 4 2 3 7 2 2" xfId="36627" xr:uid="{4211623A-DFD3-4E9F-B80B-DBED0B10E993}"/>
    <cellStyle name="Standaard 3 2 4 2 3 7 3" xfId="26443" xr:uid="{20935DA8-D33C-401D-B747-029965C96135}"/>
    <cellStyle name="Standaard 3 2 4 2 3 8" xfId="10454" xr:uid="{3449553B-78F7-4B74-9129-F289E1283395}"/>
    <cellStyle name="Standaard 3 2 4 2 3 8 2" xfId="30823" xr:uid="{D29B3825-DFBE-404C-9D4C-28D69F80584C}"/>
    <cellStyle name="Standaard 3 2 4 2 3 9" xfId="20639" xr:uid="{5D5268C3-A11A-4573-B811-022A0C6A2141}"/>
    <cellStyle name="Standaard 3 2 4 2 4" xfId="208" xr:uid="{1D128C85-3968-48B1-907E-07C8FA5B5744}"/>
    <cellStyle name="Standaard 3 2 4 2 4 2" xfId="764" xr:uid="{9D37D923-2E7F-47CD-868E-CB26F542630D}"/>
    <cellStyle name="Standaard 3 2 4 2 4 2 2" xfId="1614" xr:uid="{6F95DB21-A7B6-435E-9385-B50BCDF6BC0F}"/>
    <cellStyle name="Standaard 3 2 4 2 4 2 2 2" xfId="4159" xr:uid="{8B99EF18-B6CD-420A-A22F-391F3711B817}"/>
    <cellStyle name="Standaard 3 2 4 2 4 2 2 2 2" xfId="6096" xr:uid="{8C30D39E-8233-4AC7-AB5E-C01F7E6155D1}"/>
    <cellStyle name="Standaard 3 2 4 2 4 2 2 2 2 2" xfId="16285" xr:uid="{476A15E8-C2B4-450D-A0BD-8AECCA55EF9F}"/>
    <cellStyle name="Standaard 3 2 4 2 4 2 2 2 2 2 2" xfId="36654" xr:uid="{CC69BA74-3710-4D9A-AE7F-8CD30469B36B}"/>
    <cellStyle name="Standaard 3 2 4 2 4 2 2 2 2 3" xfId="26470" xr:uid="{99A87AFF-7876-4008-9C0C-BB08E5462AC2}"/>
    <cellStyle name="Standaard 3 2 4 2 4 2 2 2 3" xfId="14337" xr:uid="{117FF48E-1F3E-4528-9B1C-741724F05EDD}"/>
    <cellStyle name="Standaard 3 2 4 2 4 2 2 2 3 2" xfId="34706" xr:uid="{0F41CF82-B08B-4EC9-B2E5-F77987776CFB}"/>
    <cellStyle name="Standaard 3 2 4 2 4 2 2 2 4" xfId="24522" xr:uid="{7A88C588-9E7E-47A5-95CD-9FDC6509CCA8}"/>
    <cellStyle name="Standaard 3 2 4 2 4 2 2 3" xfId="6095" xr:uid="{71386D95-59B0-4C1C-9B1A-3DD298E7EB8A}"/>
    <cellStyle name="Standaard 3 2 4 2 4 2 2 3 2" xfId="16284" xr:uid="{60AEFD44-C2E8-45F4-AA6C-CEFD0FA7956B}"/>
    <cellStyle name="Standaard 3 2 4 2 4 2 2 3 2 2" xfId="36653" xr:uid="{6FEA0690-3208-434F-835C-66D9ADC6B601}"/>
    <cellStyle name="Standaard 3 2 4 2 4 2 2 3 3" xfId="26469" xr:uid="{203A0B65-2B60-4A4A-9847-4D4A9DBA20E7}"/>
    <cellStyle name="Standaard 3 2 4 2 4 2 2 4" xfId="11794" xr:uid="{DD293C31-62CA-4A64-984F-9CDF39218148}"/>
    <cellStyle name="Standaard 3 2 4 2 4 2 2 4 2" xfId="32163" xr:uid="{7880D3A2-5FF9-4B31-8075-59A106AFE082}"/>
    <cellStyle name="Standaard 3 2 4 2 4 2 2 5" xfId="21979" xr:uid="{D6945AE6-D5EB-4AC5-9ED7-D5CAD5371DC3}"/>
    <cellStyle name="Standaard 3 2 4 2 4 2 3" xfId="2461" xr:uid="{6DD88541-8051-4E66-8CCE-F09B430D32B5}"/>
    <cellStyle name="Standaard 3 2 4 2 4 2 3 2" xfId="5006" xr:uid="{6561BB84-790E-4856-8AAD-5367A271998A}"/>
    <cellStyle name="Standaard 3 2 4 2 4 2 3 2 2" xfId="6098" xr:uid="{92706D2E-A5C6-452C-989E-268EBCA901EB}"/>
    <cellStyle name="Standaard 3 2 4 2 4 2 3 2 2 2" xfId="16287" xr:uid="{417303DC-0248-4D99-A7D9-8C06C958810B}"/>
    <cellStyle name="Standaard 3 2 4 2 4 2 3 2 2 2 2" xfId="36656" xr:uid="{7B1A9A21-9B5E-404B-B72B-94C974D7611F}"/>
    <cellStyle name="Standaard 3 2 4 2 4 2 3 2 2 3" xfId="26472" xr:uid="{7F5BD772-FB8D-49E0-8D05-40C83EB10D09}"/>
    <cellStyle name="Standaard 3 2 4 2 4 2 3 2 3" xfId="15184" xr:uid="{81738E75-5534-4233-B816-FA2A6FEF3D74}"/>
    <cellStyle name="Standaard 3 2 4 2 4 2 3 2 3 2" xfId="35553" xr:uid="{3B2D7686-2151-44AE-92FE-5C4FE0356661}"/>
    <cellStyle name="Standaard 3 2 4 2 4 2 3 2 4" xfId="25369" xr:uid="{2C274502-BCFD-4AD5-B886-0DB13DD3B2DA}"/>
    <cellStyle name="Standaard 3 2 4 2 4 2 3 3" xfId="6097" xr:uid="{8848ED24-4877-45DA-9648-DD7D6F1C04C0}"/>
    <cellStyle name="Standaard 3 2 4 2 4 2 3 3 2" xfId="16286" xr:uid="{846B3855-06F5-41CB-820F-C2F8F905FB84}"/>
    <cellStyle name="Standaard 3 2 4 2 4 2 3 3 2 2" xfId="36655" xr:uid="{67514874-A56F-4DE3-BA9A-61B44CD1B003}"/>
    <cellStyle name="Standaard 3 2 4 2 4 2 3 3 3" xfId="26471" xr:uid="{E268C623-3AE4-4B25-BC6C-357957927CF8}"/>
    <cellStyle name="Standaard 3 2 4 2 4 2 3 4" xfId="12641" xr:uid="{C495A6AF-D8EE-4EA3-BB5A-8B2F57CF1163}"/>
    <cellStyle name="Standaard 3 2 4 2 4 2 3 4 2" xfId="33010" xr:uid="{EADC1233-7AA0-411A-A77D-F789A879BA38}"/>
    <cellStyle name="Standaard 3 2 4 2 4 2 3 5" xfId="22826" xr:uid="{23ACD0C8-65F9-4870-90A8-A8BD8FD31DF9}"/>
    <cellStyle name="Standaard 3 2 4 2 4 2 4" xfId="3311" xr:uid="{0F8BB0F4-333F-4DC8-A8BD-6CB694DF6D1B}"/>
    <cellStyle name="Standaard 3 2 4 2 4 2 4 2" xfId="6099" xr:uid="{0A6EA8CB-DAC0-4FDE-BED6-57AC598829FB}"/>
    <cellStyle name="Standaard 3 2 4 2 4 2 4 2 2" xfId="16288" xr:uid="{FDA2C87B-6028-4893-BB4F-795A65D37316}"/>
    <cellStyle name="Standaard 3 2 4 2 4 2 4 2 2 2" xfId="36657" xr:uid="{F2B90E8B-916F-41FC-886B-75EDE3E31E69}"/>
    <cellStyle name="Standaard 3 2 4 2 4 2 4 2 3" xfId="26473" xr:uid="{8C6F3B41-5A2F-4174-BC5F-9F66E999B7F9}"/>
    <cellStyle name="Standaard 3 2 4 2 4 2 4 3" xfId="13489" xr:uid="{537341AD-44D5-45DA-87A8-038199330851}"/>
    <cellStyle name="Standaard 3 2 4 2 4 2 4 3 2" xfId="33858" xr:uid="{8FAE9944-F17A-48B6-8893-2759CC4C162D}"/>
    <cellStyle name="Standaard 3 2 4 2 4 2 4 4" xfId="23674" xr:uid="{73669AFE-DF8B-4186-9A12-77F1ADCF43E1}"/>
    <cellStyle name="Standaard 3 2 4 2 4 2 5" xfId="6094" xr:uid="{160F67DE-6D6A-4788-988A-9DC2AFEB0522}"/>
    <cellStyle name="Standaard 3 2 4 2 4 2 5 2" xfId="16283" xr:uid="{306ADF20-31DF-4526-B4D3-88E751F33CE0}"/>
    <cellStyle name="Standaard 3 2 4 2 4 2 5 2 2" xfId="36652" xr:uid="{DD657E92-0027-46CB-A808-637CCDAD8500}"/>
    <cellStyle name="Standaard 3 2 4 2 4 2 5 3" xfId="26468" xr:uid="{266C411E-603E-4C17-8379-CF37CBDFFF8D}"/>
    <cellStyle name="Standaard 3 2 4 2 4 2 6" xfId="10946" xr:uid="{EA7453D5-49AA-4908-8D31-E03D9286EEDC}"/>
    <cellStyle name="Standaard 3 2 4 2 4 2 6 2" xfId="31315" xr:uid="{4D91B672-0166-4BEC-BDC5-70610E9BC40F}"/>
    <cellStyle name="Standaard 3 2 4 2 4 2 7" xfId="21131" xr:uid="{47A51CE8-9AA5-4C61-BA5F-CC961D83BAD6}"/>
    <cellStyle name="Standaard 3 2 4 2 4 3" xfId="1190" xr:uid="{98AE126F-B742-4E34-83C7-014AA2EE59A1}"/>
    <cellStyle name="Standaard 3 2 4 2 4 3 2" xfId="3735" xr:uid="{C950E24D-73E9-48FC-9198-A1A6C2DFCD04}"/>
    <cellStyle name="Standaard 3 2 4 2 4 3 2 2" xfId="6101" xr:uid="{0ABADA86-590C-4FF7-A5EA-DD0BA240F748}"/>
    <cellStyle name="Standaard 3 2 4 2 4 3 2 2 2" xfId="16290" xr:uid="{46D265A2-C5B6-4863-B61B-5BDADF6C8B48}"/>
    <cellStyle name="Standaard 3 2 4 2 4 3 2 2 2 2" xfId="36659" xr:uid="{A7B97C0C-E442-46BE-948C-EAED599CFCF8}"/>
    <cellStyle name="Standaard 3 2 4 2 4 3 2 2 3" xfId="26475" xr:uid="{A83F9478-274A-408D-AFD8-80B2D08C0B70}"/>
    <cellStyle name="Standaard 3 2 4 2 4 3 2 3" xfId="13913" xr:uid="{19D87D53-A7BF-492A-A4B2-07AE410ABA0B}"/>
    <cellStyle name="Standaard 3 2 4 2 4 3 2 3 2" xfId="34282" xr:uid="{0AF1063C-1001-4B86-8AAB-6378AF5EDE2C}"/>
    <cellStyle name="Standaard 3 2 4 2 4 3 2 4" xfId="24098" xr:uid="{622B44F9-AB09-40BF-811F-16CEEECAEF73}"/>
    <cellStyle name="Standaard 3 2 4 2 4 3 3" xfId="6100" xr:uid="{7534E9D6-4274-45ED-80EC-1E6799CA41D3}"/>
    <cellStyle name="Standaard 3 2 4 2 4 3 3 2" xfId="16289" xr:uid="{3BC08B80-B908-4B5F-9A9B-203AE2C3D7A6}"/>
    <cellStyle name="Standaard 3 2 4 2 4 3 3 2 2" xfId="36658" xr:uid="{BD3BD2FD-6A95-460F-BDE1-C76D42B285CC}"/>
    <cellStyle name="Standaard 3 2 4 2 4 3 3 3" xfId="26474" xr:uid="{21396F1E-84EB-409C-AB34-4A82C979D220}"/>
    <cellStyle name="Standaard 3 2 4 2 4 3 4" xfId="11370" xr:uid="{97EEED70-F28C-46E5-8A57-CF77BDB1F458}"/>
    <cellStyle name="Standaard 3 2 4 2 4 3 4 2" xfId="31739" xr:uid="{6F427D2F-15AC-4B3D-83D1-515A22FF4AF6}"/>
    <cellStyle name="Standaard 3 2 4 2 4 3 5" xfId="21555" xr:uid="{7F6A1642-F490-4F80-AF3A-3BD11C601BF9}"/>
    <cellStyle name="Standaard 3 2 4 2 4 4" xfId="2037" xr:uid="{2DBDD980-79EB-495D-9FCC-A33EFCD41AB5}"/>
    <cellStyle name="Standaard 3 2 4 2 4 4 2" xfId="4582" xr:uid="{43BF1B2C-A475-45E7-93B5-80513057ED7B}"/>
    <cellStyle name="Standaard 3 2 4 2 4 4 2 2" xfId="6103" xr:uid="{73F410C4-5E06-407D-AD43-D078C92B088E}"/>
    <cellStyle name="Standaard 3 2 4 2 4 4 2 2 2" xfId="16292" xr:uid="{5738BE28-51BE-42F8-8F2E-3A41CAEF9EA7}"/>
    <cellStyle name="Standaard 3 2 4 2 4 4 2 2 2 2" xfId="36661" xr:uid="{0EE4FE06-D76C-4A42-AABE-80FE521ED5E0}"/>
    <cellStyle name="Standaard 3 2 4 2 4 4 2 2 3" xfId="26477" xr:uid="{332092D2-D1B4-432A-B7DC-6C2453D2DE5C}"/>
    <cellStyle name="Standaard 3 2 4 2 4 4 2 3" xfId="14760" xr:uid="{57CE2FD4-C6C1-4187-96C7-F3B87785C0A2}"/>
    <cellStyle name="Standaard 3 2 4 2 4 4 2 3 2" xfId="35129" xr:uid="{0DEA65FD-210A-480B-8494-87A2BBEFAD1F}"/>
    <cellStyle name="Standaard 3 2 4 2 4 4 2 4" xfId="24945" xr:uid="{A32FE8DF-6C35-430B-8757-B37A5F970A6E}"/>
    <cellStyle name="Standaard 3 2 4 2 4 4 3" xfId="6102" xr:uid="{94EB0228-90CC-4941-82DB-53786D33B94A}"/>
    <cellStyle name="Standaard 3 2 4 2 4 4 3 2" xfId="16291" xr:uid="{4C6B52B6-2533-4122-8CE6-90A50AF0B01B}"/>
    <cellStyle name="Standaard 3 2 4 2 4 4 3 2 2" xfId="36660" xr:uid="{C45D1B78-C9D2-423E-A27E-12D5F465CBF7}"/>
    <cellStyle name="Standaard 3 2 4 2 4 4 3 3" xfId="26476" xr:uid="{BDFDF7A9-5874-476E-A02C-AA4750743E5A}"/>
    <cellStyle name="Standaard 3 2 4 2 4 4 4" xfId="12217" xr:uid="{52A151F7-36D0-4D14-BC51-9CBF04DEF2C8}"/>
    <cellStyle name="Standaard 3 2 4 2 4 4 4 2" xfId="32586" xr:uid="{E6F6DDD2-F36E-4A7D-85BA-521CF658FCF5}"/>
    <cellStyle name="Standaard 3 2 4 2 4 4 5" xfId="22402" xr:uid="{9BA85A8F-5366-47D1-AAB7-798F64497652}"/>
    <cellStyle name="Standaard 3 2 4 2 4 5" xfId="2887" xr:uid="{26CE0ACD-1379-47CA-8754-DF5985E3AA73}"/>
    <cellStyle name="Standaard 3 2 4 2 4 5 2" xfId="6104" xr:uid="{157AC44B-DC36-40AD-BAA6-77AEC40A5BC6}"/>
    <cellStyle name="Standaard 3 2 4 2 4 5 2 2" xfId="16293" xr:uid="{D1CA74DF-FCE8-4C90-9385-504084A4C3D5}"/>
    <cellStyle name="Standaard 3 2 4 2 4 5 2 2 2" xfId="36662" xr:uid="{D11BDF56-AA22-4AFD-938A-2DFCF7774704}"/>
    <cellStyle name="Standaard 3 2 4 2 4 5 2 3" xfId="26478" xr:uid="{6155D354-516F-402D-A67C-CF1304C0DA40}"/>
    <cellStyle name="Standaard 3 2 4 2 4 5 3" xfId="13065" xr:uid="{BDF68100-9DD0-4251-8C90-BFA961B4CC58}"/>
    <cellStyle name="Standaard 3 2 4 2 4 5 3 2" xfId="33434" xr:uid="{6E2EB1D7-2261-4184-866A-07ECFCB5461B}"/>
    <cellStyle name="Standaard 3 2 4 2 4 5 4" xfId="23250" xr:uid="{EABC0E10-7BD9-4549-9E0F-CFA332E03B4A}"/>
    <cellStyle name="Standaard 3 2 4 2 4 6" xfId="6093" xr:uid="{9565B2D3-BD04-4CFA-80D8-B4651BDF6DDC}"/>
    <cellStyle name="Standaard 3 2 4 2 4 6 2" xfId="16282" xr:uid="{E5C07F13-F512-4396-AB18-512723EE268A}"/>
    <cellStyle name="Standaard 3 2 4 2 4 6 2 2" xfId="36651" xr:uid="{743DB480-8E1D-40A2-9190-E110B3524D64}"/>
    <cellStyle name="Standaard 3 2 4 2 4 6 3" xfId="26467" xr:uid="{3FD3663E-8E30-4CCC-B58A-08120F9959DE}"/>
    <cellStyle name="Standaard 3 2 4 2 4 7" xfId="10522" xr:uid="{E97F566C-D991-4B06-B112-2F53675D429F}"/>
    <cellStyle name="Standaard 3 2 4 2 4 7 2" xfId="30891" xr:uid="{86FC1778-6F02-40FF-9417-425B0654502C}"/>
    <cellStyle name="Standaard 3 2 4 2 4 8" xfId="20707" xr:uid="{DE25E539-396D-4C07-AE19-6491CFC6B96A}"/>
    <cellStyle name="Standaard 3 2 4 2 5" xfId="429" xr:uid="{EDDA691B-F594-448D-9842-59CC6B09C8DA}"/>
    <cellStyle name="Standaard 3 2 4 2 5 2" xfId="891" xr:uid="{D184E5AD-F982-4568-B1E4-B5EC8AB4B8A0}"/>
    <cellStyle name="Standaard 3 2 4 2 5 2 2" xfId="1741" xr:uid="{F374BFA2-D8C5-4561-878B-018A231D52A4}"/>
    <cellStyle name="Standaard 3 2 4 2 5 2 2 2" xfId="4286" xr:uid="{F90BEC2A-9BB2-4D8C-ACFE-E7270ECDC2D7}"/>
    <cellStyle name="Standaard 3 2 4 2 5 2 2 2 2" xfId="6108" xr:uid="{B55D3C4A-4AD2-4BF0-B48C-217C63217A21}"/>
    <cellStyle name="Standaard 3 2 4 2 5 2 2 2 2 2" xfId="16297" xr:uid="{786CDA9E-E29B-4312-B1B3-683D6B46B5B6}"/>
    <cellStyle name="Standaard 3 2 4 2 5 2 2 2 2 2 2" xfId="36666" xr:uid="{F10D2567-5DB6-4ED5-BBE2-950ED1ECBD54}"/>
    <cellStyle name="Standaard 3 2 4 2 5 2 2 2 2 3" xfId="26482" xr:uid="{47ABA5B8-4BB0-46D8-B2A0-2E9F66F9424C}"/>
    <cellStyle name="Standaard 3 2 4 2 5 2 2 2 3" xfId="14464" xr:uid="{A1909C13-4412-4F0C-8FED-702B59FC2955}"/>
    <cellStyle name="Standaard 3 2 4 2 5 2 2 2 3 2" xfId="34833" xr:uid="{31316323-6BDD-4E31-B635-7D1F1CF0DECD}"/>
    <cellStyle name="Standaard 3 2 4 2 5 2 2 2 4" xfId="24649" xr:uid="{29443F90-9A6F-446F-AFD5-3D47110DB398}"/>
    <cellStyle name="Standaard 3 2 4 2 5 2 2 3" xfId="6107" xr:uid="{8EF88893-2AED-4DF7-8051-446B69302F24}"/>
    <cellStyle name="Standaard 3 2 4 2 5 2 2 3 2" xfId="16296" xr:uid="{463A9A3D-0256-433D-B9B4-9826165D6BA9}"/>
    <cellStyle name="Standaard 3 2 4 2 5 2 2 3 2 2" xfId="36665" xr:uid="{445C77F0-69BE-4CC5-9085-729EF36CF74E}"/>
    <cellStyle name="Standaard 3 2 4 2 5 2 2 3 3" xfId="26481" xr:uid="{C9E1A08F-27D1-4B94-9C37-B30AA50D783D}"/>
    <cellStyle name="Standaard 3 2 4 2 5 2 2 4" xfId="11921" xr:uid="{28BEFFAA-0B5B-4D29-9A07-1D0A6466B005}"/>
    <cellStyle name="Standaard 3 2 4 2 5 2 2 4 2" xfId="32290" xr:uid="{A966474D-731F-40E1-A545-FE9D6DE26FA6}"/>
    <cellStyle name="Standaard 3 2 4 2 5 2 2 5" xfId="22106" xr:uid="{14312F5E-D611-4343-9880-D954D680213E}"/>
    <cellStyle name="Standaard 3 2 4 2 5 2 3" xfId="2588" xr:uid="{ED90FA66-FF45-4B9A-B9C7-90A2576154FA}"/>
    <cellStyle name="Standaard 3 2 4 2 5 2 3 2" xfId="5133" xr:uid="{776AC280-3B96-4BBA-A93D-805F889F1956}"/>
    <cellStyle name="Standaard 3 2 4 2 5 2 3 2 2" xfId="6110" xr:uid="{14D2081A-50C3-4ECB-A047-496862CF85FA}"/>
    <cellStyle name="Standaard 3 2 4 2 5 2 3 2 2 2" xfId="16299" xr:uid="{8C249B0F-803A-4141-BCAD-2A3789B47745}"/>
    <cellStyle name="Standaard 3 2 4 2 5 2 3 2 2 2 2" xfId="36668" xr:uid="{52AB546E-C6F0-4863-8ECD-E358B8C5D8C4}"/>
    <cellStyle name="Standaard 3 2 4 2 5 2 3 2 2 3" xfId="26484" xr:uid="{0CE8A8A4-6D64-44DF-A213-5304B526A840}"/>
    <cellStyle name="Standaard 3 2 4 2 5 2 3 2 3" xfId="15311" xr:uid="{3F107D2D-FD42-4DFE-B932-81328A2047B9}"/>
    <cellStyle name="Standaard 3 2 4 2 5 2 3 2 3 2" xfId="35680" xr:uid="{1FD57D42-EF29-462A-98D8-2F38F08FDE8E}"/>
    <cellStyle name="Standaard 3 2 4 2 5 2 3 2 4" xfId="25496" xr:uid="{76105FE7-CF6D-4541-AEBD-371965E40401}"/>
    <cellStyle name="Standaard 3 2 4 2 5 2 3 3" xfId="6109" xr:uid="{900D02C2-B774-455C-A87F-61E044FD1EC9}"/>
    <cellStyle name="Standaard 3 2 4 2 5 2 3 3 2" xfId="16298" xr:uid="{2E9742B7-21C6-4EA6-837C-DB2DF4B7E67F}"/>
    <cellStyle name="Standaard 3 2 4 2 5 2 3 3 2 2" xfId="36667" xr:uid="{D58D8A48-F203-45BA-8F24-8C3B2D1FBD90}"/>
    <cellStyle name="Standaard 3 2 4 2 5 2 3 3 3" xfId="26483" xr:uid="{89C9659B-94EE-47BA-8899-54735AB3D084}"/>
    <cellStyle name="Standaard 3 2 4 2 5 2 3 4" xfId="12768" xr:uid="{DE12D03E-9D09-4EA7-92BD-76F58086170C}"/>
    <cellStyle name="Standaard 3 2 4 2 5 2 3 4 2" xfId="33137" xr:uid="{C071ACE6-F63A-489B-A811-F69C587F59D1}"/>
    <cellStyle name="Standaard 3 2 4 2 5 2 3 5" xfId="22953" xr:uid="{A230C249-1236-4667-B8B0-6E045CFCCB11}"/>
    <cellStyle name="Standaard 3 2 4 2 5 2 4" xfId="3438" xr:uid="{BB06D5E7-B900-42CC-93FB-48B2A8F269B3}"/>
    <cellStyle name="Standaard 3 2 4 2 5 2 4 2" xfId="6111" xr:uid="{A29A40CC-FB64-4A79-9770-0FE735C2EF1C}"/>
    <cellStyle name="Standaard 3 2 4 2 5 2 4 2 2" xfId="16300" xr:uid="{B1BCBA0F-92FB-4784-A918-2BF5FB415495}"/>
    <cellStyle name="Standaard 3 2 4 2 5 2 4 2 2 2" xfId="36669" xr:uid="{3F6B6C05-58D3-4904-BBDC-99732D46F66F}"/>
    <cellStyle name="Standaard 3 2 4 2 5 2 4 2 3" xfId="26485" xr:uid="{A20714EB-57B2-49E2-A4B2-67DB2449696F}"/>
    <cellStyle name="Standaard 3 2 4 2 5 2 4 3" xfId="13616" xr:uid="{7853CF55-654A-4B3D-A0FD-544FE57317C2}"/>
    <cellStyle name="Standaard 3 2 4 2 5 2 4 3 2" xfId="33985" xr:uid="{6F73D784-C5FD-4923-8E54-95C2B40CB91D}"/>
    <cellStyle name="Standaard 3 2 4 2 5 2 4 4" xfId="23801" xr:uid="{ED6C3BFA-4C3C-494F-9947-85FC08E55C8F}"/>
    <cellStyle name="Standaard 3 2 4 2 5 2 5" xfId="6106" xr:uid="{6856D696-E382-4F3A-BE6D-D49690CA98D8}"/>
    <cellStyle name="Standaard 3 2 4 2 5 2 5 2" xfId="16295" xr:uid="{AC112AD8-342E-4507-8BD8-AA8B350A2304}"/>
    <cellStyle name="Standaard 3 2 4 2 5 2 5 2 2" xfId="36664" xr:uid="{C7CBB01B-EE0D-437F-864B-7D87C7405F02}"/>
    <cellStyle name="Standaard 3 2 4 2 5 2 5 3" xfId="26480" xr:uid="{082665F7-A382-41B4-ACA1-BC1A72E49B42}"/>
    <cellStyle name="Standaard 3 2 4 2 5 2 6" xfId="11073" xr:uid="{E304F180-63D4-45DC-8966-F017DDA28239}"/>
    <cellStyle name="Standaard 3 2 4 2 5 2 6 2" xfId="31442" xr:uid="{030C77ED-C6C5-4B4C-8544-9283E49FF540}"/>
    <cellStyle name="Standaard 3 2 4 2 5 2 7" xfId="21258" xr:uid="{2BAB0A5D-1EA2-4C7D-B8B9-74271F52350F}"/>
    <cellStyle name="Standaard 3 2 4 2 5 3" xfId="1317" xr:uid="{607B538E-B71F-47F1-AE05-76F07442BEBC}"/>
    <cellStyle name="Standaard 3 2 4 2 5 3 2" xfId="3862" xr:uid="{4A559F4A-AE1D-4712-A8CB-1F5710686980}"/>
    <cellStyle name="Standaard 3 2 4 2 5 3 2 2" xfId="6113" xr:uid="{2AE5317A-96FA-4E17-833F-826C54D67DBD}"/>
    <cellStyle name="Standaard 3 2 4 2 5 3 2 2 2" xfId="16302" xr:uid="{52ED566D-48DF-4A53-84E1-FD915AC7316E}"/>
    <cellStyle name="Standaard 3 2 4 2 5 3 2 2 2 2" xfId="36671" xr:uid="{BD2A4D9C-6D61-402B-8066-3F0AB12F0B97}"/>
    <cellStyle name="Standaard 3 2 4 2 5 3 2 2 3" xfId="26487" xr:uid="{FF4B3A37-95AB-4A23-A7C6-D63BE2CC589A}"/>
    <cellStyle name="Standaard 3 2 4 2 5 3 2 3" xfId="14040" xr:uid="{3484AC8C-BECC-4015-90E2-6E8BEE1B9921}"/>
    <cellStyle name="Standaard 3 2 4 2 5 3 2 3 2" xfId="34409" xr:uid="{A395E7F8-791B-43BA-8B9F-09C3CD255A53}"/>
    <cellStyle name="Standaard 3 2 4 2 5 3 2 4" xfId="24225" xr:uid="{BF92119F-67F4-486B-94FF-836E2CF5734C}"/>
    <cellStyle name="Standaard 3 2 4 2 5 3 3" xfId="6112" xr:uid="{93768033-28C9-481F-A2C0-BB33AAD57209}"/>
    <cellStyle name="Standaard 3 2 4 2 5 3 3 2" xfId="16301" xr:uid="{D3C6998B-3769-40D1-BB3D-66877494CE4F}"/>
    <cellStyle name="Standaard 3 2 4 2 5 3 3 2 2" xfId="36670" xr:uid="{163198C8-1430-446D-AC87-E9EF0564F78C}"/>
    <cellStyle name="Standaard 3 2 4 2 5 3 3 3" xfId="26486" xr:uid="{44591F88-0E5D-4626-8F5B-56A9787BF6AB}"/>
    <cellStyle name="Standaard 3 2 4 2 5 3 4" xfId="11497" xr:uid="{7CD0B372-54A0-4BFF-9348-84EC47A79A4E}"/>
    <cellStyle name="Standaard 3 2 4 2 5 3 4 2" xfId="31866" xr:uid="{8F603534-96C4-41BF-83CE-2C6630C3A9D8}"/>
    <cellStyle name="Standaard 3 2 4 2 5 3 5" xfId="21682" xr:uid="{FF62A14B-E0F9-449E-9B55-A5FBA5AC01E3}"/>
    <cellStyle name="Standaard 3 2 4 2 5 4" xfId="2164" xr:uid="{F6E8F6CA-2512-4D7D-9B76-87190A3CFC4C}"/>
    <cellStyle name="Standaard 3 2 4 2 5 4 2" xfId="4709" xr:uid="{7E3D8513-A0D6-4F44-9239-427F61F95F0C}"/>
    <cellStyle name="Standaard 3 2 4 2 5 4 2 2" xfId="6115" xr:uid="{07D426B7-6451-431E-A2A3-9018D14132A8}"/>
    <cellStyle name="Standaard 3 2 4 2 5 4 2 2 2" xfId="16304" xr:uid="{CAA2231B-DDA1-4309-9907-264B66D3CE6E}"/>
    <cellStyle name="Standaard 3 2 4 2 5 4 2 2 2 2" xfId="36673" xr:uid="{19731292-1FF4-4DE6-B7A4-5E6BA2C8E706}"/>
    <cellStyle name="Standaard 3 2 4 2 5 4 2 2 3" xfId="26489" xr:uid="{C7DE93CA-5224-4881-9EF4-79A70F094DA7}"/>
    <cellStyle name="Standaard 3 2 4 2 5 4 2 3" xfId="14887" xr:uid="{30B83616-7256-494B-8328-54BE3E14D821}"/>
    <cellStyle name="Standaard 3 2 4 2 5 4 2 3 2" xfId="35256" xr:uid="{DD351846-5F97-4D84-AE84-7880FE094C09}"/>
    <cellStyle name="Standaard 3 2 4 2 5 4 2 4" xfId="25072" xr:uid="{C435AC9D-0F86-44E7-8473-7FB7B8646443}"/>
    <cellStyle name="Standaard 3 2 4 2 5 4 3" xfId="6114" xr:uid="{9FC7684C-D4AE-4039-9C57-510312574AB6}"/>
    <cellStyle name="Standaard 3 2 4 2 5 4 3 2" xfId="16303" xr:uid="{BEEFDBD8-BB88-44BB-9105-9A25F72F80E6}"/>
    <cellStyle name="Standaard 3 2 4 2 5 4 3 2 2" xfId="36672" xr:uid="{2F5CE00B-5FAF-4815-A4F1-1E269EC692C4}"/>
    <cellStyle name="Standaard 3 2 4 2 5 4 3 3" xfId="26488" xr:uid="{2DDA1393-B7C0-4800-B431-C7F1B2DF6F7E}"/>
    <cellStyle name="Standaard 3 2 4 2 5 4 4" xfId="12344" xr:uid="{481AF377-94FD-4DE3-BA94-7089ABCE1719}"/>
    <cellStyle name="Standaard 3 2 4 2 5 4 4 2" xfId="32713" xr:uid="{F8B4ED63-EEF1-4D7A-BF8A-EF9456985822}"/>
    <cellStyle name="Standaard 3 2 4 2 5 4 5" xfId="22529" xr:uid="{A625410E-84F0-4444-A21A-7E61654D2687}"/>
    <cellStyle name="Standaard 3 2 4 2 5 5" xfId="3014" xr:uid="{075149F1-6435-45B2-B2D2-7E4D4F694A8C}"/>
    <cellStyle name="Standaard 3 2 4 2 5 5 2" xfId="6116" xr:uid="{6E5BBF8F-E6A2-4C20-A3EB-15B98414068F}"/>
    <cellStyle name="Standaard 3 2 4 2 5 5 2 2" xfId="16305" xr:uid="{5A5BD16D-F796-4019-B275-8A7FD65AABAB}"/>
    <cellStyle name="Standaard 3 2 4 2 5 5 2 2 2" xfId="36674" xr:uid="{FA2F66DF-3704-46B2-9AE8-C23175602D06}"/>
    <cellStyle name="Standaard 3 2 4 2 5 5 2 3" xfId="26490" xr:uid="{7A23A016-8AA0-449E-9893-82A9BE6024CC}"/>
    <cellStyle name="Standaard 3 2 4 2 5 5 3" xfId="13192" xr:uid="{57F49224-4A02-4AC5-9FD3-2903C22B63EF}"/>
    <cellStyle name="Standaard 3 2 4 2 5 5 3 2" xfId="33561" xr:uid="{ADE74240-D307-40A1-8271-4D76854C7B94}"/>
    <cellStyle name="Standaard 3 2 4 2 5 5 4" xfId="23377" xr:uid="{D676FA6E-A7EC-4094-88A5-B285F9F41EEE}"/>
    <cellStyle name="Standaard 3 2 4 2 5 6" xfId="6105" xr:uid="{92DBF9B6-B948-46E9-9C4C-95E845F1FFAF}"/>
    <cellStyle name="Standaard 3 2 4 2 5 6 2" xfId="16294" xr:uid="{DB833316-4EFB-48A7-851A-D0FB6D060177}"/>
    <cellStyle name="Standaard 3 2 4 2 5 6 2 2" xfId="36663" xr:uid="{A74822CF-2341-4171-839D-A80AAC656E5C}"/>
    <cellStyle name="Standaard 3 2 4 2 5 6 3" xfId="26479" xr:uid="{C07F4A1E-54F6-4284-8DEB-4C125732161C}"/>
    <cellStyle name="Standaard 3 2 4 2 5 7" xfId="10649" xr:uid="{F9FA3CE2-49B1-49FD-A5B5-4ED8CC889A7B}"/>
    <cellStyle name="Standaard 3 2 4 2 5 7 2" xfId="31018" xr:uid="{D1DCC5FF-8911-48EB-88CC-DDB2E47F906E}"/>
    <cellStyle name="Standaard 3 2 4 2 5 8" xfId="20834" xr:uid="{13932629-B4D2-461B-BD10-DE0B94D17252}"/>
    <cellStyle name="Standaard 3 2 4 2 6" xfId="561" xr:uid="{3B979999-CFC7-4544-9446-DE19948F85BE}"/>
    <cellStyle name="Standaard 3 2 4 2 6 2" xfId="987" xr:uid="{F146259F-3D14-4E19-9D67-FD996BC214CB}"/>
    <cellStyle name="Standaard 3 2 4 2 6 2 2" xfId="1837" xr:uid="{0A4E2FE0-5D02-4332-BA9D-776423D16F5C}"/>
    <cellStyle name="Standaard 3 2 4 2 6 2 2 2" xfId="4382" xr:uid="{4295BE9B-D793-4AE0-BE93-1476C313202F}"/>
    <cellStyle name="Standaard 3 2 4 2 6 2 2 2 2" xfId="6120" xr:uid="{22869189-785B-42FD-84E3-270C0B12863C}"/>
    <cellStyle name="Standaard 3 2 4 2 6 2 2 2 2 2" xfId="16309" xr:uid="{EA37CD2D-6091-4E65-976C-23A298669365}"/>
    <cellStyle name="Standaard 3 2 4 2 6 2 2 2 2 2 2" xfId="36678" xr:uid="{D1B42899-0927-4901-996C-97BA9D70F376}"/>
    <cellStyle name="Standaard 3 2 4 2 6 2 2 2 2 3" xfId="26494" xr:uid="{34123AC0-4C81-4D58-B7B6-2753308C3670}"/>
    <cellStyle name="Standaard 3 2 4 2 6 2 2 2 3" xfId="14560" xr:uid="{6E24F66E-FF24-48FD-BD26-4565A401026A}"/>
    <cellStyle name="Standaard 3 2 4 2 6 2 2 2 3 2" xfId="34929" xr:uid="{6090BAF4-FC2F-4312-932B-6CDB75D69393}"/>
    <cellStyle name="Standaard 3 2 4 2 6 2 2 2 4" xfId="24745" xr:uid="{087E695C-0F1C-40EB-B1E9-F86404917EF4}"/>
    <cellStyle name="Standaard 3 2 4 2 6 2 2 3" xfId="6119" xr:uid="{3B566902-9CDD-4904-937B-5FD7E6AE3A6D}"/>
    <cellStyle name="Standaard 3 2 4 2 6 2 2 3 2" xfId="16308" xr:uid="{AA4A0CFF-8DC8-4A4E-AE62-ADAF8F6D566D}"/>
    <cellStyle name="Standaard 3 2 4 2 6 2 2 3 2 2" xfId="36677" xr:uid="{6575BC91-5A96-4722-B0A3-AE764B56E6BA}"/>
    <cellStyle name="Standaard 3 2 4 2 6 2 2 3 3" xfId="26493" xr:uid="{89676851-AB63-4091-A792-C049F8546301}"/>
    <cellStyle name="Standaard 3 2 4 2 6 2 2 4" xfId="12017" xr:uid="{2C2ACFFF-6E3C-4214-B184-0971CA2455AC}"/>
    <cellStyle name="Standaard 3 2 4 2 6 2 2 4 2" xfId="32386" xr:uid="{57896B1F-298E-49A3-8724-D3D734EF52D4}"/>
    <cellStyle name="Standaard 3 2 4 2 6 2 2 5" xfId="22202" xr:uid="{4356E00C-5369-43FB-AD8B-7155991C586B}"/>
    <cellStyle name="Standaard 3 2 4 2 6 2 3" xfId="2684" xr:uid="{AEB0ACCD-9E42-497F-8749-91D791A03566}"/>
    <cellStyle name="Standaard 3 2 4 2 6 2 3 2" xfId="5229" xr:uid="{299D0F0F-129F-453F-9CAF-6A0984A328E6}"/>
    <cellStyle name="Standaard 3 2 4 2 6 2 3 2 2" xfId="6122" xr:uid="{4DE1AFBE-2E79-4B68-B851-CF12ABADCF59}"/>
    <cellStyle name="Standaard 3 2 4 2 6 2 3 2 2 2" xfId="16311" xr:uid="{B217F7F3-FAD4-43FE-BED3-2619867CFEC6}"/>
    <cellStyle name="Standaard 3 2 4 2 6 2 3 2 2 2 2" xfId="36680" xr:uid="{230A1B86-01B6-42D2-B400-8D1EA5C87194}"/>
    <cellStyle name="Standaard 3 2 4 2 6 2 3 2 2 3" xfId="26496" xr:uid="{04C891FF-98FF-434B-B2C6-E5BEC65318AD}"/>
    <cellStyle name="Standaard 3 2 4 2 6 2 3 2 3" xfId="15407" xr:uid="{7921CA0B-132E-4D55-9626-02BFA93667EF}"/>
    <cellStyle name="Standaard 3 2 4 2 6 2 3 2 3 2" xfId="35776" xr:uid="{29AEED0A-F930-44ED-9D3B-29EB171EDB98}"/>
    <cellStyle name="Standaard 3 2 4 2 6 2 3 2 4" xfId="25592" xr:uid="{3D3789B3-B02B-4600-8529-705E40C2DE96}"/>
    <cellStyle name="Standaard 3 2 4 2 6 2 3 3" xfId="6121" xr:uid="{C0EF50B0-630B-4869-8E93-7E8F2639728C}"/>
    <cellStyle name="Standaard 3 2 4 2 6 2 3 3 2" xfId="16310" xr:uid="{84B51F66-C980-419B-8A87-70D080499AEB}"/>
    <cellStyle name="Standaard 3 2 4 2 6 2 3 3 2 2" xfId="36679" xr:uid="{128AC068-2581-4A92-91B4-F74984EAC396}"/>
    <cellStyle name="Standaard 3 2 4 2 6 2 3 3 3" xfId="26495" xr:uid="{46386622-02E2-4115-B3BE-CA06A785FB6B}"/>
    <cellStyle name="Standaard 3 2 4 2 6 2 3 4" xfId="12864" xr:uid="{9213C30F-F014-4ABC-AEDC-1D243F3003D6}"/>
    <cellStyle name="Standaard 3 2 4 2 6 2 3 4 2" xfId="33233" xr:uid="{00F64348-98B4-49FE-A60F-749A4B1D42DC}"/>
    <cellStyle name="Standaard 3 2 4 2 6 2 3 5" xfId="23049" xr:uid="{C4CD1049-FBAC-4AF9-9816-A4B23A673CD4}"/>
    <cellStyle name="Standaard 3 2 4 2 6 2 4" xfId="3534" xr:uid="{11B08B9D-F0C0-4D90-B0CD-CA2DF263ABD3}"/>
    <cellStyle name="Standaard 3 2 4 2 6 2 4 2" xfId="6123" xr:uid="{6F44DB18-8091-468A-B132-7FE736425D4B}"/>
    <cellStyle name="Standaard 3 2 4 2 6 2 4 2 2" xfId="16312" xr:uid="{59999902-3B35-4D9F-A12E-A16CFEEA11F1}"/>
    <cellStyle name="Standaard 3 2 4 2 6 2 4 2 2 2" xfId="36681" xr:uid="{661D17AB-6F25-41C9-8E40-7F5650C5CFDE}"/>
    <cellStyle name="Standaard 3 2 4 2 6 2 4 2 3" xfId="26497" xr:uid="{930EB780-7562-4EEE-9DE5-3BC895C76E07}"/>
    <cellStyle name="Standaard 3 2 4 2 6 2 4 3" xfId="13712" xr:uid="{D245BA23-4B4F-4623-A28E-56EEDB4B0CEC}"/>
    <cellStyle name="Standaard 3 2 4 2 6 2 4 3 2" xfId="34081" xr:uid="{83FF383E-77E3-4C18-8D2F-76A778C03803}"/>
    <cellStyle name="Standaard 3 2 4 2 6 2 4 4" xfId="23897" xr:uid="{317C637F-EDA9-42C8-BFEF-2F71B6257010}"/>
    <cellStyle name="Standaard 3 2 4 2 6 2 5" xfId="6118" xr:uid="{A881106E-3D3D-4F4C-BB93-85892BCAB44C}"/>
    <cellStyle name="Standaard 3 2 4 2 6 2 5 2" xfId="16307" xr:uid="{8B121E56-721B-4B7E-82FB-FDB5CAACD7CB}"/>
    <cellStyle name="Standaard 3 2 4 2 6 2 5 2 2" xfId="36676" xr:uid="{BB40D6EF-C22F-430B-9DAF-6CFB9853958A}"/>
    <cellStyle name="Standaard 3 2 4 2 6 2 5 3" xfId="26492" xr:uid="{BBD4ED41-4014-4B25-B798-F69B08BE5A03}"/>
    <cellStyle name="Standaard 3 2 4 2 6 2 6" xfId="11169" xr:uid="{B687B106-CE96-47F2-8FF8-259A37C96FEB}"/>
    <cellStyle name="Standaard 3 2 4 2 6 2 6 2" xfId="31538" xr:uid="{6AE91920-EAF3-4B37-B543-4BAFCBB32D76}"/>
    <cellStyle name="Standaard 3 2 4 2 6 2 7" xfId="21354" xr:uid="{7E03F794-1980-484C-AFF5-FE194FDBEF4A}"/>
    <cellStyle name="Standaard 3 2 4 2 6 3" xfId="1413" xr:uid="{4A01D118-E9BD-458F-AFC0-D79E00C88C65}"/>
    <cellStyle name="Standaard 3 2 4 2 6 3 2" xfId="3958" xr:uid="{E3C2CD7F-F1A3-48A2-B8B1-90E02887AC67}"/>
    <cellStyle name="Standaard 3 2 4 2 6 3 2 2" xfId="6125" xr:uid="{BAB33FF2-48C9-4BD1-8275-ACFAD990767E}"/>
    <cellStyle name="Standaard 3 2 4 2 6 3 2 2 2" xfId="16314" xr:uid="{ADBBCC2F-AA8A-4E0E-8F3B-12836F63C499}"/>
    <cellStyle name="Standaard 3 2 4 2 6 3 2 2 2 2" xfId="36683" xr:uid="{328E5A13-1493-45FF-9331-E787E266B511}"/>
    <cellStyle name="Standaard 3 2 4 2 6 3 2 2 3" xfId="26499" xr:uid="{C3A8DBF9-2CC6-462D-B32B-649F625640AC}"/>
    <cellStyle name="Standaard 3 2 4 2 6 3 2 3" xfId="14136" xr:uid="{178B4C9D-A2D8-4A71-A92D-224AAB399942}"/>
    <cellStyle name="Standaard 3 2 4 2 6 3 2 3 2" xfId="34505" xr:uid="{741E7D36-202B-4334-88BA-5FD81E995DAB}"/>
    <cellStyle name="Standaard 3 2 4 2 6 3 2 4" xfId="24321" xr:uid="{2A0FC3F0-A981-49D1-AEC6-99CEA716CED6}"/>
    <cellStyle name="Standaard 3 2 4 2 6 3 3" xfId="6124" xr:uid="{6C04082B-9F3E-4BFA-B0CB-941793400E9D}"/>
    <cellStyle name="Standaard 3 2 4 2 6 3 3 2" xfId="16313" xr:uid="{E8557AEC-3340-4BAE-8ECE-6FAC59994756}"/>
    <cellStyle name="Standaard 3 2 4 2 6 3 3 2 2" xfId="36682" xr:uid="{16B082E9-4BA4-4002-B173-A74E47B4D790}"/>
    <cellStyle name="Standaard 3 2 4 2 6 3 3 3" xfId="26498" xr:uid="{12F28673-0DAA-4F53-AED5-3C88BDB0930B}"/>
    <cellStyle name="Standaard 3 2 4 2 6 3 4" xfId="11593" xr:uid="{9C759270-3E34-4833-8D2A-821740727A65}"/>
    <cellStyle name="Standaard 3 2 4 2 6 3 4 2" xfId="31962" xr:uid="{1F95B680-9A4F-4AB7-9FA5-4EE60CED5B83}"/>
    <cellStyle name="Standaard 3 2 4 2 6 3 5" xfId="21778" xr:uid="{4D48776A-9358-461D-A0E0-D7C5A8C088D7}"/>
    <cellStyle name="Standaard 3 2 4 2 6 4" xfId="2260" xr:uid="{1E9EA147-5651-4C96-9CCF-67C947D981F7}"/>
    <cellStyle name="Standaard 3 2 4 2 6 4 2" xfId="4805" xr:uid="{B979C785-9268-4498-8196-3495B19F6A27}"/>
    <cellStyle name="Standaard 3 2 4 2 6 4 2 2" xfId="6127" xr:uid="{8E874C52-D8A0-4FE7-A9F3-3FFA5C98F847}"/>
    <cellStyle name="Standaard 3 2 4 2 6 4 2 2 2" xfId="16316" xr:uid="{A456D98A-8A3E-40EF-9FC8-F1EF4BEBA384}"/>
    <cellStyle name="Standaard 3 2 4 2 6 4 2 2 2 2" xfId="36685" xr:uid="{018FF85F-C9F6-4A3B-B9B4-1845781C6168}"/>
    <cellStyle name="Standaard 3 2 4 2 6 4 2 2 3" xfId="26501" xr:uid="{3DD70399-8048-48DD-AFB0-07F7D97DB32B}"/>
    <cellStyle name="Standaard 3 2 4 2 6 4 2 3" xfId="14983" xr:uid="{905A41FD-1A7E-46E7-8259-18E29F0274EC}"/>
    <cellStyle name="Standaard 3 2 4 2 6 4 2 3 2" xfId="35352" xr:uid="{8E1EDE11-96E2-4C52-B57F-DCA32F6CE248}"/>
    <cellStyle name="Standaard 3 2 4 2 6 4 2 4" xfId="25168" xr:uid="{63492CE6-069F-4787-AA3F-B3685E1DBD42}"/>
    <cellStyle name="Standaard 3 2 4 2 6 4 3" xfId="6126" xr:uid="{6A948874-B5D0-4BF9-94C9-3E412E646E36}"/>
    <cellStyle name="Standaard 3 2 4 2 6 4 3 2" xfId="16315" xr:uid="{91681512-4680-466E-89E7-5D8C36BE1BE8}"/>
    <cellStyle name="Standaard 3 2 4 2 6 4 3 2 2" xfId="36684" xr:uid="{D7EFE838-FB7A-411E-92C9-D304B1C901B9}"/>
    <cellStyle name="Standaard 3 2 4 2 6 4 3 3" xfId="26500" xr:uid="{54B3AC54-A061-465C-89AB-323BEA518A99}"/>
    <cellStyle name="Standaard 3 2 4 2 6 4 4" xfId="12440" xr:uid="{A5F81B1F-7261-4FC4-A35A-52553E5867EA}"/>
    <cellStyle name="Standaard 3 2 4 2 6 4 4 2" xfId="32809" xr:uid="{9F486A29-A244-4A12-8A2D-945351EB2610}"/>
    <cellStyle name="Standaard 3 2 4 2 6 4 5" xfId="22625" xr:uid="{2DA24F9E-8FEF-4E5A-8502-C69647F7AD4C}"/>
    <cellStyle name="Standaard 3 2 4 2 6 5" xfId="3110" xr:uid="{AAB0B8D6-D6BB-4965-9BDF-3BDFE22DC513}"/>
    <cellStyle name="Standaard 3 2 4 2 6 5 2" xfId="6128" xr:uid="{30064439-A532-4849-87A4-7AA6ABB6C7D9}"/>
    <cellStyle name="Standaard 3 2 4 2 6 5 2 2" xfId="16317" xr:uid="{E397C503-5103-4261-9CCA-1A545D7130C8}"/>
    <cellStyle name="Standaard 3 2 4 2 6 5 2 2 2" xfId="36686" xr:uid="{18A6259C-1C05-4CCC-B34F-50B79DE1D1AF}"/>
    <cellStyle name="Standaard 3 2 4 2 6 5 2 3" xfId="26502" xr:uid="{65C816E7-9484-4D9E-A314-996006715CB3}"/>
    <cellStyle name="Standaard 3 2 4 2 6 5 3" xfId="13288" xr:uid="{62471774-28E0-4C8C-9CE1-EB5682B02182}"/>
    <cellStyle name="Standaard 3 2 4 2 6 5 3 2" xfId="33657" xr:uid="{27DFB7B8-2F80-4E42-B1DA-FD7872631022}"/>
    <cellStyle name="Standaard 3 2 4 2 6 5 4" xfId="23473" xr:uid="{D063CF73-D0F1-4F45-9F30-E9625EAF72D1}"/>
    <cellStyle name="Standaard 3 2 4 2 6 6" xfId="6117" xr:uid="{3C70DA64-DAF2-420D-86DC-FC696BABD66E}"/>
    <cellStyle name="Standaard 3 2 4 2 6 6 2" xfId="16306" xr:uid="{EFA64008-79AA-49AC-ACA5-49DF165336B2}"/>
    <cellStyle name="Standaard 3 2 4 2 6 6 2 2" xfId="36675" xr:uid="{5B41BC86-5ABC-4F63-AF96-E5AF191F9DB7}"/>
    <cellStyle name="Standaard 3 2 4 2 6 6 3" xfId="26491" xr:uid="{9480AAD1-9828-47A6-A3BA-43DC6B5DC7C0}"/>
    <cellStyle name="Standaard 3 2 4 2 6 7" xfId="10745" xr:uid="{1BA919A2-367E-442F-9155-2A5FE70D8618}"/>
    <cellStyle name="Standaard 3 2 4 2 6 7 2" xfId="31114" xr:uid="{2D5D2EF9-7CCB-4F24-B87E-5A50A074BBB3}"/>
    <cellStyle name="Standaard 3 2 4 2 6 8" xfId="20930" xr:uid="{6D682D75-BF45-4831-8024-07324215A31B}"/>
    <cellStyle name="Standaard 3 2 4 2 7" xfId="630" xr:uid="{48D5C107-4E26-4D9C-8739-C1FD506260FD}"/>
    <cellStyle name="Standaard 3 2 4 2 7 2" xfId="1480" xr:uid="{E029E70B-C642-4152-8BEA-718B9EE64D1A}"/>
    <cellStyle name="Standaard 3 2 4 2 7 2 2" xfId="4025" xr:uid="{F77CE3B8-DE1F-4C6B-9479-0F2EC7CA11A0}"/>
    <cellStyle name="Standaard 3 2 4 2 7 2 2 2" xfId="6131" xr:uid="{C1E0F89E-2C18-4C37-B0D2-21805ADED288}"/>
    <cellStyle name="Standaard 3 2 4 2 7 2 2 2 2" xfId="16320" xr:uid="{AB525A14-846A-40A5-8963-8D3788AC11D1}"/>
    <cellStyle name="Standaard 3 2 4 2 7 2 2 2 2 2" xfId="36689" xr:uid="{71F2586D-8E85-4CFD-9ABA-1691E8D2704B}"/>
    <cellStyle name="Standaard 3 2 4 2 7 2 2 2 3" xfId="26505" xr:uid="{C29C9C63-6322-44E7-91D9-1C769EECC1C9}"/>
    <cellStyle name="Standaard 3 2 4 2 7 2 2 3" xfId="14203" xr:uid="{6173091E-E879-4E2D-9984-08A221FD4208}"/>
    <cellStyle name="Standaard 3 2 4 2 7 2 2 3 2" xfId="34572" xr:uid="{BA6600D6-33DD-4CF3-BA3C-B6D578E52D96}"/>
    <cellStyle name="Standaard 3 2 4 2 7 2 2 4" xfId="24388" xr:uid="{BB4B300C-7513-4198-B566-B8ED3565E160}"/>
    <cellStyle name="Standaard 3 2 4 2 7 2 3" xfId="6130" xr:uid="{0ACC0B6B-5438-46A9-B1FD-E8E2A2AD168D}"/>
    <cellStyle name="Standaard 3 2 4 2 7 2 3 2" xfId="16319" xr:uid="{5B562A12-FEBB-412B-AC67-B8FFF7C4C167}"/>
    <cellStyle name="Standaard 3 2 4 2 7 2 3 2 2" xfId="36688" xr:uid="{1469F5AD-BA11-4364-AFD9-FBFE618912EA}"/>
    <cellStyle name="Standaard 3 2 4 2 7 2 3 3" xfId="26504" xr:uid="{D99D813D-3757-422C-AC51-4E54F14955B5}"/>
    <cellStyle name="Standaard 3 2 4 2 7 2 4" xfId="11660" xr:uid="{92712F40-5AA7-4FC6-B82E-B3915F49C06D}"/>
    <cellStyle name="Standaard 3 2 4 2 7 2 4 2" xfId="32029" xr:uid="{748F8C6B-ADF2-4F68-A3CF-F283EB4CA57B}"/>
    <cellStyle name="Standaard 3 2 4 2 7 2 5" xfId="21845" xr:uid="{5A07706F-2C28-4271-AA61-CF959AD46D60}"/>
    <cellStyle name="Standaard 3 2 4 2 7 3" xfId="2327" xr:uid="{C37FA7DC-115F-4763-BFA6-2754EEB79BB4}"/>
    <cellStyle name="Standaard 3 2 4 2 7 3 2" xfId="4872" xr:uid="{3E488B07-93DD-4015-A244-49B15FA0B322}"/>
    <cellStyle name="Standaard 3 2 4 2 7 3 2 2" xfId="6133" xr:uid="{1398BE9F-2F22-4F8B-9B91-FC82B7A07F64}"/>
    <cellStyle name="Standaard 3 2 4 2 7 3 2 2 2" xfId="16322" xr:uid="{29D1D92B-FEAD-479A-B395-50BB74317B84}"/>
    <cellStyle name="Standaard 3 2 4 2 7 3 2 2 2 2" xfId="36691" xr:uid="{E1017FA9-4540-42EF-9B1F-52EED8FA737A}"/>
    <cellStyle name="Standaard 3 2 4 2 7 3 2 2 3" xfId="26507" xr:uid="{394B1F6C-4173-4F33-A428-018F2010B6A0}"/>
    <cellStyle name="Standaard 3 2 4 2 7 3 2 3" xfId="15050" xr:uid="{D1074529-1A39-4001-ABBA-6C619F02BE8A}"/>
    <cellStyle name="Standaard 3 2 4 2 7 3 2 3 2" xfId="35419" xr:uid="{9C834C66-AEA3-45E7-B329-9973722DD6AF}"/>
    <cellStyle name="Standaard 3 2 4 2 7 3 2 4" xfId="25235" xr:uid="{294AFEB6-42F6-4631-9486-5D0F6ABA1719}"/>
    <cellStyle name="Standaard 3 2 4 2 7 3 3" xfId="6132" xr:uid="{3E8779F5-1554-4ED1-8B16-E8990CAE0486}"/>
    <cellStyle name="Standaard 3 2 4 2 7 3 3 2" xfId="16321" xr:uid="{7802E7CC-8C03-4B47-B87A-012E002C6E91}"/>
    <cellStyle name="Standaard 3 2 4 2 7 3 3 2 2" xfId="36690" xr:uid="{0BF5F103-C750-410E-B48C-37D561CBB251}"/>
    <cellStyle name="Standaard 3 2 4 2 7 3 3 3" xfId="26506" xr:uid="{31DB4457-5763-4246-8F51-EEBABAB058F6}"/>
    <cellStyle name="Standaard 3 2 4 2 7 3 4" xfId="12507" xr:uid="{61B1265C-E82F-4F64-BB10-E9A347C4A852}"/>
    <cellStyle name="Standaard 3 2 4 2 7 3 4 2" xfId="32876" xr:uid="{F6DBA458-3B70-4546-BE57-5A92E1D6805E}"/>
    <cellStyle name="Standaard 3 2 4 2 7 3 5" xfId="22692" xr:uid="{C02FEB43-A6B1-4265-B550-982DC02882F5}"/>
    <cellStyle name="Standaard 3 2 4 2 7 4" xfId="3177" xr:uid="{B95159D2-F754-4B66-97C2-53102BEF8862}"/>
    <cellStyle name="Standaard 3 2 4 2 7 4 2" xfId="6134" xr:uid="{609C8E12-5B12-4C8E-9F7D-DA61BDFC8580}"/>
    <cellStyle name="Standaard 3 2 4 2 7 4 2 2" xfId="16323" xr:uid="{C8B82A7F-06AD-4162-90D1-23203E7A86CC}"/>
    <cellStyle name="Standaard 3 2 4 2 7 4 2 2 2" xfId="36692" xr:uid="{D7A82948-9997-44AB-87F9-D5F9C75E5341}"/>
    <cellStyle name="Standaard 3 2 4 2 7 4 2 3" xfId="26508" xr:uid="{4E711C53-979A-466A-AD6A-9D75E09AE7D4}"/>
    <cellStyle name="Standaard 3 2 4 2 7 4 3" xfId="13355" xr:uid="{E88B46F3-0E8C-4F02-B2D2-4AC1B7DBB046}"/>
    <cellStyle name="Standaard 3 2 4 2 7 4 3 2" xfId="33724" xr:uid="{4C487798-EE5E-4D63-A576-1DE2B6729158}"/>
    <cellStyle name="Standaard 3 2 4 2 7 4 4" xfId="23540" xr:uid="{4F18131A-12E3-46A7-AC30-CC04B267EADA}"/>
    <cellStyle name="Standaard 3 2 4 2 7 5" xfId="6129" xr:uid="{360EAF55-1ECD-4E8E-994D-E79F23B53755}"/>
    <cellStyle name="Standaard 3 2 4 2 7 5 2" xfId="16318" xr:uid="{1AA7A92A-79A2-4E80-8710-971408162D0B}"/>
    <cellStyle name="Standaard 3 2 4 2 7 5 2 2" xfId="36687" xr:uid="{2720FB33-3D89-4C00-B113-EF2CAC3A7D60}"/>
    <cellStyle name="Standaard 3 2 4 2 7 5 3" xfId="26503" xr:uid="{7FEC0A57-2E23-42AD-8591-9C81A7AB38C0}"/>
    <cellStyle name="Standaard 3 2 4 2 7 6" xfId="10812" xr:uid="{F8893A27-99F0-4372-990F-BB73F24F3F88}"/>
    <cellStyle name="Standaard 3 2 4 2 7 6 2" xfId="31181" xr:uid="{EAA998D7-49B8-444A-9550-935F1AFE0B82}"/>
    <cellStyle name="Standaard 3 2 4 2 7 7" xfId="20997" xr:uid="{8C9A76EB-64F3-4E46-9BF6-B39BDCCF3BA4}"/>
    <cellStyle name="Standaard 3 2 4 2 8" xfId="1056" xr:uid="{580CF8D1-F6AA-40BE-9EBC-2361D92AC4B3}"/>
    <cellStyle name="Standaard 3 2 4 2 8 2" xfId="3601" xr:uid="{0A67358C-C2A5-4E4B-AA6A-50C94967F230}"/>
    <cellStyle name="Standaard 3 2 4 2 8 2 2" xfId="6136" xr:uid="{9145094C-6272-4E1C-B383-26B6E9EAFB70}"/>
    <cellStyle name="Standaard 3 2 4 2 8 2 2 2" xfId="16325" xr:uid="{2453A90E-3DFD-43DE-A7A5-28B076C1B71F}"/>
    <cellStyle name="Standaard 3 2 4 2 8 2 2 2 2" xfId="36694" xr:uid="{77A9A874-55B0-4208-A728-02D566A22956}"/>
    <cellStyle name="Standaard 3 2 4 2 8 2 2 3" xfId="26510" xr:uid="{8764F25B-1E1E-412A-8A53-A24E2A052470}"/>
    <cellStyle name="Standaard 3 2 4 2 8 2 3" xfId="13779" xr:uid="{965B9094-17D4-4B3B-9510-F2376015B04F}"/>
    <cellStyle name="Standaard 3 2 4 2 8 2 3 2" xfId="34148" xr:uid="{58EAB9AD-2190-456A-ADE6-2E00C2879E60}"/>
    <cellStyle name="Standaard 3 2 4 2 8 2 4" xfId="23964" xr:uid="{53BD500B-8556-4CF9-83DE-80ABE9AFE5FA}"/>
    <cellStyle name="Standaard 3 2 4 2 8 3" xfId="6135" xr:uid="{56DCF804-EADC-469C-8BC4-E7EEFA48CCA5}"/>
    <cellStyle name="Standaard 3 2 4 2 8 3 2" xfId="16324" xr:uid="{AC10303B-5F4A-45C3-ADAD-51FCD5010676}"/>
    <cellStyle name="Standaard 3 2 4 2 8 3 2 2" xfId="36693" xr:uid="{8F1D74ED-1882-448C-8E5F-9364EBB7A7FC}"/>
    <cellStyle name="Standaard 3 2 4 2 8 3 3" xfId="26509" xr:uid="{11CEE070-909B-462E-88DC-68D13FFBD01F}"/>
    <cellStyle name="Standaard 3 2 4 2 8 4" xfId="11236" xr:uid="{51BD1918-2433-4912-A2C4-551D9629B499}"/>
    <cellStyle name="Standaard 3 2 4 2 8 4 2" xfId="31605" xr:uid="{7D024E26-93A7-4B0C-AEF1-3D4EB7082384}"/>
    <cellStyle name="Standaard 3 2 4 2 8 5" xfId="21421" xr:uid="{6A388469-F69D-4E4F-B2E1-3A97184628F7}"/>
    <cellStyle name="Standaard 3 2 4 2 9" xfId="1903" xr:uid="{6FD25464-58FD-4889-AC77-E320E0785A76}"/>
    <cellStyle name="Standaard 3 2 4 2 9 2" xfId="4448" xr:uid="{21100DBF-519F-4F75-A58C-23CADAB3AE66}"/>
    <cellStyle name="Standaard 3 2 4 2 9 2 2" xfId="6138" xr:uid="{1B7DDAB1-49E0-41CA-8357-3BA2FB205B50}"/>
    <cellStyle name="Standaard 3 2 4 2 9 2 2 2" xfId="16327" xr:uid="{8728382E-3D9C-4FB7-A4A4-351164C308C7}"/>
    <cellStyle name="Standaard 3 2 4 2 9 2 2 2 2" xfId="36696" xr:uid="{CF251DF3-A41A-49AD-ABDE-40AFDB550F39}"/>
    <cellStyle name="Standaard 3 2 4 2 9 2 2 3" xfId="26512" xr:uid="{35CD0DAC-09A5-46CD-B91A-F72DD31F42C2}"/>
    <cellStyle name="Standaard 3 2 4 2 9 2 3" xfId="14626" xr:uid="{2B2EA8B6-DA25-416F-B59E-B1D4570C4B99}"/>
    <cellStyle name="Standaard 3 2 4 2 9 2 3 2" xfId="34995" xr:uid="{2897504F-CEF1-4014-873B-F5EF509A528A}"/>
    <cellStyle name="Standaard 3 2 4 2 9 2 4" xfId="24811" xr:uid="{E1A4C243-2A21-4A85-B93F-E3E043998618}"/>
    <cellStyle name="Standaard 3 2 4 2 9 3" xfId="6137" xr:uid="{C88F378B-15D3-450F-BAEF-DCF90AD3659B}"/>
    <cellStyle name="Standaard 3 2 4 2 9 3 2" xfId="16326" xr:uid="{CAD7691B-E157-4ECD-91D9-4D05C531AC08}"/>
    <cellStyle name="Standaard 3 2 4 2 9 3 2 2" xfId="36695" xr:uid="{21C149D0-B1D8-40FF-AC3C-A34FC30B91F0}"/>
    <cellStyle name="Standaard 3 2 4 2 9 3 3" xfId="26511" xr:uid="{005034C0-5397-4B08-87D0-5C816FDE6E75}"/>
    <cellStyle name="Standaard 3 2 4 2 9 4" xfId="12083" xr:uid="{A20FEAE8-90AC-4528-8612-BFBFDA65A498}"/>
    <cellStyle name="Standaard 3 2 4 2 9 4 2" xfId="32452" xr:uid="{7D4350CF-5E05-484D-B9B0-5B31C1EDBB84}"/>
    <cellStyle name="Standaard 3 2 4 2 9 5" xfId="22268" xr:uid="{AC2FC4C5-5D68-4330-B546-1BD69BE75511}"/>
    <cellStyle name="Standaard 3 2 4 3" xfId="88" xr:uid="{267275B4-1291-4A72-B0A0-B5F8830FDE7C}"/>
    <cellStyle name="Standaard 3 2 4 3 10" xfId="6139" xr:uid="{0283D49B-09C7-45E3-9AEC-7CA4D14A9CA7}"/>
    <cellStyle name="Standaard 3 2 4 3 10 2" xfId="16328" xr:uid="{C15D6266-DC36-423D-843D-6D0F19519036}"/>
    <cellStyle name="Standaard 3 2 4 3 10 2 2" xfId="36697" xr:uid="{6AB3BCCF-EE0A-47EE-8292-048A49A850ED}"/>
    <cellStyle name="Standaard 3 2 4 3 10 3" xfId="26513" xr:uid="{9A0602B7-4716-470A-B1E2-D4E23333031C}"/>
    <cellStyle name="Standaard 3 2 4 3 11" xfId="10404" xr:uid="{A360AC67-7860-4AA3-819E-4F8B66FAF90B}"/>
    <cellStyle name="Standaard 3 2 4 3 11 2" xfId="30773" xr:uid="{1836A343-25B8-4F7B-90E7-75803FAD75C5}"/>
    <cellStyle name="Standaard 3 2 4 3 12" xfId="20589" xr:uid="{1DCC6525-C76A-4961-8945-9E10BBCB4EE8}"/>
    <cellStyle name="Standaard 3 2 4 3 2" xfId="154" xr:uid="{16E9588A-F416-4FC2-8C77-379EB11FFB9C}"/>
    <cellStyle name="Standaard 3 2 4 3 2 2" xfId="290" xr:uid="{B18FE678-B531-4C35-B146-3F132261B241}"/>
    <cellStyle name="Standaard 3 2 4 3 2 2 2" xfId="846" xr:uid="{EEA89418-00B2-4F3B-9F6E-947DC232B583}"/>
    <cellStyle name="Standaard 3 2 4 3 2 2 2 2" xfId="1696" xr:uid="{149CBBDD-A262-44D9-B48E-01390D36C966}"/>
    <cellStyle name="Standaard 3 2 4 3 2 2 2 2 2" xfId="4241" xr:uid="{9CE853CF-7669-4109-A472-58A086B5A974}"/>
    <cellStyle name="Standaard 3 2 4 3 2 2 2 2 2 2" xfId="6144" xr:uid="{C4781EE5-C8E6-41F9-9EAD-D87FEC3C1B29}"/>
    <cellStyle name="Standaard 3 2 4 3 2 2 2 2 2 2 2" xfId="16333" xr:uid="{78D4580F-E2F0-4D51-8E71-0C950A4C1027}"/>
    <cellStyle name="Standaard 3 2 4 3 2 2 2 2 2 2 2 2" xfId="36702" xr:uid="{0374C03F-067F-4146-A555-CF7881C8904B}"/>
    <cellStyle name="Standaard 3 2 4 3 2 2 2 2 2 2 3" xfId="26518" xr:uid="{1704CE59-FBB1-4512-B439-9F909393C8B8}"/>
    <cellStyle name="Standaard 3 2 4 3 2 2 2 2 2 3" xfId="14419" xr:uid="{88F8C5ED-3829-4415-9B60-44E86ECEB112}"/>
    <cellStyle name="Standaard 3 2 4 3 2 2 2 2 2 3 2" xfId="34788" xr:uid="{2759DC88-35D7-4F1B-94BE-3AAD378592FD}"/>
    <cellStyle name="Standaard 3 2 4 3 2 2 2 2 2 4" xfId="24604" xr:uid="{9969D1C3-AAEC-4F7C-B8FB-609AAEC8C15B}"/>
    <cellStyle name="Standaard 3 2 4 3 2 2 2 2 3" xfId="6143" xr:uid="{9C0214C9-BAE4-4F7C-B320-2E4C4E2A681E}"/>
    <cellStyle name="Standaard 3 2 4 3 2 2 2 2 3 2" xfId="16332" xr:uid="{B4A2A6FF-6717-475C-91F3-ACD126595138}"/>
    <cellStyle name="Standaard 3 2 4 3 2 2 2 2 3 2 2" xfId="36701" xr:uid="{2E9CDFE3-CD3D-436B-8059-4D6CA66D5D74}"/>
    <cellStyle name="Standaard 3 2 4 3 2 2 2 2 3 3" xfId="26517" xr:uid="{BA41F150-1E99-47EA-BF8B-E34B1F962022}"/>
    <cellStyle name="Standaard 3 2 4 3 2 2 2 2 4" xfId="11876" xr:uid="{77DFF528-7995-4C93-8259-2DA4269572EE}"/>
    <cellStyle name="Standaard 3 2 4 3 2 2 2 2 4 2" xfId="32245" xr:uid="{F8C91DE7-F74D-414F-9B1E-3D180F84B821}"/>
    <cellStyle name="Standaard 3 2 4 3 2 2 2 2 5" xfId="22061" xr:uid="{A8E83413-A3F9-4384-B6D8-BEEDBAD23758}"/>
    <cellStyle name="Standaard 3 2 4 3 2 2 2 3" xfId="2543" xr:uid="{E2A7F1F5-2309-4CD8-A183-12C32CB0A600}"/>
    <cellStyle name="Standaard 3 2 4 3 2 2 2 3 2" xfId="5088" xr:uid="{63E80E50-DDEA-4051-AF79-B8C0D0CA9745}"/>
    <cellStyle name="Standaard 3 2 4 3 2 2 2 3 2 2" xfId="6146" xr:uid="{816585E3-1FC3-420F-B62A-E0FAD124AE3E}"/>
    <cellStyle name="Standaard 3 2 4 3 2 2 2 3 2 2 2" xfId="16335" xr:uid="{2971DED7-BC5C-4444-A5E0-8B0BCF941883}"/>
    <cellStyle name="Standaard 3 2 4 3 2 2 2 3 2 2 2 2" xfId="36704" xr:uid="{5C3F8919-8530-4DDE-828F-0052280AEAC9}"/>
    <cellStyle name="Standaard 3 2 4 3 2 2 2 3 2 2 3" xfId="26520" xr:uid="{87F2A6B8-D8E6-4ACC-BDC1-6246A5B2915F}"/>
    <cellStyle name="Standaard 3 2 4 3 2 2 2 3 2 3" xfId="15266" xr:uid="{64B47ADE-5994-4257-964C-9441F57A5757}"/>
    <cellStyle name="Standaard 3 2 4 3 2 2 2 3 2 3 2" xfId="35635" xr:uid="{FC7E6C2F-C110-455C-AFF1-D4BD962FB399}"/>
    <cellStyle name="Standaard 3 2 4 3 2 2 2 3 2 4" xfId="25451" xr:uid="{3850E838-F59C-4461-ADE8-98F1CBE61B11}"/>
    <cellStyle name="Standaard 3 2 4 3 2 2 2 3 3" xfId="6145" xr:uid="{CC9DA1CC-F295-4670-A789-4FE569C19AED}"/>
    <cellStyle name="Standaard 3 2 4 3 2 2 2 3 3 2" xfId="16334" xr:uid="{16EA9A90-6E70-4D1C-8B86-5044343EFBA5}"/>
    <cellStyle name="Standaard 3 2 4 3 2 2 2 3 3 2 2" xfId="36703" xr:uid="{8C197D9F-FCF0-4460-AEC0-DE9AE7525FDA}"/>
    <cellStyle name="Standaard 3 2 4 3 2 2 2 3 3 3" xfId="26519" xr:uid="{76B5FA79-93E9-43A6-9B65-5FB851F56E55}"/>
    <cellStyle name="Standaard 3 2 4 3 2 2 2 3 4" xfId="12723" xr:uid="{432E2FFB-F690-45AD-88C8-9C555F16E3A3}"/>
    <cellStyle name="Standaard 3 2 4 3 2 2 2 3 4 2" xfId="33092" xr:uid="{5F272700-2048-4639-B0CE-0E3AF14DC3AE}"/>
    <cellStyle name="Standaard 3 2 4 3 2 2 2 3 5" xfId="22908" xr:uid="{B95A4F15-4DAF-4589-88E6-83EA7C83DAC2}"/>
    <cellStyle name="Standaard 3 2 4 3 2 2 2 4" xfId="3393" xr:uid="{BC67AEA5-9822-4A14-8A95-240628B49EF1}"/>
    <cellStyle name="Standaard 3 2 4 3 2 2 2 4 2" xfId="6147" xr:uid="{D0FBACA9-454C-4C1C-8EBB-F3191B1E3B93}"/>
    <cellStyle name="Standaard 3 2 4 3 2 2 2 4 2 2" xfId="16336" xr:uid="{59509B0F-F8F3-44A0-AA65-0185104B06D9}"/>
    <cellStyle name="Standaard 3 2 4 3 2 2 2 4 2 2 2" xfId="36705" xr:uid="{25ADAD0B-17A4-4D93-8C38-E6F169571D1A}"/>
    <cellStyle name="Standaard 3 2 4 3 2 2 2 4 2 3" xfId="26521" xr:uid="{FDCCA075-71AD-454C-B904-8E40CC5B04E4}"/>
    <cellStyle name="Standaard 3 2 4 3 2 2 2 4 3" xfId="13571" xr:uid="{8E1DDC82-43D4-4B14-9714-AB7CFAA111A5}"/>
    <cellStyle name="Standaard 3 2 4 3 2 2 2 4 3 2" xfId="33940" xr:uid="{A7316219-0E24-4DE1-BBDE-75F1F0BC002B}"/>
    <cellStyle name="Standaard 3 2 4 3 2 2 2 4 4" xfId="23756" xr:uid="{202CDFD8-A3E4-4713-ADE2-B082DCBCB4A3}"/>
    <cellStyle name="Standaard 3 2 4 3 2 2 2 5" xfId="6142" xr:uid="{09A3FA0F-7ABB-43D9-A0D4-3C0E30E9E69C}"/>
    <cellStyle name="Standaard 3 2 4 3 2 2 2 5 2" xfId="16331" xr:uid="{977E2DD7-A7F5-4AF3-A298-BB33E4DEDD76}"/>
    <cellStyle name="Standaard 3 2 4 3 2 2 2 5 2 2" xfId="36700" xr:uid="{E51F07C8-1190-4D97-BEAF-7D6253B83B2B}"/>
    <cellStyle name="Standaard 3 2 4 3 2 2 2 5 3" xfId="26516" xr:uid="{50DF3F76-7802-4509-8E7D-6C8DCBFB1A26}"/>
    <cellStyle name="Standaard 3 2 4 3 2 2 2 6" xfId="11028" xr:uid="{518E446C-A2A6-44A8-8E1A-342DDE0E2BC4}"/>
    <cellStyle name="Standaard 3 2 4 3 2 2 2 6 2" xfId="31397" xr:uid="{0384AA5F-CC86-4389-A80A-6814900D1930}"/>
    <cellStyle name="Standaard 3 2 4 3 2 2 2 7" xfId="21213" xr:uid="{544CF87C-045B-41DA-BCD9-4B829612E6BA}"/>
    <cellStyle name="Standaard 3 2 4 3 2 2 3" xfId="1272" xr:uid="{73B52C04-3126-4B05-872F-BF7F21951675}"/>
    <cellStyle name="Standaard 3 2 4 3 2 2 3 2" xfId="3817" xr:uid="{165D7C46-40C0-419C-AF22-A881B757A4C8}"/>
    <cellStyle name="Standaard 3 2 4 3 2 2 3 2 2" xfId="6149" xr:uid="{6FD13650-1B3D-4327-8ACC-C3C60D373651}"/>
    <cellStyle name="Standaard 3 2 4 3 2 2 3 2 2 2" xfId="16338" xr:uid="{25E2F741-A4F5-4CE0-AAD5-21B59B4842C9}"/>
    <cellStyle name="Standaard 3 2 4 3 2 2 3 2 2 2 2" xfId="36707" xr:uid="{8F943EB0-F797-407B-B26B-9D1AC97B5F5C}"/>
    <cellStyle name="Standaard 3 2 4 3 2 2 3 2 2 3" xfId="26523" xr:uid="{2B198C55-B60C-4388-BBE3-E2ADD5B78EB7}"/>
    <cellStyle name="Standaard 3 2 4 3 2 2 3 2 3" xfId="13995" xr:uid="{1A43EA1E-B7B1-428D-8E78-9718F63B024B}"/>
    <cellStyle name="Standaard 3 2 4 3 2 2 3 2 3 2" xfId="34364" xr:uid="{C4049623-F29A-4A58-9B89-62EE6B9026C1}"/>
    <cellStyle name="Standaard 3 2 4 3 2 2 3 2 4" xfId="24180" xr:uid="{9F97E9BA-5FEC-4EC8-B89C-DEE56BDD9A60}"/>
    <cellStyle name="Standaard 3 2 4 3 2 2 3 3" xfId="6148" xr:uid="{540A6963-E6BA-4004-9296-C65F7FEF3FD4}"/>
    <cellStyle name="Standaard 3 2 4 3 2 2 3 3 2" xfId="16337" xr:uid="{AB6DAA08-2AB9-4DC8-8E8E-A7F442FACF82}"/>
    <cellStyle name="Standaard 3 2 4 3 2 2 3 3 2 2" xfId="36706" xr:uid="{84E95EA6-B6ED-4084-9467-74B4B4EE43BB}"/>
    <cellStyle name="Standaard 3 2 4 3 2 2 3 3 3" xfId="26522" xr:uid="{7F221EB9-3421-4F87-8AC2-45B0F63E27B4}"/>
    <cellStyle name="Standaard 3 2 4 3 2 2 3 4" xfId="11452" xr:uid="{3748DC0A-2513-4AB3-A59F-86298DC1692A}"/>
    <cellStyle name="Standaard 3 2 4 3 2 2 3 4 2" xfId="31821" xr:uid="{05E28EBD-B8E1-49BC-A27C-133537082263}"/>
    <cellStyle name="Standaard 3 2 4 3 2 2 3 5" xfId="21637" xr:uid="{7E8AF2AB-6CBE-4E9D-B996-852651DBA64F}"/>
    <cellStyle name="Standaard 3 2 4 3 2 2 4" xfId="2119" xr:uid="{996A8CFE-AEA0-4FCA-9301-BB834BAB536D}"/>
    <cellStyle name="Standaard 3 2 4 3 2 2 4 2" xfId="4664" xr:uid="{BF3033C3-8530-4EB5-B324-010B00273BB7}"/>
    <cellStyle name="Standaard 3 2 4 3 2 2 4 2 2" xfId="6151" xr:uid="{29460BB5-8FEA-44DA-A744-67DBEA5927D7}"/>
    <cellStyle name="Standaard 3 2 4 3 2 2 4 2 2 2" xfId="16340" xr:uid="{4DA2242B-7AAE-40B6-9CED-42C79397E42A}"/>
    <cellStyle name="Standaard 3 2 4 3 2 2 4 2 2 2 2" xfId="36709" xr:uid="{14766DA9-C1AD-44C2-A6B8-BC642D925504}"/>
    <cellStyle name="Standaard 3 2 4 3 2 2 4 2 2 3" xfId="26525" xr:uid="{C3C5D9D6-BD5B-4386-BB74-C53EE9DE3ECF}"/>
    <cellStyle name="Standaard 3 2 4 3 2 2 4 2 3" xfId="14842" xr:uid="{6622F1F5-555C-46A9-B2C6-680E09FE2918}"/>
    <cellStyle name="Standaard 3 2 4 3 2 2 4 2 3 2" xfId="35211" xr:uid="{73B937ED-AB74-451D-8DB4-155896BDA690}"/>
    <cellStyle name="Standaard 3 2 4 3 2 2 4 2 4" xfId="25027" xr:uid="{0B6009C5-6D26-4E1C-BA57-0E10461A2953}"/>
    <cellStyle name="Standaard 3 2 4 3 2 2 4 3" xfId="6150" xr:uid="{2F3AE3A4-8E65-4F12-9893-97BE66773066}"/>
    <cellStyle name="Standaard 3 2 4 3 2 2 4 3 2" xfId="16339" xr:uid="{5969DA7A-3E92-4B6D-93B4-DB447967DAE7}"/>
    <cellStyle name="Standaard 3 2 4 3 2 2 4 3 2 2" xfId="36708" xr:uid="{8DC2166E-D7B3-46E7-B0CD-6CFD76E37EEE}"/>
    <cellStyle name="Standaard 3 2 4 3 2 2 4 3 3" xfId="26524" xr:uid="{A33F078A-B16B-4326-A7A3-5DA42EFC24F9}"/>
    <cellStyle name="Standaard 3 2 4 3 2 2 4 4" xfId="12299" xr:uid="{4310809A-0870-47B3-9A4D-D11AC6DB6683}"/>
    <cellStyle name="Standaard 3 2 4 3 2 2 4 4 2" xfId="32668" xr:uid="{1CFC2887-8E61-4D62-A360-C4C6EB878CE8}"/>
    <cellStyle name="Standaard 3 2 4 3 2 2 4 5" xfId="22484" xr:uid="{02970FDB-416F-44C2-B70B-E41D32CD2256}"/>
    <cellStyle name="Standaard 3 2 4 3 2 2 5" xfId="2969" xr:uid="{56E9B925-7BCC-48BA-B3A9-F2021FAA55BB}"/>
    <cellStyle name="Standaard 3 2 4 3 2 2 5 2" xfId="6152" xr:uid="{AB80BA2C-5370-442B-96D1-104D9931D6DB}"/>
    <cellStyle name="Standaard 3 2 4 3 2 2 5 2 2" xfId="16341" xr:uid="{BBB974F6-A1D7-41E3-AB0A-9DAB8ACBA73D}"/>
    <cellStyle name="Standaard 3 2 4 3 2 2 5 2 2 2" xfId="36710" xr:uid="{202B720C-73EF-415B-B27D-A93EF3AA7928}"/>
    <cellStyle name="Standaard 3 2 4 3 2 2 5 2 3" xfId="26526" xr:uid="{0CD20D20-47E5-40ED-9329-0C29C04C2F37}"/>
    <cellStyle name="Standaard 3 2 4 3 2 2 5 3" xfId="13147" xr:uid="{B3FAE13C-28AA-4FCD-A89B-812BA99EF43F}"/>
    <cellStyle name="Standaard 3 2 4 3 2 2 5 3 2" xfId="33516" xr:uid="{C01A6467-1B92-4FE2-9B47-1AD5C0514B96}"/>
    <cellStyle name="Standaard 3 2 4 3 2 2 5 4" xfId="23332" xr:uid="{FCB3A110-64C0-4B3F-92F8-1AAF41844F71}"/>
    <cellStyle name="Standaard 3 2 4 3 2 2 6" xfId="6141" xr:uid="{EE99420C-BB9D-4257-9DCF-3861B81A067F}"/>
    <cellStyle name="Standaard 3 2 4 3 2 2 6 2" xfId="16330" xr:uid="{ACAC1F59-CC5B-4173-8769-F864CA4063E2}"/>
    <cellStyle name="Standaard 3 2 4 3 2 2 6 2 2" xfId="36699" xr:uid="{E04D8E76-4CAA-4910-9E06-0999950B86DF}"/>
    <cellStyle name="Standaard 3 2 4 3 2 2 6 3" xfId="26515" xr:uid="{DC16E784-0773-4B4D-920E-94517BB14A30}"/>
    <cellStyle name="Standaard 3 2 4 3 2 2 7" xfId="10604" xr:uid="{250A2382-2002-485A-B987-63560C497D19}"/>
    <cellStyle name="Standaard 3 2 4 3 2 2 7 2" xfId="30973" xr:uid="{6B0B4762-5C45-4A8A-BB11-FCB512E7A1C2}"/>
    <cellStyle name="Standaard 3 2 4 3 2 2 8" xfId="20789" xr:uid="{0D128332-C161-4664-ACC6-BF653D21802E}"/>
    <cellStyle name="Standaard 3 2 4 3 2 3" xfId="712" xr:uid="{D7801B7E-1F6F-4F25-AAA2-C368FAC4218A}"/>
    <cellStyle name="Standaard 3 2 4 3 2 3 2" xfId="1562" xr:uid="{451B78F7-EF2C-436A-8C2F-9A9751C90230}"/>
    <cellStyle name="Standaard 3 2 4 3 2 3 2 2" xfId="4107" xr:uid="{6F854731-FFE9-4277-A7DF-C1C52F820EED}"/>
    <cellStyle name="Standaard 3 2 4 3 2 3 2 2 2" xfId="6155" xr:uid="{9F0F66C5-AD4C-46B8-A0CF-2C3B2203D043}"/>
    <cellStyle name="Standaard 3 2 4 3 2 3 2 2 2 2" xfId="16344" xr:uid="{82DFD6CB-3A20-44BC-BE8F-D5B5FE70307F}"/>
    <cellStyle name="Standaard 3 2 4 3 2 3 2 2 2 2 2" xfId="36713" xr:uid="{EA0DF466-5424-4AE8-9DD2-406F6CED3E92}"/>
    <cellStyle name="Standaard 3 2 4 3 2 3 2 2 2 3" xfId="26529" xr:uid="{76BE19AC-041B-4168-9F4D-253578EEED0E}"/>
    <cellStyle name="Standaard 3 2 4 3 2 3 2 2 3" xfId="14285" xr:uid="{AA28C911-FBE1-40D9-8D9D-E795858A2A05}"/>
    <cellStyle name="Standaard 3 2 4 3 2 3 2 2 3 2" xfId="34654" xr:uid="{805D32A2-7928-4EE8-85B8-6F269FE6251B}"/>
    <cellStyle name="Standaard 3 2 4 3 2 3 2 2 4" xfId="24470" xr:uid="{2527D0F7-F573-43CC-92DB-C78BC699B986}"/>
    <cellStyle name="Standaard 3 2 4 3 2 3 2 3" xfId="6154" xr:uid="{647D9BDC-3E98-4724-800D-DE0B288593C0}"/>
    <cellStyle name="Standaard 3 2 4 3 2 3 2 3 2" xfId="16343" xr:uid="{05EEAFDD-650E-4847-A4C2-471FC5D02003}"/>
    <cellStyle name="Standaard 3 2 4 3 2 3 2 3 2 2" xfId="36712" xr:uid="{8DF3670A-81B7-497A-B5C7-8710CBDD9F77}"/>
    <cellStyle name="Standaard 3 2 4 3 2 3 2 3 3" xfId="26528" xr:uid="{083EE605-7936-4DA4-B38B-1455940981C9}"/>
    <cellStyle name="Standaard 3 2 4 3 2 3 2 4" xfId="11742" xr:uid="{BDE4F349-3D5A-437D-B5EE-D8DBC0EBA1B5}"/>
    <cellStyle name="Standaard 3 2 4 3 2 3 2 4 2" xfId="32111" xr:uid="{31B3D15B-C4FB-4945-95C7-500680BDA45E}"/>
    <cellStyle name="Standaard 3 2 4 3 2 3 2 5" xfId="21927" xr:uid="{598B49F0-4F30-4108-A909-ED03B7E85075}"/>
    <cellStyle name="Standaard 3 2 4 3 2 3 3" xfId="2409" xr:uid="{5B96DC76-B8E8-4B0B-BEB8-F6CED32C5B18}"/>
    <cellStyle name="Standaard 3 2 4 3 2 3 3 2" xfId="4954" xr:uid="{27F6DDB3-13EC-4EB7-A6D8-46CC54F204DD}"/>
    <cellStyle name="Standaard 3 2 4 3 2 3 3 2 2" xfId="6157" xr:uid="{784B5FB2-FC15-476C-8DE7-5F3D9AB8876B}"/>
    <cellStyle name="Standaard 3 2 4 3 2 3 3 2 2 2" xfId="16346" xr:uid="{E7F1446B-55C9-477E-B06D-50CEBBA397B1}"/>
    <cellStyle name="Standaard 3 2 4 3 2 3 3 2 2 2 2" xfId="36715" xr:uid="{0D453176-207B-4BAF-9DE9-25A384E11D96}"/>
    <cellStyle name="Standaard 3 2 4 3 2 3 3 2 2 3" xfId="26531" xr:uid="{ADEE7ED9-23A7-4968-8A20-673CDC30FAB9}"/>
    <cellStyle name="Standaard 3 2 4 3 2 3 3 2 3" xfId="15132" xr:uid="{9050EF80-B290-4BE5-BED4-2DC46849EB6B}"/>
    <cellStyle name="Standaard 3 2 4 3 2 3 3 2 3 2" xfId="35501" xr:uid="{7D8D0FD7-BE2F-4909-871F-4364853B7456}"/>
    <cellStyle name="Standaard 3 2 4 3 2 3 3 2 4" xfId="25317" xr:uid="{42ACF58D-6FDD-485E-8DDF-51749C3DA769}"/>
    <cellStyle name="Standaard 3 2 4 3 2 3 3 3" xfId="6156" xr:uid="{45B2D9D6-CA00-42E6-B5BD-B6FA19B5FC0D}"/>
    <cellStyle name="Standaard 3 2 4 3 2 3 3 3 2" xfId="16345" xr:uid="{C48F8031-6711-4C3C-A629-1C5B5311FCCC}"/>
    <cellStyle name="Standaard 3 2 4 3 2 3 3 3 2 2" xfId="36714" xr:uid="{2078E634-78E3-45C3-BD45-531B844C432D}"/>
    <cellStyle name="Standaard 3 2 4 3 2 3 3 3 3" xfId="26530" xr:uid="{7F05649E-58ED-45BC-9B23-EFB0EED83D1D}"/>
    <cellStyle name="Standaard 3 2 4 3 2 3 3 4" xfId="12589" xr:uid="{6C5E5F80-37A2-4C9A-851E-B66BC63C8A39}"/>
    <cellStyle name="Standaard 3 2 4 3 2 3 3 4 2" xfId="32958" xr:uid="{D0FDA809-89FD-45A6-8B6C-647374171A46}"/>
    <cellStyle name="Standaard 3 2 4 3 2 3 3 5" xfId="22774" xr:uid="{F6843C20-BCCB-45A1-B11A-36CEC197B4EF}"/>
    <cellStyle name="Standaard 3 2 4 3 2 3 4" xfId="3259" xr:uid="{99146BB4-04DD-4D97-A19E-67F02956E406}"/>
    <cellStyle name="Standaard 3 2 4 3 2 3 4 2" xfId="6158" xr:uid="{7C804849-82E5-4E10-96D0-6387B2AF0829}"/>
    <cellStyle name="Standaard 3 2 4 3 2 3 4 2 2" xfId="16347" xr:uid="{75D21EA4-94CE-4BEB-B23A-BB00F98B9697}"/>
    <cellStyle name="Standaard 3 2 4 3 2 3 4 2 2 2" xfId="36716" xr:uid="{C95D055C-2A79-4002-8DB5-5591AA2557AD}"/>
    <cellStyle name="Standaard 3 2 4 3 2 3 4 2 3" xfId="26532" xr:uid="{5F59BEE6-05BC-4ABC-8DEF-DF0A83615969}"/>
    <cellStyle name="Standaard 3 2 4 3 2 3 4 3" xfId="13437" xr:uid="{91F1D14C-0B81-464F-B879-A3BED39D914B}"/>
    <cellStyle name="Standaard 3 2 4 3 2 3 4 3 2" xfId="33806" xr:uid="{206806C9-BFE4-4EE1-A7E2-6D640B221A4F}"/>
    <cellStyle name="Standaard 3 2 4 3 2 3 4 4" xfId="23622" xr:uid="{9F77375D-05D3-47F9-86D5-9779B64A0E10}"/>
    <cellStyle name="Standaard 3 2 4 3 2 3 5" xfId="6153" xr:uid="{AC3C664D-E130-4DCF-AA2A-C1128042E145}"/>
    <cellStyle name="Standaard 3 2 4 3 2 3 5 2" xfId="16342" xr:uid="{3DDB6DF5-39CE-4A51-88AB-25D8A2AAA23D}"/>
    <cellStyle name="Standaard 3 2 4 3 2 3 5 2 2" xfId="36711" xr:uid="{CADAC3D3-FA1A-45C9-8709-FACC53F20B12}"/>
    <cellStyle name="Standaard 3 2 4 3 2 3 5 3" xfId="26527" xr:uid="{752BB2F7-DC27-4BA0-A1F8-F2AC2D050A27}"/>
    <cellStyle name="Standaard 3 2 4 3 2 3 6" xfId="10894" xr:uid="{C36CAF03-40BB-4BE2-A7E1-94B2B3B68083}"/>
    <cellStyle name="Standaard 3 2 4 3 2 3 6 2" xfId="31263" xr:uid="{1F41DA1C-FE99-4D12-B00B-2B82E328999E}"/>
    <cellStyle name="Standaard 3 2 4 3 2 3 7" xfId="21079" xr:uid="{C32A1981-F8BC-442C-A342-C095AAE05E82}"/>
    <cellStyle name="Standaard 3 2 4 3 2 4" xfId="1138" xr:uid="{85600204-ADDC-4D99-8311-98A990F59D14}"/>
    <cellStyle name="Standaard 3 2 4 3 2 4 2" xfId="3683" xr:uid="{5C4B9408-45FD-4F40-920A-7FDD66C74910}"/>
    <cellStyle name="Standaard 3 2 4 3 2 4 2 2" xfId="6160" xr:uid="{FD9E0659-43F7-4503-A163-593D831EFED1}"/>
    <cellStyle name="Standaard 3 2 4 3 2 4 2 2 2" xfId="16349" xr:uid="{3C4D3CDB-3624-474E-AC01-8E88745643CE}"/>
    <cellStyle name="Standaard 3 2 4 3 2 4 2 2 2 2" xfId="36718" xr:uid="{BFE1DE5E-A8F9-45D1-BF39-DF7B704E8E61}"/>
    <cellStyle name="Standaard 3 2 4 3 2 4 2 2 3" xfId="26534" xr:uid="{71815E1A-79EF-471C-AEF4-631912CFA182}"/>
    <cellStyle name="Standaard 3 2 4 3 2 4 2 3" xfId="13861" xr:uid="{C1171C40-1FE3-478F-BE7D-35A98231C8F0}"/>
    <cellStyle name="Standaard 3 2 4 3 2 4 2 3 2" xfId="34230" xr:uid="{68279319-E8F9-41BC-AA8F-78EF2396D489}"/>
    <cellStyle name="Standaard 3 2 4 3 2 4 2 4" xfId="24046" xr:uid="{46319913-D144-4019-BDCD-050561F9CA5C}"/>
    <cellStyle name="Standaard 3 2 4 3 2 4 3" xfId="6159" xr:uid="{4FD59DD8-0377-4333-90CD-C6A63B77577B}"/>
    <cellStyle name="Standaard 3 2 4 3 2 4 3 2" xfId="16348" xr:uid="{C2AD58F0-5730-42F1-8C7F-FD9F390932B6}"/>
    <cellStyle name="Standaard 3 2 4 3 2 4 3 2 2" xfId="36717" xr:uid="{45643E9E-E1D8-4592-A7B5-5BF4E6F46550}"/>
    <cellStyle name="Standaard 3 2 4 3 2 4 3 3" xfId="26533" xr:uid="{7EAD4EC1-002D-427C-A4DD-D89A2B946381}"/>
    <cellStyle name="Standaard 3 2 4 3 2 4 4" xfId="11318" xr:uid="{019D0380-92EA-4A1D-AE0C-776360F245A3}"/>
    <cellStyle name="Standaard 3 2 4 3 2 4 4 2" xfId="31687" xr:uid="{372C87E5-AB2A-4571-B0DD-F681129002C1}"/>
    <cellStyle name="Standaard 3 2 4 3 2 4 5" xfId="21503" xr:uid="{1A60C6E3-DF30-4F73-86F2-35D8D03DE8F3}"/>
    <cellStyle name="Standaard 3 2 4 3 2 5" xfId="1985" xr:uid="{AF1CF563-D0A7-465F-A286-B81275E3B672}"/>
    <cellStyle name="Standaard 3 2 4 3 2 5 2" xfId="4530" xr:uid="{A0EAD740-55DB-47F4-98C2-14444CEB7842}"/>
    <cellStyle name="Standaard 3 2 4 3 2 5 2 2" xfId="6162" xr:uid="{7572107F-4102-403F-AC17-B61432318BCA}"/>
    <cellStyle name="Standaard 3 2 4 3 2 5 2 2 2" xfId="16351" xr:uid="{7AC1BD64-A8DB-4172-9228-DF71037DFA51}"/>
    <cellStyle name="Standaard 3 2 4 3 2 5 2 2 2 2" xfId="36720" xr:uid="{0A101429-59ED-4946-932A-BA9AFFF1325D}"/>
    <cellStyle name="Standaard 3 2 4 3 2 5 2 2 3" xfId="26536" xr:uid="{614441DA-D016-425C-B23F-4AE87B272F3D}"/>
    <cellStyle name="Standaard 3 2 4 3 2 5 2 3" xfId="14708" xr:uid="{09B613E4-A872-4C29-B7C2-9FEC6B8C4A04}"/>
    <cellStyle name="Standaard 3 2 4 3 2 5 2 3 2" xfId="35077" xr:uid="{ADEC405A-9F6A-4473-A735-53AE6F799049}"/>
    <cellStyle name="Standaard 3 2 4 3 2 5 2 4" xfId="24893" xr:uid="{0AC80EC8-073E-4AD9-B5EB-D1ABDF32206B}"/>
    <cellStyle name="Standaard 3 2 4 3 2 5 3" xfId="6161" xr:uid="{ECEB599A-5132-4D7F-B24C-1356B81CEDB9}"/>
    <cellStyle name="Standaard 3 2 4 3 2 5 3 2" xfId="16350" xr:uid="{BFCBE986-BF06-42B1-BBBA-FE2715AD46C9}"/>
    <cellStyle name="Standaard 3 2 4 3 2 5 3 2 2" xfId="36719" xr:uid="{C4B0AAB2-1E43-4468-9041-2D8885EBDEA8}"/>
    <cellStyle name="Standaard 3 2 4 3 2 5 3 3" xfId="26535" xr:uid="{47F4B432-B222-4792-B40C-F5509693C9F2}"/>
    <cellStyle name="Standaard 3 2 4 3 2 5 4" xfId="12165" xr:uid="{B5EB7D1A-2C82-4AF5-84CA-E7F4E528C52C}"/>
    <cellStyle name="Standaard 3 2 4 3 2 5 4 2" xfId="32534" xr:uid="{B216C58E-EE7C-4D1D-B1B5-879C25BDC987}"/>
    <cellStyle name="Standaard 3 2 4 3 2 5 5" xfId="22350" xr:uid="{FDF2D216-7487-4F23-9DF1-B9EF9D1E0028}"/>
    <cellStyle name="Standaard 3 2 4 3 2 6" xfId="2835" xr:uid="{ADA592BC-A08B-4083-8677-4E92D917CA1D}"/>
    <cellStyle name="Standaard 3 2 4 3 2 6 2" xfId="6163" xr:uid="{AFB12425-E397-4D28-BE5D-BAF66F29BD2E}"/>
    <cellStyle name="Standaard 3 2 4 3 2 6 2 2" xfId="16352" xr:uid="{F3045BEF-3611-4547-9FD1-A5A7CEA5BB5F}"/>
    <cellStyle name="Standaard 3 2 4 3 2 6 2 2 2" xfId="36721" xr:uid="{262C0A72-C3DA-4AA7-ADB3-33E525BB1608}"/>
    <cellStyle name="Standaard 3 2 4 3 2 6 2 3" xfId="26537" xr:uid="{78607464-D4D0-4C13-9F09-21E79DAD9A6C}"/>
    <cellStyle name="Standaard 3 2 4 3 2 6 3" xfId="13013" xr:uid="{ED0870B2-64FD-4980-A27C-FCB914E81BFE}"/>
    <cellStyle name="Standaard 3 2 4 3 2 6 3 2" xfId="33382" xr:uid="{9CEB36DB-1111-4FB8-B603-DDD3F44A769A}"/>
    <cellStyle name="Standaard 3 2 4 3 2 6 4" xfId="23198" xr:uid="{FE333BC4-011D-4735-A917-FC3165C6F614}"/>
    <cellStyle name="Standaard 3 2 4 3 2 7" xfId="6140" xr:uid="{29D6ECBC-6C0A-4D72-AFFE-CB494717DC86}"/>
    <cellStyle name="Standaard 3 2 4 3 2 7 2" xfId="16329" xr:uid="{7D5DBA50-6554-471E-AEC8-733C59F8D40D}"/>
    <cellStyle name="Standaard 3 2 4 3 2 7 2 2" xfId="36698" xr:uid="{AD663FA4-1932-4F5B-9EE6-2D0D0E240C71}"/>
    <cellStyle name="Standaard 3 2 4 3 2 7 3" xfId="26514" xr:uid="{71568CF1-7CDD-40ED-961B-7FC046B2186D}"/>
    <cellStyle name="Standaard 3 2 4 3 2 8" xfId="10470" xr:uid="{B917563D-E394-4A89-9DCD-A8967A17420D}"/>
    <cellStyle name="Standaard 3 2 4 3 2 8 2" xfId="30839" xr:uid="{ECCA0C80-B55D-48D1-A843-667F255E1F8D}"/>
    <cellStyle name="Standaard 3 2 4 3 2 9" xfId="20655" xr:uid="{CBC93746-6BE1-4712-8BC6-61523BF0C1D8}"/>
    <cellStyle name="Standaard 3 2 4 3 3" xfId="224" xr:uid="{9CBFFEDB-9D2F-4BB7-B369-8F0AFA299CD3}"/>
    <cellStyle name="Standaard 3 2 4 3 3 2" xfId="780" xr:uid="{C49E040E-99B2-4B0C-97EB-5AC2A70B28DE}"/>
    <cellStyle name="Standaard 3 2 4 3 3 2 2" xfId="1630" xr:uid="{7B24F0A9-0EE5-4EAF-9F61-38C0BEA71BB2}"/>
    <cellStyle name="Standaard 3 2 4 3 3 2 2 2" xfId="4175" xr:uid="{97E45CAC-98C8-4743-93A0-DF54F28B4343}"/>
    <cellStyle name="Standaard 3 2 4 3 3 2 2 2 2" xfId="6167" xr:uid="{50BDE573-FF8C-40AB-B306-799F2896FB55}"/>
    <cellStyle name="Standaard 3 2 4 3 3 2 2 2 2 2" xfId="16356" xr:uid="{86E3238B-8E18-4811-9D88-DD8233FA5BA5}"/>
    <cellStyle name="Standaard 3 2 4 3 3 2 2 2 2 2 2" xfId="36725" xr:uid="{BC37B184-0817-4A74-ABD5-CFA340C86518}"/>
    <cellStyle name="Standaard 3 2 4 3 3 2 2 2 2 3" xfId="26541" xr:uid="{601E844C-FAB4-4B07-8EAF-A70865E4990D}"/>
    <cellStyle name="Standaard 3 2 4 3 3 2 2 2 3" xfId="14353" xr:uid="{27ECE7BE-98C1-4035-9529-30BC34F202EB}"/>
    <cellStyle name="Standaard 3 2 4 3 3 2 2 2 3 2" xfId="34722" xr:uid="{AEC14B7F-CE0E-474C-B16B-CC1B5761BB6C}"/>
    <cellStyle name="Standaard 3 2 4 3 3 2 2 2 4" xfId="24538" xr:uid="{52D4B2EF-079B-45E8-8630-82299CC782EC}"/>
    <cellStyle name="Standaard 3 2 4 3 3 2 2 3" xfId="6166" xr:uid="{1AF293B6-1ED0-4299-A852-760E3DD7B3B8}"/>
    <cellStyle name="Standaard 3 2 4 3 3 2 2 3 2" xfId="16355" xr:uid="{C9149834-F915-4676-A290-7CA2ECA82A01}"/>
    <cellStyle name="Standaard 3 2 4 3 3 2 2 3 2 2" xfId="36724" xr:uid="{593ABD9E-65FE-4799-86F1-E60BCA7717A2}"/>
    <cellStyle name="Standaard 3 2 4 3 3 2 2 3 3" xfId="26540" xr:uid="{4A6E2105-A790-48A0-8CF4-C2EC960D8FDE}"/>
    <cellStyle name="Standaard 3 2 4 3 3 2 2 4" xfId="11810" xr:uid="{398A07A5-0518-4A4E-ACC6-4072F350067E}"/>
    <cellStyle name="Standaard 3 2 4 3 3 2 2 4 2" xfId="32179" xr:uid="{873EA073-ABC6-4687-9CFB-6768A2BADB55}"/>
    <cellStyle name="Standaard 3 2 4 3 3 2 2 5" xfId="21995" xr:uid="{7DAF40E2-AEF4-4514-B328-B9DB4BD33FF5}"/>
    <cellStyle name="Standaard 3 2 4 3 3 2 3" xfId="2477" xr:uid="{7190AD62-22C6-43AF-8A3F-3EC2CFC95A20}"/>
    <cellStyle name="Standaard 3 2 4 3 3 2 3 2" xfId="5022" xr:uid="{0A34648E-950D-4157-BDF7-632536C6A539}"/>
    <cellStyle name="Standaard 3 2 4 3 3 2 3 2 2" xfId="6169" xr:uid="{468543AE-DAC6-4C1F-A38A-00BE1E348C76}"/>
    <cellStyle name="Standaard 3 2 4 3 3 2 3 2 2 2" xfId="16358" xr:uid="{FE7DA124-D047-4AE7-985A-3F6CA84660D2}"/>
    <cellStyle name="Standaard 3 2 4 3 3 2 3 2 2 2 2" xfId="36727" xr:uid="{B9B0CE89-7CD5-4739-857D-DBFBE69E67E5}"/>
    <cellStyle name="Standaard 3 2 4 3 3 2 3 2 2 3" xfId="26543" xr:uid="{8DB0C955-6776-4DD2-ADF3-2C2ECFF3205F}"/>
    <cellStyle name="Standaard 3 2 4 3 3 2 3 2 3" xfId="15200" xr:uid="{625A99B7-B90D-42D2-B5F8-FA467384F46E}"/>
    <cellStyle name="Standaard 3 2 4 3 3 2 3 2 3 2" xfId="35569" xr:uid="{8E592DC6-327F-4842-9468-7EB159033EC7}"/>
    <cellStyle name="Standaard 3 2 4 3 3 2 3 2 4" xfId="25385" xr:uid="{7045A97C-80D2-4F53-99DA-C7636F7B76F7}"/>
    <cellStyle name="Standaard 3 2 4 3 3 2 3 3" xfId="6168" xr:uid="{29A612E6-DDEB-40FA-9ACB-C4BF4B1109B7}"/>
    <cellStyle name="Standaard 3 2 4 3 3 2 3 3 2" xfId="16357" xr:uid="{0919FBBD-EA6C-4037-B582-22537EADB22A}"/>
    <cellStyle name="Standaard 3 2 4 3 3 2 3 3 2 2" xfId="36726" xr:uid="{256BF8F9-43B5-447A-85A9-15E89DEF2950}"/>
    <cellStyle name="Standaard 3 2 4 3 3 2 3 3 3" xfId="26542" xr:uid="{786865F6-AB3B-4B0B-A4FF-9FE228A669B4}"/>
    <cellStyle name="Standaard 3 2 4 3 3 2 3 4" xfId="12657" xr:uid="{4966630F-C803-426A-B9AC-17E32D993876}"/>
    <cellStyle name="Standaard 3 2 4 3 3 2 3 4 2" xfId="33026" xr:uid="{CB48ADEE-88E4-45F0-844E-50727FDA2DD9}"/>
    <cellStyle name="Standaard 3 2 4 3 3 2 3 5" xfId="22842" xr:uid="{20681076-F8B8-4E06-BF96-28B520104868}"/>
    <cellStyle name="Standaard 3 2 4 3 3 2 4" xfId="3327" xr:uid="{1C4DED71-9878-48C4-9C91-0D950DB1B5D4}"/>
    <cellStyle name="Standaard 3 2 4 3 3 2 4 2" xfId="6170" xr:uid="{D1FCD402-4404-4CEB-B1B2-A2623CF2A2D9}"/>
    <cellStyle name="Standaard 3 2 4 3 3 2 4 2 2" xfId="16359" xr:uid="{B45FFA45-FC91-41B6-88FF-38BC34519922}"/>
    <cellStyle name="Standaard 3 2 4 3 3 2 4 2 2 2" xfId="36728" xr:uid="{11FA0831-076A-4808-BC50-E92671D531F3}"/>
    <cellStyle name="Standaard 3 2 4 3 3 2 4 2 3" xfId="26544" xr:uid="{C41BB790-8F67-497D-A1B6-A37E8E018762}"/>
    <cellStyle name="Standaard 3 2 4 3 3 2 4 3" xfId="13505" xr:uid="{3F975EEF-A3B8-453C-A842-724444A53293}"/>
    <cellStyle name="Standaard 3 2 4 3 3 2 4 3 2" xfId="33874" xr:uid="{54E61632-F588-4A3E-8838-324DBD9E9733}"/>
    <cellStyle name="Standaard 3 2 4 3 3 2 4 4" xfId="23690" xr:uid="{9E60E594-DFE3-48C3-933D-D93DC379F1D1}"/>
    <cellStyle name="Standaard 3 2 4 3 3 2 5" xfId="6165" xr:uid="{8C2D36E2-2F52-4DD4-9A21-887670AFA2D3}"/>
    <cellStyle name="Standaard 3 2 4 3 3 2 5 2" xfId="16354" xr:uid="{45E08048-6DE9-4D74-B4AC-B0F8C3A1E34D}"/>
    <cellStyle name="Standaard 3 2 4 3 3 2 5 2 2" xfId="36723" xr:uid="{3DC743EA-331E-4971-8A87-CAA110E3916A}"/>
    <cellStyle name="Standaard 3 2 4 3 3 2 5 3" xfId="26539" xr:uid="{0DA557C9-95C2-4084-8A19-2216697015D0}"/>
    <cellStyle name="Standaard 3 2 4 3 3 2 6" xfId="10962" xr:uid="{F162E840-FB3E-4EB9-B95B-C087070BA012}"/>
    <cellStyle name="Standaard 3 2 4 3 3 2 6 2" xfId="31331" xr:uid="{ACA65ECA-6671-4952-AD15-E668974F2364}"/>
    <cellStyle name="Standaard 3 2 4 3 3 2 7" xfId="21147" xr:uid="{7D57F23E-3C59-475E-9E75-1AF4EFD7C319}"/>
    <cellStyle name="Standaard 3 2 4 3 3 3" xfId="1206" xr:uid="{BB8E601F-D1BA-4152-9C22-49FC53A77682}"/>
    <cellStyle name="Standaard 3 2 4 3 3 3 2" xfId="3751" xr:uid="{A4D00DD6-ADB6-49B4-B60E-3FB2EF0A1BA4}"/>
    <cellStyle name="Standaard 3 2 4 3 3 3 2 2" xfId="6172" xr:uid="{2E534188-0328-4D8F-8F17-E2F3FDE8559D}"/>
    <cellStyle name="Standaard 3 2 4 3 3 3 2 2 2" xfId="16361" xr:uid="{96C1D3E1-7E17-43AF-A893-8B64C5B907CD}"/>
    <cellStyle name="Standaard 3 2 4 3 3 3 2 2 2 2" xfId="36730" xr:uid="{4D7913DB-9A56-4D76-AE94-14EA5415BEFD}"/>
    <cellStyle name="Standaard 3 2 4 3 3 3 2 2 3" xfId="26546" xr:uid="{8C4CAF17-6315-4A48-BC78-3448765D97B2}"/>
    <cellStyle name="Standaard 3 2 4 3 3 3 2 3" xfId="13929" xr:uid="{F21FFFE6-FACF-400B-ADC4-270F271B74CB}"/>
    <cellStyle name="Standaard 3 2 4 3 3 3 2 3 2" xfId="34298" xr:uid="{9CEF762E-7139-43D1-84E9-F0A01F9728BA}"/>
    <cellStyle name="Standaard 3 2 4 3 3 3 2 4" xfId="24114" xr:uid="{7F268601-BCA4-49F2-B994-0D4CCBD519F2}"/>
    <cellStyle name="Standaard 3 2 4 3 3 3 3" xfId="6171" xr:uid="{91D4D6B3-5E45-4219-AF97-A57EFCBEDBBB}"/>
    <cellStyle name="Standaard 3 2 4 3 3 3 3 2" xfId="16360" xr:uid="{BABDE212-6541-4694-9481-26B976542F8F}"/>
    <cellStyle name="Standaard 3 2 4 3 3 3 3 2 2" xfId="36729" xr:uid="{CF685F96-2CCE-48A7-90D4-0444D21F7AF2}"/>
    <cellStyle name="Standaard 3 2 4 3 3 3 3 3" xfId="26545" xr:uid="{137D4632-A707-4803-B5AB-AC4B98430C1B}"/>
    <cellStyle name="Standaard 3 2 4 3 3 3 4" xfId="11386" xr:uid="{77F7D37C-80A2-4159-B86A-21CAE8517DA9}"/>
    <cellStyle name="Standaard 3 2 4 3 3 3 4 2" xfId="31755" xr:uid="{CB08B8E2-C46B-4DD9-BCF8-29ED8C01ECAB}"/>
    <cellStyle name="Standaard 3 2 4 3 3 3 5" xfId="21571" xr:uid="{C0ABD4A2-D010-4AE2-83D7-BAA0BB5FB2FE}"/>
    <cellStyle name="Standaard 3 2 4 3 3 4" xfId="2053" xr:uid="{A82DB2D1-8C8A-4B18-9038-FB4EBC35BC8F}"/>
    <cellStyle name="Standaard 3 2 4 3 3 4 2" xfId="4598" xr:uid="{C53F17F7-62E6-42F1-B006-7447F25CBBD9}"/>
    <cellStyle name="Standaard 3 2 4 3 3 4 2 2" xfId="6174" xr:uid="{24CB074E-89F1-4687-86D9-7F25B84FAD93}"/>
    <cellStyle name="Standaard 3 2 4 3 3 4 2 2 2" xfId="16363" xr:uid="{A09693B8-3315-4779-AB7E-C21E1A59CDA7}"/>
    <cellStyle name="Standaard 3 2 4 3 3 4 2 2 2 2" xfId="36732" xr:uid="{37E6CC4E-4BAB-4E38-BC7E-D48EA13EAAA5}"/>
    <cellStyle name="Standaard 3 2 4 3 3 4 2 2 3" xfId="26548" xr:uid="{8E6F5381-630A-4248-BC17-589C6BAEE28F}"/>
    <cellStyle name="Standaard 3 2 4 3 3 4 2 3" xfId="14776" xr:uid="{0AD7299F-0CCC-4094-8938-C4627B489D53}"/>
    <cellStyle name="Standaard 3 2 4 3 3 4 2 3 2" xfId="35145" xr:uid="{F42B686B-B3D1-4D1E-83C7-0E7C06473EC7}"/>
    <cellStyle name="Standaard 3 2 4 3 3 4 2 4" xfId="24961" xr:uid="{5CB82ED9-7A56-4D71-83DC-EDF367850BB3}"/>
    <cellStyle name="Standaard 3 2 4 3 3 4 3" xfId="6173" xr:uid="{34B0E67F-8C6A-4341-A6B7-50AE11064B35}"/>
    <cellStyle name="Standaard 3 2 4 3 3 4 3 2" xfId="16362" xr:uid="{E057D0AE-BE27-4DB5-AE36-E7DB88682E30}"/>
    <cellStyle name="Standaard 3 2 4 3 3 4 3 2 2" xfId="36731" xr:uid="{86C80BBA-01B5-4F18-ADDC-8702D2B1294F}"/>
    <cellStyle name="Standaard 3 2 4 3 3 4 3 3" xfId="26547" xr:uid="{BA5ADF22-651D-4EC8-9A90-050209CCD4DE}"/>
    <cellStyle name="Standaard 3 2 4 3 3 4 4" xfId="12233" xr:uid="{271068F1-9BED-45D7-8D0A-F4BC30A562C2}"/>
    <cellStyle name="Standaard 3 2 4 3 3 4 4 2" xfId="32602" xr:uid="{BF3C525D-3098-42EB-AA07-EF8162C3B060}"/>
    <cellStyle name="Standaard 3 2 4 3 3 4 5" xfId="22418" xr:uid="{94D4E011-AF3D-4B44-AC84-CD027B842DB3}"/>
    <cellStyle name="Standaard 3 2 4 3 3 5" xfId="2903" xr:uid="{7DECF911-4951-4649-8D64-96ECAEEA7004}"/>
    <cellStyle name="Standaard 3 2 4 3 3 5 2" xfId="6175" xr:uid="{B578632E-E01C-4389-AA16-CCA25C695301}"/>
    <cellStyle name="Standaard 3 2 4 3 3 5 2 2" xfId="16364" xr:uid="{49827D0E-9DA4-4259-AC65-585CAF789E9F}"/>
    <cellStyle name="Standaard 3 2 4 3 3 5 2 2 2" xfId="36733" xr:uid="{C43E8452-CAA6-467A-9CC6-7EEB67CE5585}"/>
    <cellStyle name="Standaard 3 2 4 3 3 5 2 3" xfId="26549" xr:uid="{22FADEA4-87DF-4994-BD9B-2D7BC1AF7DFB}"/>
    <cellStyle name="Standaard 3 2 4 3 3 5 3" xfId="13081" xr:uid="{609C69F3-5DBF-4AE0-8214-29FFA08DC0AA}"/>
    <cellStyle name="Standaard 3 2 4 3 3 5 3 2" xfId="33450" xr:uid="{1B4AF969-7B7C-4EAF-B7F6-36075217614B}"/>
    <cellStyle name="Standaard 3 2 4 3 3 5 4" xfId="23266" xr:uid="{D4C9717A-2611-426D-9CB6-9AFC872017CD}"/>
    <cellStyle name="Standaard 3 2 4 3 3 6" xfId="6164" xr:uid="{8530A7E7-B792-4A7F-925C-0C42B36D4932}"/>
    <cellStyle name="Standaard 3 2 4 3 3 6 2" xfId="16353" xr:uid="{49B43590-C308-455D-830B-2962BE86446F}"/>
    <cellStyle name="Standaard 3 2 4 3 3 6 2 2" xfId="36722" xr:uid="{A38AF6E1-F58B-4188-804D-A01887A69EF0}"/>
    <cellStyle name="Standaard 3 2 4 3 3 6 3" xfId="26538" xr:uid="{77A022D7-38C5-409E-8F3C-D8E8EA3BFCEE}"/>
    <cellStyle name="Standaard 3 2 4 3 3 7" xfId="10538" xr:uid="{666BDA9B-4AA0-4D5A-AF52-C11F00D7544D}"/>
    <cellStyle name="Standaard 3 2 4 3 3 7 2" xfId="30907" xr:uid="{2F270C62-121E-44D8-ABFA-CBB105299F87}"/>
    <cellStyle name="Standaard 3 2 4 3 3 8" xfId="20723" xr:uid="{F2E645CD-261C-42B0-8353-E0D184EB2D35}"/>
    <cellStyle name="Standaard 3 2 4 3 4" xfId="431" xr:uid="{A6B185D8-B9A8-4C4C-89F5-5DAD7506A75F}"/>
    <cellStyle name="Standaard 3 2 4 3 4 2" xfId="893" xr:uid="{6D36392B-3487-4F15-99AE-CCF451412CAB}"/>
    <cellStyle name="Standaard 3 2 4 3 4 2 2" xfId="1743" xr:uid="{2519D4F8-2C6C-41EC-A7E5-1BE6471E85B8}"/>
    <cellStyle name="Standaard 3 2 4 3 4 2 2 2" xfId="4288" xr:uid="{88B142A6-E483-413D-B68D-8CB79CB00B10}"/>
    <cellStyle name="Standaard 3 2 4 3 4 2 2 2 2" xfId="6179" xr:uid="{CE62D216-A73F-4C2C-A112-7BB4288AEB6B}"/>
    <cellStyle name="Standaard 3 2 4 3 4 2 2 2 2 2" xfId="16368" xr:uid="{6F1E899F-420B-4883-A2AB-D4EC50F9AB66}"/>
    <cellStyle name="Standaard 3 2 4 3 4 2 2 2 2 2 2" xfId="36737" xr:uid="{6B9B37B6-3A62-49F5-9048-9CD79A69777B}"/>
    <cellStyle name="Standaard 3 2 4 3 4 2 2 2 2 3" xfId="26553" xr:uid="{177B3E61-A35E-469A-8D97-747FA5F49D8B}"/>
    <cellStyle name="Standaard 3 2 4 3 4 2 2 2 3" xfId="14466" xr:uid="{2A67FAF9-9FA8-4BB0-A176-95B1E3B2B183}"/>
    <cellStyle name="Standaard 3 2 4 3 4 2 2 2 3 2" xfId="34835" xr:uid="{FDDE8825-C169-4E07-B09F-CBAF8A866CD7}"/>
    <cellStyle name="Standaard 3 2 4 3 4 2 2 2 4" xfId="24651" xr:uid="{24AE6F50-96B0-4D25-B4D6-216B97354434}"/>
    <cellStyle name="Standaard 3 2 4 3 4 2 2 3" xfId="6178" xr:uid="{8CFBEF26-1191-44E4-A2B0-DF380229ED2C}"/>
    <cellStyle name="Standaard 3 2 4 3 4 2 2 3 2" xfId="16367" xr:uid="{33066552-54BF-41D6-BA6F-FD23C92F2B06}"/>
    <cellStyle name="Standaard 3 2 4 3 4 2 2 3 2 2" xfId="36736" xr:uid="{CAECFE7D-3DDE-4DE8-9AB6-FB829F7A03A4}"/>
    <cellStyle name="Standaard 3 2 4 3 4 2 2 3 3" xfId="26552" xr:uid="{D53EBD9D-C1DF-42B0-A132-047BE756E8AC}"/>
    <cellStyle name="Standaard 3 2 4 3 4 2 2 4" xfId="11923" xr:uid="{7199EB21-6C3E-43E9-8593-AE594AE6B57C}"/>
    <cellStyle name="Standaard 3 2 4 3 4 2 2 4 2" xfId="32292" xr:uid="{E87FA987-2633-4A78-A641-9FDF1C0E02A8}"/>
    <cellStyle name="Standaard 3 2 4 3 4 2 2 5" xfId="22108" xr:uid="{011603EA-519E-4BB4-A8E3-384EBB24409F}"/>
    <cellStyle name="Standaard 3 2 4 3 4 2 3" xfId="2590" xr:uid="{D39EF5C7-4126-4217-B40C-E535D1BAF412}"/>
    <cellStyle name="Standaard 3 2 4 3 4 2 3 2" xfId="5135" xr:uid="{DF56F082-53B4-40C1-9FDC-16CBFCAE2CE9}"/>
    <cellStyle name="Standaard 3 2 4 3 4 2 3 2 2" xfId="6181" xr:uid="{7D04B705-3CCF-4551-A8EE-61D827EE8227}"/>
    <cellStyle name="Standaard 3 2 4 3 4 2 3 2 2 2" xfId="16370" xr:uid="{C4E264AF-8B82-4A7B-81EA-510E3C4D9473}"/>
    <cellStyle name="Standaard 3 2 4 3 4 2 3 2 2 2 2" xfId="36739" xr:uid="{7A3FE081-ED45-44CC-9B3E-DC86E97E8832}"/>
    <cellStyle name="Standaard 3 2 4 3 4 2 3 2 2 3" xfId="26555" xr:uid="{C438FCF8-9017-4243-9F47-5756A4F8A4B9}"/>
    <cellStyle name="Standaard 3 2 4 3 4 2 3 2 3" xfId="15313" xr:uid="{168AF68D-2D55-4AC1-A283-649A7B0CF512}"/>
    <cellStyle name="Standaard 3 2 4 3 4 2 3 2 3 2" xfId="35682" xr:uid="{3EDD1176-5415-4037-9FEF-A0615DA03974}"/>
    <cellStyle name="Standaard 3 2 4 3 4 2 3 2 4" xfId="25498" xr:uid="{281D4EE7-017F-4B6A-BBFC-4659AA7CA82B}"/>
    <cellStyle name="Standaard 3 2 4 3 4 2 3 3" xfId="6180" xr:uid="{C2742E40-319F-4001-93DC-F5CAA7B86CC7}"/>
    <cellStyle name="Standaard 3 2 4 3 4 2 3 3 2" xfId="16369" xr:uid="{7BC6DD70-F145-4AA3-8C68-C1A9FEAD4449}"/>
    <cellStyle name="Standaard 3 2 4 3 4 2 3 3 2 2" xfId="36738" xr:uid="{38767792-FB7E-4D6C-8A87-DCC09AD890C3}"/>
    <cellStyle name="Standaard 3 2 4 3 4 2 3 3 3" xfId="26554" xr:uid="{E212AFC1-613E-4E07-9D17-6BF7737FAC25}"/>
    <cellStyle name="Standaard 3 2 4 3 4 2 3 4" xfId="12770" xr:uid="{FB564EF6-DC95-4F74-8DD9-4AF5C7FD2DF9}"/>
    <cellStyle name="Standaard 3 2 4 3 4 2 3 4 2" xfId="33139" xr:uid="{33D2CD44-1849-46C0-8C65-83233D9DB653}"/>
    <cellStyle name="Standaard 3 2 4 3 4 2 3 5" xfId="22955" xr:uid="{069D979F-F2ED-4679-B09E-FA3948FF9623}"/>
    <cellStyle name="Standaard 3 2 4 3 4 2 4" xfId="3440" xr:uid="{1294F9A1-AF29-49CD-803F-87D9600F15E7}"/>
    <cellStyle name="Standaard 3 2 4 3 4 2 4 2" xfId="6182" xr:uid="{1149D732-C7A3-4135-89CB-42EB82110C0C}"/>
    <cellStyle name="Standaard 3 2 4 3 4 2 4 2 2" xfId="16371" xr:uid="{AA64CBB1-E6DB-43C2-9FE7-DABAA6A97478}"/>
    <cellStyle name="Standaard 3 2 4 3 4 2 4 2 2 2" xfId="36740" xr:uid="{15AC9098-5C27-40D4-824C-5114268939E6}"/>
    <cellStyle name="Standaard 3 2 4 3 4 2 4 2 3" xfId="26556" xr:uid="{1A32DDE7-4C67-4E73-A069-FAEEDF41BABD}"/>
    <cellStyle name="Standaard 3 2 4 3 4 2 4 3" xfId="13618" xr:uid="{87933772-1E15-49AE-91AC-A4C5788011A0}"/>
    <cellStyle name="Standaard 3 2 4 3 4 2 4 3 2" xfId="33987" xr:uid="{F36E5AFF-6331-4600-A0DE-F6EA390D86B6}"/>
    <cellStyle name="Standaard 3 2 4 3 4 2 4 4" xfId="23803" xr:uid="{2F984F51-9013-484F-B39C-1DF10848F5AA}"/>
    <cellStyle name="Standaard 3 2 4 3 4 2 5" xfId="6177" xr:uid="{B4DCC10C-42A7-4E91-AE90-FA62E8ED8FA2}"/>
    <cellStyle name="Standaard 3 2 4 3 4 2 5 2" xfId="16366" xr:uid="{E17D34D7-53DE-40DC-89A4-DD6ED8FD9D22}"/>
    <cellStyle name="Standaard 3 2 4 3 4 2 5 2 2" xfId="36735" xr:uid="{7D31B034-F881-440E-91FA-F4EB046EFA76}"/>
    <cellStyle name="Standaard 3 2 4 3 4 2 5 3" xfId="26551" xr:uid="{AE9256AA-9E3B-4C1C-AABB-E790A6A3404A}"/>
    <cellStyle name="Standaard 3 2 4 3 4 2 6" xfId="11075" xr:uid="{6D8FCD76-D858-441D-B1BA-0D686F63C5E3}"/>
    <cellStyle name="Standaard 3 2 4 3 4 2 6 2" xfId="31444" xr:uid="{BDBAE82B-52C8-41C6-B307-283598FD1765}"/>
    <cellStyle name="Standaard 3 2 4 3 4 2 7" xfId="21260" xr:uid="{FDAE4E4D-321A-48AA-9134-0D33F25DA2F7}"/>
    <cellStyle name="Standaard 3 2 4 3 4 3" xfId="1319" xr:uid="{767895B8-8B4C-4232-8A29-E3D7204815AE}"/>
    <cellStyle name="Standaard 3 2 4 3 4 3 2" xfId="3864" xr:uid="{8A81DB10-FE9D-4E28-A9BB-3FEA6983D358}"/>
    <cellStyle name="Standaard 3 2 4 3 4 3 2 2" xfId="6184" xr:uid="{A3DA6F13-6A6D-49E2-BEFD-4EE113F9D9DA}"/>
    <cellStyle name="Standaard 3 2 4 3 4 3 2 2 2" xfId="16373" xr:uid="{66829648-D668-443F-8435-5EF5C5016557}"/>
    <cellStyle name="Standaard 3 2 4 3 4 3 2 2 2 2" xfId="36742" xr:uid="{B821E73F-5919-45F3-B45D-6EDEB23E5593}"/>
    <cellStyle name="Standaard 3 2 4 3 4 3 2 2 3" xfId="26558" xr:uid="{1AC7CBD4-6595-427C-904C-F2068A98FFC8}"/>
    <cellStyle name="Standaard 3 2 4 3 4 3 2 3" xfId="14042" xr:uid="{9E97CA85-14FC-4915-AB24-E8A27E24FC9F}"/>
    <cellStyle name="Standaard 3 2 4 3 4 3 2 3 2" xfId="34411" xr:uid="{F98B19D9-9EA4-422E-9EAC-4FCEA66F842B}"/>
    <cellStyle name="Standaard 3 2 4 3 4 3 2 4" xfId="24227" xr:uid="{6B9F1B10-E2BC-446F-9E30-239168EBCB77}"/>
    <cellStyle name="Standaard 3 2 4 3 4 3 3" xfId="6183" xr:uid="{FC4093D2-67D6-4A7A-BA8D-A0FF70C22DA0}"/>
    <cellStyle name="Standaard 3 2 4 3 4 3 3 2" xfId="16372" xr:uid="{B60B9448-8015-4320-8D5E-F51C68DB5186}"/>
    <cellStyle name="Standaard 3 2 4 3 4 3 3 2 2" xfId="36741" xr:uid="{24B73A86-9985-4005-A76B-262D2B7FD501}"/>
    <cellStyle name="Standaard 3 2 4 3 4 3 3 3" xfId="26557" xr:uid="{FA1F0C94-6562-4338-B3E2-3206D1781937}"/>
    <cellStyle name="Standaard 3 2 4 3 4 3 4" xfId="11499" xr:uid="{72728C56-7481-46F2-B432-94AC7C55B87C}"/>
    <cellStyle name="Standaard 3 2 4 3 4 3 4 2" xfId="31868" xr:uid="{F54BC692-B9AF-4B37-9504-23B0B73F5C92}"/>
    <cellStyle name="Standaard 3 2 4 3 4 3 5" xfId="21684" xr:uid="{1EF68CFD-1A7D-4E7A-8A99-C7F3A357E240}"/>
    <cellStyle name="Standaard 3 2 4 3 4 4" xfId="2166" xr:uid="{BD054081-C23C-402D-B547-DBC38E96AB45}"/>
    <cellStyle name="Standaard 3 2 4 3 4 4 2" xfId="4711" xr:uid="{8C3EAE84-0D36-4314-9E74-23BE5CB5CC3C}"/>
    <cellStyle name="Standaard 3 2 4 3 4 4 2 2" xfId="6186" xr:uid="{64B72A8B-916A-494F-922D-B4D69FA5C6E6}"/>
    <cellStyle name="Standaard 3 2 4 3 4 4 2 2 2" xfId="16375" xr:uid="{7C5B6D36-63EA-4CF5-BBEB-DD7F218F6B44}"/>
    <cellStyle name="Standaard 3 2 4 3 4 4 2 2 2 2" xfId="36744" xr:uid="{A6C5D76F-2166-4C32-BB2D-40E9231F0E94}"/>
    <cellStyle name="Standaard 3 2 4 3 4 4 2 2 3" xfId="26560" xr:uid="{D908237A-5500-4ACC-925F-8B964CE244B4}"/>
    <cellStyle name="Standaard 3 2 4 3 4 4 2 3" xfId="14889" xr:uid="{CCF4FA99-BEB4-45FF-8EE3-B87B47CB0451}"/>
    <cellStyle name="Standaard 3 2 4 3 4 4 2 3 2" xfId="35258" xr:uid="{ACC67B67-DED7-42F9-A4C0-DBD132240998}"/>
    <cellStyle name="Standaard 3 2 4 3 4 4 2 4" xfId="25074" xr:uid="{C270DA5D-76BB-4BF4-9FD0-C1788ADA933D}"/>
    <cellStyle name="Standaard 3 2 4 3 4 4 3" xfId="6185" xr:uid="{F80D8308-180F-47A1-8AAC-8C0B616F1A24}"/>
    <cellStyle name="Standaard 3 2 4 3 4 4 3 2" xfId="16374" xr:uid="{5783934B-2E27-4C12-A860-CAE4343BA409}"/>
    <cellStyle name="Standaard 3 2 4 3 4 4 3 2 2" xfId="36743" xr:uid="{D7FF1A3C-2FE3-489A-9EA4-F9EE0870E709}"/>
    <cellStyle name="Standaard 3 2 4 3 4 4 3 3" xfId="26559" xr:uid="{06DFCF7C-BD67-4FED-A263-994CFB0CEE90}"/>
    <cellStyle name="Standaard 3 2 4 3 4 4 4" xfId="12346" xr:uid="{A3BB28AE-BB11-40DB-8038-4333EB1C1A0E}"/>
    <cellStyle name="Standaard 3 2 4 3 4 4 4 2" xfId="32715" xr:uid="{9B7DCBA3-063B-4066-ACF8-CD0547074F22}"/>
    <cellStyle name="Standaard 3 2 4 3 4 4 5" xfId="22531" xr:uid="{AE1D4627-2E7A-4E20-9392-C20E784AF98F}"/>
    <cellStyle name="Standaard 3 2 4 3 4 5" xfId="3016" xr:uid="{507B8E03-04B4-4CA9-99A8-C290396B01C3}"/>
    <cellStyle name="Standaard 3 2 4 3 4 5 2" xfId="6187" xr:uid="{236B9304-5793-4F3A-ACF2-62551BC9A032}"/>
    <cellStyle name="Standaard 3 2 4 3 4 5 2 2" xfId="16376" xr:uid="{B7635764-75CC-4028-9439-FA187F21C7DF}"/>
    <cellStyle name="Standaard 3 2 4 3 4 5 2 2 2" xfId="36745" xr:uid="{87B6B01A-65A5-4DBA-B2B0-0F2E4EC9F670}"/>
    <cellStyle name="Standaard 3 2 4 3 4 5 2 3" xfId="26561" xr:uid="{C182005C-A2B5-4423-BECE-BF38ADA94453}"/>
    <cellStyle name="Standaard 3 2 4 3 4 5 3" xfId="13194" xr:uid="{151BC943-A119-4B02-97EE-F9C10DF13CDB}"/>
    <cellStyle name="Standaard 3 2 4 3 4 5 3 2" xfId="33563" xr:uid="{3B9D3965-2820-4FE4-89BF-BDD64ADA25C8}"/>
    <cellStyle name="Standaard 3 2 4 3 4 5 4" xfId="23379" xr:uid="{775AB7AC-B165-490A-AF1D-43AA5913693A}"/>
    <cellStyle name="Standaard 3 2 4 3 4 6" xfId="6176" xr:uid="{1BC96C6D-3F01-4E94-B6E6-FD0520330B18}"/>
    <cellStyle name="Standaard 3 2 4 3 4 6 2" xfId="16365" xr:uid="{4E3DD4C6-EE76-4679-8572-B3435DF91FE3}"/>
    <cellStyle name="Standaard 3 2 4 3 4 6 2 2" xfId="36734" xr:uid="{8343B1A9-8169-42EB-BDDD-5AE1FA9E5C35}"/>
    <cellStyle name="Standaard 3 2 4 3 4 6 3" xfId="26550" xr:uid="{CA3CE26D-FDA4-41EB-BE6B-C899C54F6B48}"/>
    <cellStyle name="Standaard 3 2 4 3 4 7" xfId="10651" xr:uid="{D298BC00-5740-458D-8869-93CD23BE3054}"/>
    <cellStyle name="Standaard 3 2 4 3 4 7 2" xfId="31020" xr:uid="{59566C56-6287-42F8-98A8-6EEF363F45ED}"/>
    <cellStyle name="Standaard 3 2 4 3 4 8" xfId="20836" xr:uid="{411FE6DA-1F45-413E-83F4-77E5CBD66BF4}"/>
    <cellStyle name="Standaard 3 2 4 3 5" xfId="577" xr:uid="{2A90711E-0BB1-49ED-A9B6-E828E6CF852D}"/>
    <cellStyle name="Standaard 3 2 4 3 5 2" xfId="1003" xr:uid="{7325B78F-BE1E-4234-821D-46CD96BE0CBA}"/>
    <cellStyle name="Standaard 3 2 4 3 5 2 2" xfId="1853" xr:uid="{FBB23DED-D936-4477-959B-06298E90AB5E}"/>
    <cellStyle name="Standaard 3 2 4 3 5 2 2 2" xfId="4398" xr:uid="{011F2D24-E570-4075-A0BF-5ECC9DE3AEB4}"/>
    <cellStyle name="Standaard 3 2 4 3 5 2 2 2 2" xfId="6191" xr:uid="{CD306C24-0BD0-4982-8005-4A7283537086}"/>
    <cellStyle name="Standaard 3 2 4 3 5 2 2 2 2 2" xfId="16380" xr:uid="{22AC03E7-C528-418F-B99D-6147452B80D7}"/>
    <cellStyle name="Standaard 3 2 4 3 5 2 2 2 2 2 2" xfId="36749" xr:uid="{A4D39FB6-6951-4071-A083-DDF2376F78AD}"/>
    <cellStyle name="Standaard 3 2 4 3 5 2 2 2 2 3" xfId="26565" xr:uid="{7095C97F-783C-45FC-8227-0E6901F46AC9}"/>
    <cellStyle name="Standaard 3 2 4 3 5 2 2 2 3" xfId="14576" xr:uid="{30BF24BE-76B0-42FD-A07B-2787FE5FF4F3}"/>
    <cellStyle name="Standaard 3 2 4 3 5 2 2 2 3 2" xfId="34945" xr:uid="{83E3768B-6263-4F82-A199-1B9D732E62C8}"/>
    <cellStyle name="Standaard 3 2 4 3 5 2 2 2 4" xfId="24761" xr:uid="{2B9E6C54-5BBA-4F70-8612-01E484A6120A}"/>
    <cellStyle name="Standaard 3 2 4 3 5 2 2 3" xfId="6190" xr:uid="{3F88D819-ACB4-48C1-927F-7B79478F24AE}"/>
    <cellStyle name="Standaard 3 2 4 3 5 2 2 3 2" xfId="16379" xr:uid="{1963A48A-2774-4542-987E-65993D5DA627}"/>
    <cellStyle name="Standaard 3 2 4 3 5 2 2 3 2 2" xfId="36748" xr:uid="{B7461685-E858-45B5-BBC5-A3E9C213124F}"/>
    <cellStyle name="Standaard 3 2 4 3 5 2 2 3 3" xfId="26564" xr:uid="{B19C523F-DAA3-4E19-9F11-55292E319593}"/>
    <cellStyle name="Standaard 3 2 4 3 5 2 2 4" xfId="12033" xr:uid="{916C7BE9-6150-48A6-B1FF-391BDED71865}"/>
    <cellStyle name="Standaard 3 2 4 3 5 2 2 4 2" xfId="32402" xr:uid="{0B4460A2-FB63-40EA-A644-5BCBB0B8D942}"/>
    <cellStyle name="Standaard 3 2 4 3 5 2 2 5" xfId="22218" xr:uid="{03C743C2-2010-4B8F-9B07-990622A64678}"/>
    <cellStyle name="Standaard 3 2 4 3 5 2 3" xfId="2700" xr:uid="{32ECDD59-3B83-4C60-A564-E157749F02BF}"/>
    <cellStyle name="Standaard 3 2 4 3 5 2 3 2" xfId="5245" xr:uid="{96045F2B-AA7C-4C0C-B279-E3567BE5B8B1}"/>
    <cellStyle name="Standaard 3 2 4 3 5 2 3 2 2" xfId="6193" xr:uid="{88272B19-14E8-4E7F-9354-DDE75468594F}"/>
    <cellStyle name="Standaard 3 2 4 3 5 2 3 2 2 2" xfId="16382" xr:uid="{18B4BE29-134C-494C-B903-937237195A8F}"/>
    <cellStyle name="Standaard 3 2 4 3 5 2 3 2 2 2 2" xfId="36751" xr:uid="{B5B4752D-B812-4A63-BE2C-BA2CC6B33E3E}"/>
    <cellStyle name="Standaard 3 2 4 3 5 2 3 2 2 3" xfId="26567" xr:uid="{337D092C-147E-4E2C-86E2-87ABC32AD7D4}"/>
    <cellStyle name="Standaard 3 2 4 3 5 2 3 2 3" xfId="15423" xr:uid="{3491FE33-500D-488F-B797-6C89E3705F96}"/>
    <cellStyle name="Standaard 3 2 4 3 5 2 3 2 3 2" xfId="35792" xr:uid="{CA6A171F-E7D5-4E4A-8468-FF46F3D37964}"/>
    <cellStyle name="Standaard 3 2 4 3 5 2 3 2 4" xfId="25608" xr:uid="{88951C3D-EDF9-4D1B-8E69-0765241F602C}"/>
    <cellStyle name="Standaard 3 2 4 3 5 2 3 3" xfId="6192" xr:uid="{5EE6FEA4-3143-4E1E-8EAE-48FAB675AD81}"/>
    <cellStyle name="Standaard 3 2 4 3 5 2 3 3 2" xfId="16381" xr:uid="{617F946E-3975-497E-AE9E-4C0EDFEA23CB}"/>
    <cellStyle name="Standaard 3 2 4 3 5 2 3 3 2 2" xfId="36750" xr:uid="{BB1F0C07-6040-472A-B2D3-0F2230468039}"/>
    <cellStyle name="Standaard 3 2 4 3 5 2 3 3 3" xfId="26566" xr:uid="{7AC3978F-152F-432E-9711-2575B2D523EA}"/>
    <cellStyle name="Standaard 3 2 4 3 5 2 3 4" xfId="12880" xr:uid="{60CF3989-048B-4098-B91C-6B0AACC2CAFD}"/>
    <cellStyle name="Standaard 3 2 4 3 5 2 3 4 2" xfId="33249" xr:uid="{10E34682-5DA4-438C-8489-A204E383AEFD}"/>
    <cellStyle name="Standaard 3 2 4 3 5 2 3 5" xfId="23065" xr:uid="{E3C048C0-ABB6-4E1C-8B55-9CA6E961848A}"/>
    <cellStyle name="Standaard 3 2 4 3 5 2 4" xfId="3550" xr:uid="{E5167166-3737-45FA-8C3B-FE3A489826B3}"/>
    <cellStyle name="Standaard 3 2 4 3 5 2 4 2" xfId="6194" xr:uid="{F2D4D027-A381-4C69-9127-E7ADF005C770}"/>
    <cellStyle name="Standaard 3 2 4 3 5 2 4 2 2" xfId="16383" xr:uid="{21E32D26-A70C-40F3-BEE7-70FDDA7D6666}"/>
    <cellStyle name="Standaard 3 2 4 3 5 2 4 2 2 2" xfId="36752" xr:uid="{D309F1CE-7FAE-4C9F-9302-DE3AE9600422}"/>
    <cellStyle name="Standaard 3 2 4 3 5 2 4 2 3" xfId="26568" xr:uid="{E6B233D6-EED8-4A9E-B1AF-640BEFC85428}"/>
    <cellStyle name="Standaard 3 2 4 3 5 2 4 3" xfId="13728" xr:uid="{CA355022-1391-444D-B676-815F0027E681}"/>
    <cellStyle name="Standaard 3 2 4 3 5 2 4 3 2" xfId="34097" xr:uid="{4A951C9C-6AC6-4BCC-BAAF-773BB63F91F2}"/>
    <cellStyle name="Standaard 3 2 4 3 5 2 4 4" xfId="23913" xr:uid="{485C29CB-BAAF-4F9E-96BF-6D8729B6C704}"/>
    <cellStyle name="Standaard 3 2 4 3 5 2 5" xfId="6189" xr:uid="{5DA3079F-9F42-447C-B030-91E576050CE1}"/>
    <cellStyle name="Standaard 3 2 4 3 5 2 5 2" xfId="16378" xr:uid="{71ED28D9-292C-4C90-9D2B-7A023B8463C5}"/>
    <cellStyle name="Standaard 3 2 4 3 5 2 5 2 2" xfId="36747" xr:uid="{E55B7625-B47E-414B-A5CF-C264814A49E8}"/>
    <cellStyle name="Standaard 3 2 4 3 5 2 5 3" xfId="26563" xr:uid="{6A9A984D-FCD1-4975-B229-47670BD54013}"/>
    <cellStyle name="Standaard 3 2 4 3 5 2 6" xfId="11185" xr:uid="{E60D6C46-D781-4F18-BEA5-D25F14554920}"/>
    <cellStyle name="Standaard 3 2 4 3 5 2 6 2" xfId="31554" xr:uid="{4F493F9F-876F-4D83-ABE2-ACF354CC04E6}"/>
    <cellStyle name="Standaard 3 2 4 3 5 2 7" xfId="21370" xr:uid="{102B5EBB-757D-4608-88EF-F565243F50DE}"/>
    <cellStyle name="Standaard 3 2 4 3 5 3" xfId="1429" xr:uid="{BADB1D91-2EBC-4778-AD87-EC974B4985DB}"/>
    <cellStyle name="Standaard 3 2 4 3 5 3 2" xfId="3974" xr:uid="{D3560194-0DB9-49A1-871C-2BA0D108981F}"/>
    <cellStyle name="Standaard 3 2 4 3 5 3 2 2" xfId="6196" xr:uid="{59E0BD09-5EEC-430B-9A62-E30A14567630}"/>
    <cellStyle name="Standaard 3 2 4 3 5 3 2 2 2" xfId="16385" xr:uid="{993C4D42-BFF3-4DB4-A003-9272578B2A51}"/>
    <cellStyle name="Standaard 3 2 4 3 5 3 2 2 2 2" xfId="36754" xr:uid="{30FFC7D0-DAD9-4B18-96CC-7B9CA9FAA914}"/>
    <cellStyle name="Standaard 3 2 4 3 5 3 2 2 3" xfId="26570" xr:uid="{06F9067C-D1D5-43FF-8AD2-424AFA54F27C}"/>
    <cellStyle name="Standaard 3 2 4 3 5 3 2 3" xfId="14152" xr:uid="{63B52496-F760-4793-A5A9-916CAEC4EDDA}"/>
    <cellStyle name="Standaard 3 2 4 3 5 3 2 3 2" xfId="34521" xr:uid="{7809BBC3-740E-4EBB-B29A-323F74EE1062}"/>
    <cellStyle name="Standaard 3 2 4 3 5 3 2 4" xfId="24337" xr:uid="{C65E7817-1635-4267-B46C-2CF42849207A}"/>
    <cellStyle name="Standaard 3 2 4 3 5 3 3" xfId="6195" xr:uid="{2455D856-FB0B-4673-B0DF-21B6DBE0B85A}"/>
    <cellStyle name="Standaard 3 2 4 3 5 3 3 2" xfId="16384" xr:uid="{CEBDF39E-EF89-453C-8556-47826A95B0EC}"/>
    <cellStyle name="Standaard 3 2 4 3 5 3 3 2 2" xfId="36753" xr:uid="{4DB551A3-4456-4B68-AB4E-F38FD3416908}"/>
    <cellStyle name="Standaard 3 2 4 3 5 3 3 3" xfId="26569" xr:uid="{42E39FC8-917B-4DF2-8C02-2C855FEE592B}"/>
    <cellStyle name="Standaard 3 2 4 3 5 3 4" xfId="11609" xr:uid="{A3E869A8-153C-426A-91F8-532404721566}"/>
    <cellStyle name="Standaard 3 2 4 3 5 3 4 2" xfId="31978" xr:uid="{089625B2-E46C-4F73-A552-9667DE288CE3}"/>
    <cellStyle name="Standaard 3 2 4 3 5 3 5" xfId="21794" xr:uid="{6DAF0A25-43AE-45A7-9168-02068EAE41FB}"/>
    <cellStyle name="Standaard 3 2 4 3 5 4" xfId="2276" xr:uid="{EACE989B-B2A3-4D79-BF78-8125A2609F3E}"/>
    <cellStyle name="Standaard 3 2 4 3 5 4 2" xfId="4821" xr:uid="{7BE2253B-C364-4710-A5A5-12E0D46C6006}"/>
    <cellStyle name="Standaard 3 2 4 3 5 4 2 2" xfId="6198" xr:uid="{17CBEED8-AF69-488C-A59B-9021CD1B32ED}"/>
    <cellStyle name="Standaard 3 2 4 3 5 4 2 2 2" xfId="16387" xr:uid="{93118D5A-C621-43F1-81FC-00E14014E0D3}"/>
    <cellStyle name="Standaard 3 2 4 3 5 4 2 2 2 2" xfId="36756" xr:uid="{89C3E939-75B5-456A-9308-58EE43006950}"/>
    <cellStyle name="Standaard 3 2 4 3 5 4 2 2 3" xfId="26572" xr:uid="{CA00006A-8464-4BB0-AB47-B2B42C3FC36B}"/>
    <cellStyle name="Standaard 3 2 4 3 5 4 2 3" xfId="14999" xr:uid="{BF44E557-64CE-451F-9514-B5B8D3FE626F}"/>
    <cellStyle name="Standaard 3 2 4 3 5 4 2 3 2" xfId="35368" xr:uid="{7BADD226-F0BF-4C07-8A2E-8B0A34107664}"/>
    <cellStyle name="Standaard 3 2 4 3 5 4 2 4" xfId="25184" xr:uid="{B8068B18-856C-42B7-BBC6-9DFA3B463DDB}"/>
    <cellStyle name="Standaard 3 2 4 3 5 4 3" xfId="6197" xr:uid="{644184F0-309D-4419-A2CB-36BF88ADBD83}"/>
    <cellStyle name="Standaard 3 2 4 3 5 4 3 2" xfId="16386" xr:uid="{1B985790-C2DF-40C1-8E59-3AB55188534C}"/>
    <cellStyle name="Standaard 3 2 4 3 5 4 3 2 2" xfId="36755" xr:uid="{67F8FF1E-CF8B-4F50-8220-E20B1C431161}"/>
    <cellStyle name="Standaard 3 2 4 3 5 4 3 3" xfId="26571" xr:uid="{28926C5D-5AB1-4056-A48B-47D0008E2544}"/>
    <cellStyle name="Standaard 3 2 4 3 5 4 4" xfId="12456" xr:uid="{A183453A-583F-45DC-81AD-AE0CCB3F1062}"/>
    <cellStyle name="Standaard 3 2 4 3 5 4 4 2" xfId="32825" xr:uid="{99D36BF9-3703-4E04-9355-67D4C979818F}"/>
    <cellStyle name="Standaard 3 2 4 3 5 4 5" xfId="22641" xr:uid="{9E788F88-33B5-423F-B7E9-B7003389268C}"/>
    <cellStyle name="Standaard 3 2 4 3 5 5" xfId="3126" xr:uid="{629C6995-1B1D-4E36-A088-9223A269FC17}"/>
    <cellStyle name="Standaard 3 2 4 3 5 5 2" xfId="6199" xr:uid="{503FA4A8-9821-4335-A4F9-E5A4B94957E7}"/>
    <cellStyle name="Standaard 3 2 4 3 5 5 2 2" xfId="16388" xr:uid="{98E4B000-FE29-46A7-A8CB-531CB7986207}"/>
    <cellStyle name="Standaard 3 2 4 3 5 5 2 2 2" xfId="36757" xr:uid="{C64BA7C8-F5C5-4BF3-A554-C8CAEB00DC56}"/>
    <cellStyle name="Standaard 3 2 4 3 5 5 2 3" xfId="26573" xr:uid="{2A5405B8-70D2-4629-BF75-96E9818F5F9E}"/>
    <cellStyle name="Standaard 3 2 4 3 5 5 3" xfId="13304" xr:uid="{C9CADEC5-6B40-4845-A1FF-DFA8F03B8A65}"/>
    <cellStyle name="Standaard 3 2 4 3 5 5 3 2" xfId="33673" xr:uid="{20AEA3D7-D671-4E88-919F-64C603DBFF33}"/>
    <cellStyle name="Standaard 3 2 4 3 5 5 4" xfId="23489" xr:uid="{80A080A5-E793-4A45-974F-F8F8462A765F}"/>
    <cellStyle name="Standaard 3 2 4 3 5 6" xfId="6188" xr:uid="{5E6D310B-C8EF-439F-9FBD-4E5C5F0BED13}"/>
    <cellStyle name="Standaard 3 2 4 3 5 6 2" xfId="16377" xr:uid="{B541F225-D152-403B-84BE-D48170DBD213}"/>
    <cellStyle name="Standaard 3 2 4 3 5 6 2 2" xfId="36746" xr:uid="{68F0C666-3067-4192-8332-52687ED42A14}"/>
    <cellStyle name="Standaard 3 2 4 3 5 6 3" xfId="26562" xr:uid="{CA586ED2-CC7B-4EEC-829A-029081F24D63}"/>
    <cellStyle name="Standaard 3 2 4 3 5 7" xfId="10761" xr:uid="{36936955-04CA-4332-8524-438C45480F05}"/>
    <cellStyle name="Standaard 3 2 4 3 5 7 2" xfId="31130" xr:uid="{46AC8BCC-15D0-47AF-89FF-6536D37C65AC}"/>
    <cellStyle name="Standaard 3 2 4 3 5 8" xfId="20946" xr:uid="{D46735F1-5110-48BD-BE87-B2F694C577F2}"/>
    <cellStyle name="Standaard 3 2 4 3 6" xfId="646" xr:uid="{178C3443-C079-45CE-8A0D-DA945FCB0E14}"/>
    <cellStyle name="Standaard 3 2 4 3 6 2" xfId="1496" xr:uid="{93EC5E30-9964-4115-89F7-60212CC09122}"/>
    <cellStyle name="Standaard 3 2 4 3 6 2 2" xfId="4041" xr:uid="{512F602B-5FE1-4449-BE62-92B2FCDD8C28}"/>
    <cellStyle name="Standaard 3 2 4 3 6 2 2 2" xfId="6202" xr:uid="{696A417A-0D74-4B26-BC28-7AA7ACF3F4B2}"/>
    <cellStyle name="Standaard 3 2 4 3 6 2 2 2 2" xfId="16391" xr:uid="{6D9855A4-47BA-4C3C-97AF-A50D74033661}"/>
    <cellStyle name="Standaard 3 2 4 3 6 2 2 2 2 2" xfId="36760" xr:uid="{65EDF45A-B83D-4DA9-8386-93E919530905}"/>
    <cellStyle name="Standaard 3 2 4 3 6 2 2 2 3" xfId="26576" xr:uid="{DD784F78-4007-4FF0-87D8-7DA7BF3E1F1B}"/>
    <cellStyle name="Standaard 3 2 4 3 6 2 2 3" xfId="14219" xr:uid="{5A155A8C-D95C-4993-8889-36FEB8ABCF6B}"/>
    <cellStyle name="Standaard 3 2 4 3 6 2 2 3 2" xfId="34588" xr:uid="{17AA7D97-0CE5-4184-A414-20D3F0E64DA0}"/>
    <cellStyle name="Standaard 3 2 4 3 6 2 2 4" xfId="24404" xr:uid="{1BC12863-09AA-4088-BD26-A963AA7A85E3}"/>
    <cellStyle name="Standaard 3 2 4 3 6 2 3" xfId="6201" xr:uid="{33A0E463-91ED-43B8-8E2F-EB75740EEF4A}"/>
    <cellStyle name="Standaard 3 2 4 3 6 2 3 2" xfId="16390" xr:uid="{C361182C-6C47-46DC-86E8-27ED24DB12B3}"/>
    <cellStyle name="Standaard 3 2 4 3 6 2 3 2 2" xfId="36759" xr:uid="{AF255666-B1E1-4611-836A-886AE68C5F83}"/>
    <cellStyle name="Standaard 3 2 4 3 6 2 3 3" xfId="26575" xr:uid="{5EB5A212-5C38-48C0-A497-A802FF3B9E50}"/>
    <cellStyle name="Standaard 3 2 4 3 6 2 4" xfId="11676" xr:uid="{5E0584EE-5099-4B27-AF23-24C6688A2B8F}"/>
    <cellStyle name="Standaard 3 2 4 3 6 2 4 2" xfId="32045" xr:uid="{2FD4E83B-178C-4CC1-860E-83350470C7F8}"/>
    <cellStyle name="Standaard 3 2 4 3 6 2 5" xfId="21861" xr:uid="{C0F13A86-BDEF-44F8-9BC8-E85AD3FD2D58}"/>
    <cellStyle name="Standaard 3 2 4 3 6 3" xfId="2343" xr:uid="{1E6A6073-7B0C-431E-B304-EEC4233E6DFF}"/>
    <cellStyle name="Standaard 3 2 4 3 6 3 2" xfId="4888" xr:uid="{E3D3444A-9B96-4A21-B1FE-D4E727A7D2DB}"/>
    <cellStyle name="Standaard 3 2 4 3 6 3 2 2" xfId="6204" xr:uid="{62C94AC1-F91A-4DF1-A4EA-3E07F80E09EF}"/>
    <cellStyle name="Standaard 3 2 4 3 6 3 2 2 2" xfId="16393" xr:uid="{91AF7C42-5158-45BF-8283-B9C9A4BF8A88}"/>
    <cellStyle name="Standaard 3 2 4 3 6 3 2 2 2 2" xfId="36762" xr:uid="{F9095E1E-89B4-4C83-B346-6D0DEC357C37}"/>
    <cellStyle name="Standaard 3 2 4 3 6 3 2 2 3" xfId="26578" xr:uid="{538C8C3D-B065-4DB4-A416-8C092097D9AE}"/>
    <cellStyle name="Standaard 3 2 4 3 6 3 2 3" xfId="15066" xr:uid="{051DB441-53A3-4128-9397-360EFD8CA8DB}"/>
    <cellStyle name="Standaard 3 2 4 3 6 3 2 3 2" xfId="35435" xr:uid="{3CC1D6D4-A356-4D2D-9D7C-62370D0C8239}"/>
    <cellStyle name="Standaard 3 2 4 3 6 3 2 4" xfId="25251" xr:uid="{0FB3B464-4C7B-4CBA-871D-57F01CEB63D9}"/>
    <cellStyle name="Standaard 3 2 4 3 6 3 3" xfId="6203" xr:uid="{D35119C4-80C9-40D2-9333-0F5D234DC3E4}"/>
    <cellStyle name="Standaard 3 2 4 3 6 3 3 2" xfId="16392" xr:uid="{23052ACF-EE3B-41A7-9527-3B3890DD50DF}"/>
    <cellStyle name="Standaard 3 2 4 3 6 3 3 2 2" xfId="36761" xr:uid="{F39DBC13-8ED3-425F-B316-9B385F16059A}"/>
    <cellStyle name="Standaard 3 2 4 3 6 3 3 3" xfId="26577" xr:uid="{C04E60FD-DAEA-4E46-A9F2-47EC450AE18C}"/>
    <cellStyle name="Standaard 3 2 4 3 6 3 4" xfId="12523" xr:uid="{0FAD88E4-0DD1-4996-9FE2-DD03737AC61D}"/>
    <cellStyle name="Standaard 3 2 4 3 6 3 4 2" xfId="32892" xr:uid="{D76C8461-5B0A-4BBD-B01F-DE37EF876851}"/>
    <cellStyle name="Standaard 3 2 4 3 6 3 5" xfId="22708" xr:uid="{13927072-970C-48F1-91B1-426542CD010C}"/>
    <cellStyle name="Standaard 3 2 4 3 6 4" xfId="3193" xr:uid="{08864996-1367-43A7-B0DB-13F20EC9BBF8}"/>
    <cellStyle name="Standaard 3 2 4 3 6 4 2" xfId="6205" xr:uid="{BEC6192A-5B8E-4E27-934C-9D024BE14884}"/>
    <cellStyle name="Standaard 3 2 4 3 6 4 2 2" xfId="16394" xr:uid="{4420FB3F-3A57-4AAE-8B96-777B1F9DA5D4}"/>
    <cellStyle name="Standaard 3 2 4 3 6 4 2 2 2" xfId="36763" xr:uid="{2D1A8D37-7C1F-4050-859E-5D056F782001}"/>
    <cellStyle name="Standaard 3 2 4 3 6 4 2 3" xfId="26579" xr:uid="{70E1B6FC-004A-4169-AD01-5E698DA45B73}"/>
    <cellStyle name="Standaard 3 2 4 3 6 4 3" xfId="13371" xr:uid="{E8FA3C28-9FE6-431F-82F4-5CB1AAC790C3}"/>
    <cellStyle name="Standaard 3 2 4 3 6 4 3 2" xfId="33740" xr:uid="{BD4D2B29-95CD-42D1-990E-040E1C60CBE1}"/>
    <cellStyle name="Standaard 3 2 4 3 6 4 4" xfId="23556" xr:uid="{6C1CEE4E-3389-4B7D-A329-A1E15AE6BF01}"/>
    <cellStyle name="Standaard 3 2 4 3 6 5" xfId="6200" xr:uid="{19302BA1-9370-4802-A47F-96CC8FDC7AC2}"/>
    <cellStyle name="Standaard 3 2 4 3 6 5 2" xfId="16389" xr:uid="{9A9DE8C2-D2BA-4781-8954-53B1B5C6A331}"/>
    <cellStyle name="Standaard 3 2 4 3 6 5 2 2" xfId="36758" xr:uid="{A39CF28C-E58D-45F6-8BB5-A608D17623AE}"/>
    <cellStyle name="Standaard 3 2 4 3 6 5 3" xfId="26574" xr:uid="{FA1B6E1A-A9B3-4684-A092-883DE8457D33}"/>
    <cellStyle name="Standaard 3 2 4 3 6 6" xfId="10828" xr:uid="{5FA98957-EDE9-469C-9994-E7AF7784964A}"/>
    <cellStyle name="Standaard 3 2 4 3 6 6 2" xfId="31197" xr:uid="{8B1BDBB4-F5D2-4AB1-9973-7B18FAA82BB9}"/>
    <cellStyle name="Standaard 3 2 4 3 6 7" xfId="21013" xr:uid="{147E0086-A316-4B93-9AAF-513D469A3595}"/>
    <cellStyle name="Standaard 3 2 4 3 7" xfId="1072" xr:uid="{C365DF06-80B1-4E2F-A3AB-6A1E66E65F18}"/>
    <cellStyle name="Standaard 3 2 4 3 7 2" xfId="3617" xr:uid="{EDEAC87E-BB5F-4BD9-BA36-907B26F15FAA}"/>
    <cellStyle name="Standaard 3 2 4 3 7 2 2" xfId="6207" xr:uid="{8FDDFF4D-AAE1-4A05-978E-5644139BEDD0}"/>
    <cellStyle name="Standaard 3 2 4 3 7 2 2 2" xfId="16396" xr:uid="{2BCEEEE8-F8B3-4F04-B1C3-4B5AAA2C2093}"/>
    <cellStyle name="Standaard 3 2 4 3 7 2 2 2 2" xfId="36765" xr:uid="{BACACDBE-D56C-4A54-93F1-60D9250B59FE}"/>
    <cellStyle name="Standaard 3 2 4 3 7 2 2 3" xfId="26581" xr:uid="{6DD2D565-275A-4703-8573-DEA3A4370D01}"/>
    <cellStyle name="Standaard 3 2 4 3 7 2 3" xfId="13795" xr:uid="{1031D408-9546-461A-9D13-1ACF73134C02}"/>
    <cellStyle name="Standaard 3 2 4 3 7 2 3 2" xfId="34164" xr:uid="{CC9D4A4F-CEC0-4DAB-876E-688723FF16BD}"/>
    <cellStyle name="Standaard 3 2 4 3 7 2 4" xfId="23980" xr:uid="{C04CE7E3-C373-4423-8A1F-85A0219827F6}"/>
    <cellStyle name="Standaard 3 2 4 3 7 3" xfId="6206" xr:uid="{4E3AD2D2-14DC-4715-9367-2C3533B341E1}"/>
    <cellStyle name="Standaard 3 2 4 3 7 3 2" xfId="16395" xr:uid="{236F52EF-7950-425F-BB6F-D11116634F5A}"/>
    <cellStyle name="Standaard 3 2 4 3 7 3 2 2" xfId="36764" xr:uid="{BED588B8-0083-4614-94D7-C8C46D90D7C1}"/>
    <cellStyle name="Standaard 3 2 4 3 7 3 3" xfId="26580" xr:uid="{7BB6D676-BA9D-4ADC-8EA8-CEEC9406D3C3}"/>
    <cellStyle name="Standaard 3 2 4 3 7 4" xfId="11252" xr:uid="{F68AC5A9-0362-4085-9803-94162EAF944E}"/>
    <cellStyle name="Standaard 3 2 4 3 7 4 2" xfId="31621" xr:uid="{BED08988-AEB0-4388-A1C2-A88049631675}"/>
    <cellStyle name="Standaard 3 2 4 3 7 5" xfId="21437" xr:uid="{E7926690-DA65-43B3-B1B5-A14CFD99B344}"/>
    <cellStyle name="Standaard 3 2 4 3 8" xfId="1919" xr:uid="{05AA0E03-1E73-4D62-AC43-13746549BF16}"/>
    <cellStyle name="Standaard 3 2 4 3 8 2" xfId="4464" xr:uid="{C76F9A82-2296-41CE-96AA-D2367280DB60}"/>
    <cellStyle name="Standaard 3 2 4 3 8 2 2" xfId="6209" xr:uid="{3F2D9BD0-D631-4607-AB7A-B3CE86153862}"/>
    <cellStyle name="Standaard 3 2 4 3 8 2 2 2" xfId="16398" xr:uid="{04B9FD6D-D690-47DA-AFBF-F905DBC0240E}"/>
    <cellStyle name="Standaard 3 2 4 3 8 2 2 2 2" xfId="36767" xr:uid="{06651583-69C1-4FC2-A3B7-63404666AE07}"/>
    <cellStyle name="Standaard 3 2 4 3 8 2 2 3" xfId="26583" xr:uid="{D1B28C40-B85C-4C9C-988E-64B52FFC58D0}"/>
    <cellStyle name="Standaard 3 2 4 3 8 2 3" xfId="14642" xr:uid="{66634FA0-7E41-4480-AA3B-E069AAC1F243}"/>
    <cellStyle name="Standaard 3 2 4 3 8 2 3 2" xfId="35011" xr:uid="{C183DFB5-AF3C-4F2E-8424-7F793C7A1330}"/>
    <cellStyle name="Standaard 3 2 4 3 8 2 4" xfId="24827" xr:uid="{DBEB8505-23DB-428D-98FE-EA9ABDB18766}"/>
    <cellStyle name="Standaard 3 2 4 3 8 3" xfId="6208" xr:uid="{A6972E3B-F963-49E6-85C8-6B72A0077AFC}"/>
    <cellStyle name="Standaard 3 2 4 3 8 3 2" xfId="16397" xr:uid="{5823A99D-C7BB-4E1C-8A4E-038C65F75926}"/>
    <cellStyle name="Standaard 3 2 4 3 8 3 2 2" xfId="36766" xr:uid="{3003DBD3-4B38-4DF6-91E2-AADD7061F4F8}"/>
    <cellStyle name="Standaard 3 2 4 3 8 3 3" xfId="26582" xr:uid="{B15C958F-34AE-47D5-AFEF-513702CCEF84}"/>
    <cellStyle name="Standaard 3 2 4 3 8 4" xfId="12099" xr:uid="{CD545FBF-58B3-43FA-BF13-41778A1F2E7D}"/>
    <cellStyle name="Standaard 3 2 4 3 8 4 2" xfId="32468" xr:uid="{FA9FFC44-73C7-4E86-844D-61A7B2F19B33}"/>
    <cellStyle name="Standaard 3 2 4 3 8 5" xfId="22284" xr:uid="{1685E8AE-C9CB-4817-8FF5-AF57D129603F}"/>
    <cellStyle name="Standaard 3 2 4 3 9" xfId="2769" xr:uid="{28550D0A-B451-40C3-8485-955BDC961CF0}"/>
    <cellStyle name="Standaard 3 2 4 3 9 2" xfId="6210" xr:uid="{F3F48107-7885-4F00-9EB8-D68056C6E5FD}"/>
    <cellStyle name="Standaard 3 2 4 3 9 2 2" xfId="16399" xr:uid="{DBC60CA0-E08E-4C09-BC56-E0190F0FBBF0}"/>
    <cellStyle name="Standaard 3 2 4 3 9 2 2 2" xfId="36768" xr:uid="{07FA07C3-2891-4884-A91E-D318EA7CC4B1}"/>
    <cellStyle name="Standaard 3 2 4 3 9 2 3" xfId="26584" xr:uid="{0D67F3A5-8C20-49BC-B331-0CFA8E058DBC}"/>
    <cellStyle name="Standaard 3 2 4 3 9 3" xfId="12947" xr:uid="{67517AD1-5368-4908-BFB6-F7D140C414C4}"/>
    <cellStyle name="Standaard 3 2 4 3 9 3 2" xfId="33316" xr:uid="{BB98F529-39B8-48D6-A36E-B1DF33D59240}"/>
    <cellStyle name="Standaard 3 2 4 3 9 4" xfId="23132" xr:uid="{D1D94D5E-B13E-4E3B-9461-0633425F8FCF}"/>
    <cellStyle name="Standaard 3 2 4 4" xfId="121" xr:uid="{9E277B73-BAB3-4366-8FD2-B55C807CC5DE}"/>
    <cellStyle name="Standaard 3 2 4 4 10" xfId="20622" xr:uid="{F365851C-8567-46AF-A53E-FF134ADEB58C}"/>
    <cellStyle name="Standaard 3 2 4 4 2" xfId="257" xr:uid="{5BE2CFB9-74BA-4B8B-88C5-B8E9E68B7E96}"/>
    <cellStyle name="Standaard 3 2 4 4 2 2" xfId="813" xr:uid="{E132701B-A541-4D6E-B08F-50353D7F49C0}"/>
    <cellStyle name="Standaard 3 2 4 4 2 2 2" xfId="1663" xr:uid="{0EF61973-056B-49A0-8775-8EBF3C9B74AC}"/>
    <cellStyle name="Standaard 3 2 4 4 2 2 2 2" xfId="4208" xr:uid="{E993A589-65E5-4969-AB5D-76B398341428}"/>
    <cellStyle name="Standaard 3 2 4 4 2 2 2 2 2" xfId="6215" xr:uid="{D51F7475-B31B-4746-89AB-C5F495083B2F}"/>
    <cellStyle name="Standaard 3 2 4 4 2 2 2 2 2 2" xfId="16404" xr:uid="{D4822939-2071-43AD-9A15-4D76DB2A3074}"/>
    <cellStyle name="Standaard 3 2 4 4 2 2 2 2 2 2 2" xfId="36773" xr:uid="{6BA6C10F-20FB-43F3-B4DE-192B884ECF45}"/>
    <cellStyle name="Standaard 3 2 4 4 2 2 2 2 2 3" xfId="26589" xr:uid="{05ED18DA-8083-4F76-A672-F3C6F75D47BD}"/>
    <cellStyle name="Standaard 3 2 4 4 2 2 2 2 3" xfId="14386" xr:uid="{A9B0E640-9213-45D8-82D9-239067D1B4F4}"/>
    <cellStyle name="Standaard 3 2 4 4 2 2 2 2 3 2" xfId="34755" xr:uid="{4DFB49B6-9222-4812-8D5B-06CA8406AAB3}"/>
    <cellStyle name="Standaard 3 2 4 4 2 2 2 2 4" xfId="24571" xr:uid="{BE41BF8C-011B-4695-A14C-36B1E8ED8CCE}"/>
    <cellStyle name="Standaard 3 2 4 4 2 2 2 3" xfId="6214" xr:uid="{9D5DABEB-BF50-4481-A835-33EFB5BBEAE8}"/>
    <cellStyle name="Standaard 3 2 4 4 2 2 2 3 2" xfId="16403" xr:uid="{522B5769-B971-43A9-9AF4-ED9A64052106}"/>
    <cellStyle name="Standaard 3 2 4 4 2 2 2 3 2 2" xfId="36772" xr:uid="{0946ACEF-6E25-4B6F-8AB0-3674D095609E}"/>
    <cellStyle name="Standaard 3 2 4 4 2 2 2 3 3" xfId="26588" xr:uid="{E5F6FB43-DB5D-4404-A9B4-A7F04723FBF2}"/>
    <cellStyle name="Standaard 3 2 4 4 2 2 2 4" xfId="11843" xr:uid="{1F9C0581-8BDF-4675-AB61-8E26C882A3E6}"/>
    <cellStyle name="Standaard 3 2 4 4 2 2 2 4 2" xfId="32212" xr:uid="{C1AE30CB-CB58-44D8-B6EA-C857078A8AAE}"/>
    <cellStyle name="Standaard 3 2 4 4 2 2 2 5" xfId="22028" xr:uid="{A0240DEF-2777-45D3-9226-AB488A2433F4}"/>
    <cellStyle name="Standaard 3 2 4 4 2 2 3" xfId="2510" xr:uid="{A612035C-8A39-4AC4-BAC7-1AA8EE2E0997}"/>
    <cellStyle name="Standaard 3 2 4 4 2 2 3 2" xfId="5055" xr:uid="{35806BBD-1F5D-4E10-9D22-A30962895290}"/>
    <cellStyle name="Standaard 3 2 4 4 2 2 3 2 2" xfId="6217" xr:uid="{9D741E66-C52F-47CF-B2B5-4EB55863C81E}"/>
    <cellStyle name="Standaard 3 2 4 4 2 2 3 2 2 2" xfId="16406" xr:uid="{D978589F-8904-4362-A50D-C23067D8DF04}"/>
    <cellStyle name="Standaard 3 2 4 4 2 2 3 2 2 2 2" xfId="36775" xr:uid="{3FCC21AA-8D2F-424B-8A14-3285550D6D87}"/>
    <cellStyle name="Standaard 3 2 4 4 2 2 3 2 2 3" xfId="26591" xr:uid="{456FC82C-E226-46DF-9053-9B48591D6FA0}"/>
    <cellStyle name="Standaard 3 2 4 4 2 2 3 2 3" xfId="15233" xr:uid="{A587A37D-728D-40B1-8C8B-B417784DECC8}"/>
    <cellStyle name="Standaard 3 2 4 4 2 2 3 2 3 2" xfId="35602" xr:uid="{9FEC482D-D718-4D66-B11B-72CEDF047A23}"/>
    <cellStyle name="Standaard 3 2 4 4 2 2 3 2 4" xfId="25418" xr:uid="{E2D7D4D5-EC38-43D4-8258-8794CDBB4420}"/>
    <cellStyle name="Standaard 3 2 4 4 2 2 3 3" xfId="6216" xr:uid="{7427E456-9E02-4220-8665-D84DD263009C}"/>
    <cellStyle name="Standaard 3 2 4 4 2 2 3 3 2" xfId="16405" xr:uid="{0D4A001B-4D44-4C2A-8713-58D3D677C806}"/>
    <cellStyle name="Standaard 3 2 4 4 2 2 3 3 2 2" xfId="36774" xr:uid="{84FE596A-D473-4FFF-9116-0724FC20B83E}"/>
    <cellStyle name="Standaard 3 2 4 4 2 2 3 3 3" xfId="26590" xr:uid="{E7645CB0-FABB-440D-ABAB-9EB8D94987A6}"/>
    <cellStyle name="Standaard 3 2 4 4 2 2 3 4" xfId="12690" xr:uid="{B4AE2619-4FF4-4DB6-A853-899A5A92B8DD}"/>
    <cellStyle name="Standaard 3 2 4 4 2 2 3 4 2" xfId="33059" xr:uid="{70514592-C07F-4E1A-9D1B-3232BBBC4ADA}"/>
    <cellStyle name="Standaard 3 2 4 4 2 2 3 5" xfId="22875" xr:uid="{F82D0E18-075D-450C-AA61-D1C9F3C22B46}"/>
    <cellStyle name="Standaard 3 2 4 4 2 2 4" xfId="3360" xr:uid="{A4F6F74B-7B3E-4C3E-AB64-127194DEDED0}"/>
    <cellStyle name="Standaard 3 2 4 4 2 2 4 2" xfId="6218" xr:uid="{7255771B-2D15-41C1-A23E-A6A36291F422}"/>
    <cellStyle name="Standaard 3 2 4 4 2 2 4 2 2" xfId="16407" xr:uid="{8B59AAE6-D0BF-484E-87BD-D91265EF2609}"/>
    <cellStyle name="Standaard 3 2 4 4 2 2 4 2 2 2" xfId="36776" xr:uid="{EE3774E5-FF93-4FCD-8556-84B31A02CD05}"/>
    <cellStyle name="Standaard 3 2 4 4 2 2 4 2 3" xfId="26592" xr:uid="{CBEF889B-1C73-4BA8-BE7A-6609B9496C67}"/>
    <cellStyle name="Standaard 3 2 4 4 2 2 4 3" xfId="13538" xr:uid="{BF2A8EF9-806B-4965-99F9-AE7F81B1AE17}"/>
    <cellStyle name="Standaard 3 2 4 4 2 2 4 3 2" xfId="33907" xr:uid="{2BA53083-58AE-4995-B60A-5E4ED4791FA1}"/>
    <cellStyle name="Standaard 3 2 4 4 2 2 4 4" xfId="23723" xr:uid="{FAD41C85-C942-4ECC-B5D9-F816387DFAB2}"/>
    <cellStyle name="Standaard 3 2 4 4 2 2 5" xfId="6213" xr:uid="{030A450F-D664-494F-B725-F69F44DA18CE}"/>
    <cellStyle name="Standaard 3 2 4 4 2 2 5 2" xfId="16402" xr:uid="{7146108D-30B5-49C8-9E2F-E7BB3FD733BB}"/>
    <cellStyle name="Standaard 3 2 4 4 2 2 5 2 2" xfId="36771" xr:uid="{C01BBF9A-6FFF-4758-87B3-F0287B694EB5}"/>
    <cellStyle name="Standaard 3 2 4 4 2 2 5 3" xfId="26587" xr:uid="{202C6A24-3963-48EA-89A3-A50222D04B72}"/>
    <cellStyle name="Standaard 3 2 4 4 2 2 6" xfId="10995" xr:uid="{935A8E89-AFE9-4360-B6E9-DD4BC14A6B11}"/>
    <cellStyle name="Standaard 3 2 4 4 2 2 6 2" xfId="31364" xr:uid="{16B6BA8A-F987-4A04-99F7-45CE7E93E07A}"/>
    <cellStyle name="Standaard 3 2 4 4 2 2 7" xfId="21180" xr:uid="{5F208A56-9B5F-47F7-8056-AB8CF1096FA5}"/>
    <cellStyle name="Standaard 3 2 4 4 2 3" xfId="1239" xr:uid="{F460C6E6-FF74-4532-9736-BB545499104D}"/>
    <cellStyle name="Standaard 3 2 4 4 2 3 2" xfId="3784" xr:uid="{89A340EB-CDAA-49AD-8EC2-A447FC04D22A}"/>
    <cellStyle name="Standaard 3 2 4 4 2 3 2 2" xfId="6220" xr:uid="{AED9C23B-55BC-44DB-A0AE-EE620D521171}"/>
    <cellStyle name="Standaard 3 2 4 4 2 3 2 2 2" xfId="16409" xr:uid="{A035B879-58BD-45F6-99B7-4A6B1B88E919}"/>
    <cellStyle name="Standaard 3 2 4 4 2 3 2 2 2 2" xfId="36778" xr:uid="{837B968B-0CB3-4E24-AC56-D01106B0E93C}"/>
    <cellStyle name="Standaard 3 2 4 4 2 3 2 2 3" xfId="26594" xr:uid="{461E204B-A8D9-40BD-A5C6-3510E42DBDAB}"/>
    <cellStyle name="Standaard 3 2 4 4 2 3 2 3" xfId="13962" xr:uid="{2E703217-D9E6-4496-85C0-913C68406C07}"/>
    <cellStyle name="Standaard 3 2 4 4 2 3 2 3 2" xfId="34331" xr:uid="{03723091-F73E-46F4-8141-4534D8250695}"/>
    <cellStyle name="Standaard 3 2 4 4 2 3 2 4" xfId="24147" xr:uid="{518F3318-951D-493D-A220-853880F2965E}"/>
    <cellStyle name="Standaard 3 2 4 4 2 3 3" xfId="6219" xr:uid="{BBFA6A44-83F4-40A2-A90D-DAAB49A60725}"/>
    <cellStyle name="Standaard 3 2 4 4 2 3 3 2" xfId="16408" xr:uid="{996EC886-4B6D-4C3E-AC69-D3E9531040E9}"/>
    <cellStyle name="Standaard 3 2 4 4 2 3 3 2 2" xfId="36777" xr:uid="{2C8C019E-923D-4830-B3FD-5F80100AAEE3}"/>
    <cellStyle name="Standaard 3 2 4 4 2 3 3 3" xfId="26593" xr:uid="{D82FDAB3-BA23-46D2-A372-25F5E33E30AE}"/>
    <cellStyle name="Standaard 3 2 4 4 2 3 4" xfId="11419" xr:uid="{8B525AB9-AFC3-4739-AA11-7410A8DADA60}"/>
    <cellStyle name="Standaard 3 2 4 4 2 3 4 2" xfId="31788" xr:uid="{09635E84-E1F2-4988-9409-F37A233EDBA6}"/>
    <cellStyle name="Standaard 3 2 4 4 2 3 5" xfId="21604" xr:uid="{9A370DEF-3510-44BE-88AF-75010689498F}"/>
    <cellStyle name="Standaard 3 2 4 4 2 4" xfId="2086" xr:uid="{1051C0C4-A321-4E53-94D4-29E2D9F0C1A5}"/>
    <cellStyle name="Standaard 3 2 4 4 2 4 2" xfId="4631" xr:uid="{49AB8E8F-3BAE-467C-A9D9-D6A34133FE85}"/>
    <cellStyle name="Standaard 3 2 4 4 2 4 2 2" xfId="6222" xr:uid="{8EC27AE6-E2BF-4FAB-B92E-176371C5AB60}"/>
    <cellStyle name="Standaard 3 2 4 4 2 4 2 2 2" xfId="16411" xr:uid="{EE8205F7-FB4D-451E-9DBA-337131AB2D91}"/>
    <cellStyle name="Standaard 3 2 4 4 2 4 2 2 2 2" xfId="36780" xr:uid="{776EA9B0-DF7E-47A4-B13D-76EAB492A1AA}"/>
    <cellStyle name="Standaard 3 2 4 4 2 4 2 2 3" xfId="26596" xr:uid="{F723E88A-8956-49C6-A64A-AF72742F93DD}"/>
    <cellStyle name="Standaard 3 2 4 4 2 4 2 3" xfId="14809" xr:uid="{F2FBF955-B32C-405F-A896-DC2587F5C7BC}"/>
    <cellStyle name="Standaard 3 2 4 4 2 4 2 3 2" xfId="35178" xr:uid="{8AFBBF35-4615-4C2B-A863-22CC98228F61}"/>
    <cellStyle name="Standaard 3 2 4 4 2 4 2 4" xfId="24994" xr:uid="{46D91EF3-32AF-4617-9DCF-052450DFA3C0}"/>
    <cellStyle name="Standaard 3 2 4 4 2 4 3" xfId="6221" xr:uid="{C6897724-4E96-4D49-9797-FC25D3A09060}"/>
    <cellStyle name="Standaard 3 2 4 4 2 4 3 2" xfId="16410" xr:uid="{D4938F06-DEFF-477F-AFBE-742EA4337FF3}"/>
    <cellStyle name="Standaard 3 2 4 4 2 4 3 2 2" xfId="36779" xr:uid="{64BEACD3-C65F-45C3-BD0F-755A1C752728}"/>
    <cellStyle name="Standaard 3 2 4 4 2 4 3 3" xfId="26595" xr:uid="{465295FC-2C0E-4978-AA65-F73A83BE0915}"/>
    <cellStyle name="Standaard 3 2 4 4 2 4 4" xfId="12266" xr:uid="{CAAABC76-E357-45FE-91AB-789DC0803C77}"/>
    <cellStyle name="Standaard 3 2 4 4 2 4 4 2" xfId="32635" xr:uid="{A79EBF78-5E8A-4A22-82F1-B816B7B024F0}"/>
    <cellStyle name="Standaard 3 2 4 4 2 4 5" xfId="22451" xr:uid="{BEDEFD6B-BC14-4AA0-892D-8FD6E7CD0C8A}"/>
    <cellStyle name="Standaard 3 2 4 4 2 5" xfId="2936" xr:uid="{3850A539-EEE1-4CA7-98D9-A89777FD7217}"/>
    <cellStyle name="Standaard 3 2 4 4 2 5 2" xfId="6223" xr:uid="{DD6300DD-CAED-4B4D-8236-FFDB046C97A3}"/>
    <cellStyle name="Standaard 3 2 4 4 2 5 2 2" xfId="16412" xr:uid="{F9F9EA86-8585-4CD8-9552-FE9DB85FDE66}"/>
    <cellStyle name="Standaard 3 2 4 4 2 5 2 2 2" xfId="36781" xr:uid="{F6EE5DCD-A12B-4104-8529-80C8E36F61AA}"/>
    <cellStyle name="Standaard 3 2 4 4 2 5 2 3" xfId="26597" xr:uid="{2AD6BC7C-C56E-4A66-A5CE-13F2EB6FCADC}"/>
    <cellStyle name="Standaard 3 2 4 4 2 5 3" xfId="13114" xr:uid="{448C2E0F-9F99-449D-BA2D-8E53B8B959B5}"/>
    <cellStyle name="Standaard 3 2 4 4 2 5 3 2" xfId="33483" xr:uid="{3120B58A-FF3D-41BC-8313-D85A8AEDAEEF}"/>
    <cellStyle name="Standaard 3 2 4 4 2 5 4" xfId="23299" xr:uid="{E8479B61-F703-440A-92FB-16472CCCD230}"/>
    <cellStyle name="Standaard 3 2 4 4 2 6" xfId="6212" xr:uid="{300153BD-379C-43E2-8159-6C1E7E80194A}"/>
    <cellStyle name="Standaard 3 2 4 4 2 6 2" xfId="16401" xr:uid="{EFD869A1-86B3-4DCF-8740-1CAD2591B5D2}"/>
    <cellStyle name="Standaard 3 2 4 4 2 6 2 2" xfId="36770" xr:uid="{642A841D-B6D3-4744-99C9-C923E74DD135}"/>
    <cellStyle name="Standaard 3 2 4 4 2 6 3" xfId="26586" xr:uid="{3AF35B92-BD89-4DB5-9401-9343B7B1724E}"/>
    <cellStyle name="Standaard 3 2 4 4 2 7" xfId="10571" xr:uid="{51D54790-862D-4727-AD2E-06D703E576D1}"/>
    <cellStyle name="Standaard 3 2 4 4 2 7 2" xfId="30940" xr:uid="{4D5030AC-A1B7-4C44-8754-075AE3A6424B}"/>
    <cellStyle name="Standaard 3 2 4 4 2 8" xfId="20756" xr:uid="{11C3D5A4-2C1F-4AB6-9AD8-76E1325E1A2E}"/>
    <cellStyle name="Standaard 3 2 4 4 3" xfId="432" xr:uid="{2B9B1B22-0C64-494A-AA14-B14B14DD266C}"/>
    <cellStyle name="Standaard 3 2 4 4 3 2" xfId="894" xr:uid="{13B6B796-0C0E-4533-AF05-D1D5ABC1679D}"/>
    <cellStyle name="Standaard 3 2 4 4 3 2 2" xfId="1744" xr:uid="{B13DDDC8-D5B7-410D-9C3F-D96C88552004}"/>
    <cellStyle name="Standaard 3 2 4 4 3 2 2 2" xfId="4289" xr:uid="{9D602B8A-C500-41D1-85EF-9ECF952E17F7}"/>
    <cellStyle name="Standaard 3 2 4 4 3 2 2 2 2" xfId="6227" xr:uid="{4E88EB1D-3CAB-4BBC-8EF0-409C3548946C}"/>
    <cellStyle name="Standaard 3 2 4 4 3 2 2 2 2 2" xfId="16416" xr:uid="{87553CE2-1035-4DDF-803F-E2C45A2E75A1}"/>
    <cellStyle name="Standaard 3 2 4 4 3 2 2 2 2 2 2" xfId="36785" xr:uid="{77FDFA1A-3071-4DE8-B9F7-D07AAB648217}"/>
    <cellStyle name="Standaard 3 2 4 4 3 2 2 2 2 3" xfId="26601" xr:uid="{F270E8BF-DB8F-4D67-892C-7C468FC3EBD8}"/>
    <cellStyle name="Standaard 3 2 4 4 3 2 2 2 3" xfId="14467" xr:uid="{B10817C7-1DE7-4227-94F1-16F6A1DD8368}"/>
    <cellStyle name="Standaard 3 2 4 4 3 2 2 2 3 2" xfId="34836" xr:uid="{2C32E1B9-55AC-46C0-8E92-B308B3713986}"/>
    <cellStyle name="Standaard 3 2 4 4 3 2 2 2 4" xfId="24652" xr:uid="{5606E364-978F-4B11-90B8-AD6277A0D18A}"/>
    <cellStyle name="Standaard 3 2 4 4 3 2 2 3" xfId="6226" xr:uid="{9741938F-394A-4474-8C2A-DE096B82B383}"/>
    <cellStyle name="Standaard 3 2 4 4 3 2 2 3 2" xfId="16415" xr:uid="{5398E519-9A54-4144-AE84-14C1A4D3B5EF}"/>
    <cellStyle name="Standaard 3 2 4 4 3 2 2 3 2 2" xfId="36784" xr:uid="{65917F63-F8F9-4E9C-A439-CBB8EC4C41C5}"/>
    <cellStyle name="Standaard 3 2 4 4 3 2 2 3 3" xfId="26600" xr:uid="{EBC973FC-BD94-4AAD-9995-660A65AA843F}"/>
    <cellStyle name="Standaard 3 2 4 4 3 2 2 4" xfId="11924" xr:uid="{A938914F-5418-4E7B-B2C5-70B3B1C05370}"/>
    <cellStyle name="Standaard 3 2 4 4 3 2 2 4 2" xfId="32293" xr:uid="{83F7A36C-C285-4AA7-9F01-163F9DDC47B2}"/>
    <cellStyle name="Standaard 3 2 4 4 3 2 2 5" xfId="22109" xr:uid="{144189D5-DD5B-4BF1-9991-D7B290733E38}"/>
    <cellStyle name="Standaard 3 2 4 4 3 2 3" xfId="2591" xr:uid="{5E7D1627-8DFA-4138-AE08-962857B69FC2}"/>
    <cellStyle name="Standaard 3 2 4 4 3 2 3 2" xfId="5136" xr:uid="{67A762C6-8DED-4C75-87E1-BFFA6050D998}"/>
    <cellStyle name="Standaard 3 2 4 4 3 2 3 2 2" xfId="6229" xr:uid="{E047B865-326B-4C7E-9C0A-9E639C7D3105}"/>
    <cellStyle name="Standaard 3 2 4 4 3 2 3 2 2 2" xfId="16418" xr:uid="{5FAD0409-1719-4600-B46E-154E4F3A5BD9}"/>
    <cellStyle name="Standaard 3 2 4 4 3 2 3 2 2 2 2" xfId="36787" xr:uid="{3ECAA07B-9162-4CD4-85BB-A2B664EBF17C}"/>
    <cellStyle name="Standaard 3 2 4 4 3 2 3 2 2 3" xfId="26603" xr:uid="{AD7361A9-F7A3-413D-B3AB-F784F1DC1AAF}"/>
    <cellStyle name="Standaard 3 2 4 4 3 2 3 2 3" xfId="15314" xr:uid="{90B1B093-35D8-4094-866C-16F36C174A2D}"/>
    <cellStyle name="Standaard 3 2 4 4 3 2 3 2 3 2" xfId="35683" xr:uid="{2358D77A-98E0-4570-AB73-CC1985C0D8E4}"/>
    <cellStyle name="Standaard 3 2 4 4 3 2 3 2 4" xfId="25499" xr:uid="{F5E179D8-C435-43CD-A199-3CC71091E2D8}"/>
    <cellStyle name="Standaard 3 2 4 4 3 2 3 3" xfId="6228" xr:uid="{5A074D86-577F-4D3B-9543-633377B2254C}"/>
    <cellStyle name="Standaard 3 2 4 4 3 2 3 3 2" xfId="16417" xr:uid="{8329580E-DC18-4818-A145-7E913FB0E2C0}"/>
    <cellStyle name="Standaard 3 2 4 4 3 2 3 3 2 2" xfId="36786" xr:uid="{8C0D29D4-47C1-420B-9C02-01B3CE9E5720}"/>
    <cellStyle name="Standaard 3 2 4 4 3 2 3 3 3" xfId="26602" xr:uid="{6468115F-BCCF-4A71-A1BA-32B4F2E2D3EF}"/>
    <cellStyle name="Standaard 3 2 4 4 3 2 3 4" xfId="12771" xr:uid="{05DC42E9-4D8B-42F9-BB3C-BEF089E67BCA}"/>
    <cellStyle name="Standaard 3 2 4 4 3 2 3 4 2" xfId="33140" xr:uid="{C899D1CB-7857-482E-B85A-256ECECBC35C}"/>
    <cellStyle name="Standaard 3 2 4 4 3 2 3 5" xfId="22956" xr:uid="{5DF36073-1096-4EB6-B011-8D673D57999A}"/>
    <cellStyle name="Standaard 3 2 4 4 3 2 4" xfId="3441" xr:uid="{86BAE430-496B-475A-B982-C483DC782081}"/>
    <cellStyle name="Standaard 3 2 4 4 3 2 4 2" xfId="6230" xr:uid="{26BFE610-EAA0-4DF1-97B9-8EB91E35132D}"/>
    <cellStyle name="Standaard 3 2 4 4 3 2 4 2 2" xfId="16419" xr:uid="{B0BE0676-5F78-4321-AC00-601A452AAACB}"/>
    <cellStyle name="Standaard 3 2 4 4 3 2 4 2 2 2" xfId="36788" xr:uid="{2E3C644F-38E7-4161-B353-8A10AB00A188}"/>
    <cellStyle name="Standaard 3 2 4 4 3 2 4 2 3" xfId="26604" xr:uid="{D9763FFB-450F-42C0-A3C0-6F2FE6FBD2F6}"/>
    <cellStyle name="Standaard 3 2 4 4 3 2 4 3" xfId="13619" xr:uid="{595513CB-6DEE-4A60-8557-4850D33324EB}"/>
    <cellStyle name="Standaard 3 2 4 4 3 2 4 3 2" xfId="33988" xr:uid="{84778DE9-B807-480C-B096-20A76C6A7617}"/>
    <cellStyle name="Standaard 3 2 4 4 3 2 4 4" xfId="23804" xr:uid="{E2C9D005-A4E0-4D47-85D4-BA33FC74FE46}"/>
    <cellStyle name="Standaard 3 2 4 4 3 2 5" xfId="6225" xr:uid="{482E6772-00E8-4F4F-8C21-5E34A28386C9}"/>
    <cellStyle name="Standaard 3 2 4 4 3 2 5 2" xfId="16414" xr:uid="{C724BDD3-26AF-4F23-95AA-32A649506DF9}"/>
    <cellStyle name="Standaard 3 2 4 4 3 2 5 2 2" xfId="36783" xr:uid="{4FEEED06-64A2-47FE-955D-3F070461FD68}"/>
    <cellStyle name="Standaard 3 2 4 4 3 2 5 3" xfId="26599" xr:uid="{3EE500AD-5A42-4038-B5F5-6ECE63FAC33F}"/>
    <cellStyle name="Standaard 3 2 4 4 3 2 6" xfId="11076" xr:uid="{19EA7BDB-0511-4409-8799-5531A36B3B65}"/>
    <cellStyle name="Standaard 3 2 4 4 3 2 6 2" xfId="31445" xr:uid="{68D73A1F-8123-45CB-9BE3-6CF24F169E30}"/>
    <cellStyle name="Standaard 3 2 4 4 3 2 7" xfId="21261" xr:uid="{FB5D69AB-4B39-4272-8E55-E958C3D74D03}"/>
    <cellStyle name="Standaard 3 2 4 4 3 3" xfId="1320" xr:uid="{86D116FC-2087-40AE-856F-FCD00D550D7B}"/>
    <cellStyle name="Standaard 3 2 4 4 3 3 2" xfId="3865" xr:uid="{F0A0B9CC-051C-4259-AAA4-51C517402C47}"/>
    <cellStyle name="Standaard 3 2 4 4 3 3 2 2" xfId="6232" xr:uid="{D8826EA1-5163-404F-A015-5522C41E18B5}"/>
    <cellStyle name="Standaard 3 2 4 4 3 3 2 2 2" xfId="16421" xr:uid="{90623713-A94A-40FD-BAA9-10FB88A11DC2}"/>
    <cellStyle name="Standaard 3 2 4 4 3 3 2 2 2 2" xfId="36790" xr:uid="{808F3FD9-D2EC-4B5A-956F-651E6A6CAA26}"/>
    <cellStyle name="Standaard 3 2 4 4 3 3 2 2 3" xfId="26606" xr:uid="{56E1E5E9-17E2-45B9-8A0B-8CE6BCFB497B}"/>
    <cellStyle name="Standaard 3 2 4 4 3 3 2 3" xfId="14043" xr:uid="{D33A7ED1-E89C-4E1B-972D-C65EE65F79B4}"/>
    <cellStyle name="Standaard 3 2 4 4 3 3 2 3 2" xfId="34412" xr:uid="{8138934E-DE9F-4333-8789-A6D8146968A5}"/>
    <cellStyle name="Standaard 3 2 4 4 3 3 2 4" xfId="24228" xr:uid="{BF63EFD9-83C9-4678-9681-38D10C9726A6}"/>
    <cellStyle name="Standaard 3 2 4 4 3 3 3" xfId="6231" xr:uid="{778EEA32-D04C-48FC-A34A-2EC5FB42969F}"/>
    <cellStyle name="Standaard 3 2 4 4 3 3 3 2" xfId="16420" xr:uid="{54FB505E-A800-43A6-9AA7-A69A721303D8}"/>
    <cellStyle name="Standaard 3 2 4 4 3 3 3 2 2" xfId="36789" xr:uid="{F584D85C-7094-47BB-83DC-9418C1EA9DC3}"/>
    <cellStyle name="Standaard 3 2 4 4 3 3 3 3" xfId="26605" xr:uid="{7A029269-AAE9-48D4-AC81-3FCB635FF547}"/>
    <cellStyle name="Standaard 3 2 4 4 3 3 4" xfId="11500" xr:uid="{9E47781E-227D-49C8-8213-D4070E26781D}"/>
    <cellStyle name="Standaard 3 2 4 4 3 3 4 2" xfId="31869" xr:uid="{33804CD0-CD82-476A-8522-BF538008EC6F}"/>
    <cellStyle name="Standaard 3 2 4 4 3 3 5" xfId="21685" xr:uid="{D4E0FC90-4621-410F-B04D-DA2052D55417}"/>
    <cellStyle name="Standaard 3 2 4 4 3 4" xfId="2167" xr:uid="{F903208A-6C26-411C-93A7-2A3C98A6BD02}"/>
    <cellStyle name="Standaard 3 2 4 4 3 4 2" xfId="4712" xr:uid="{A469CDBB-1EA5-45A1-B86D-2FBF348733D7}"/>
    <cellStyle name="Standaard 3 2 4 4 3 4 2 2" xfId="6234" xr:uid="{62B77164-FEB2-4069-AFC2-02F6435DBCFE}"/>
    <cellStyle name="Standaard 3 2 4 4 3 4 2 2 2" xfId="16423" xr:uid="{893EC779-2E9C-439E-A34B-8FD0EBB39043}"/>
    <cellStyle name="Standaard 3 2 4 4 3 4 2 2 2 2" xfId="36792" xr:uid="{E4E41049-6152-40C9-AB22-26617DE9AE91}"/>
    <cellStyle name="Standaard 3 2 4 4 3 4 2 2 3" xfId="26608" xr:uid="{7194D951-36ED-463A-B3C8-7CCC6115DE2C}"/>
    <cellStyle name="Standaard 3 2 4 4 3 4 2 3" xfId="14890" xr:uid="{6B21A3A7-B446-4E6C-863F-7DF83EC94E9E}"/>
    <cellStyle name="Standaard 3 2 4 4 3 4 2 3 2" xfId="35259" xr:uid="{806F8265-273B-4742-9FBD-AD79111695B5}"/>
    <cellStyle name="Standaard 3 2 4 4 3 4 2 4" xfId="25075" xr:uid="{C7EE2010-CBD9-42CA-9D0A-4CD269A98721}"/>
    <cellStyle name="Standaard 3 2 4 4 3 4 3" xfId="6233" xr:uid="{95C729CE-8B1B-4FE1-8D67-D5FBB8ED1E2F}"/>
    <cellStyle name="Standaard 3 2 4 4 3 4 3 2" xfId="16422" xr:uid="{8A09724E-86DF-45E6-8704-3BD090C11A62}"/>
    <cellStyle name="Standaard 3 2 4 4 3 4 3 2 2" xfId="36791" xr:uid="{BECC37EB-A7A8-409A-8069-9ACD2A7B5849}"/>
    <cellStyle name="Standaard 3 2 4 4 3 4 3 3" xfId="26607" xr:uid="{CB53474B-2C44-4FE3-B47E-0BC7FD6A7A46}"/>
    <cellStyle name="Standaard 3 2 4 4 3 4 4" xfId="12347" xr:uid="{2C1749D4-42F1-411D-977C-AD7D79A9E02E}"/>
    <cellStyle name="Standaard 3 2 4 4 3 4 4 2" xfId="32716" xr:uid="{400AE3C0-1A20-4426-A0C4-4B933DD19A59}"/>
    <cellStyle name="Standaard 3 2 4 4 3 4 5" xfId="22532" xr:uid="{A91AA7E8-B3E8-48D4-97EB-52D28EDBFCA8}"/>
    <cellStyle name="Standaard 3 2 4 4 3 5" xfId="3017" xr:uid="{B99C86E0-2C1E-49C6-B2C8-9EC1946466AA}"/>
    <cellStyle name="Standaard 3 2 4 4 3 5 2" xfId="6235" xr:uid="{D9D59F45-907E-49E6-A968-2A3CA824C6C6}"/>
    <cellStyle name="Standaard 3 2 4 4 3 5 2 2" xfId="16424" xr:uid="{18CC909E-D0CF-4E59-BA05-8B7610136973}"/>
    <cellStyle name="Standaard 3 2 4 4 3 5 2 2 2" xfId="36793" xr:uid="{74505583-E15C-47D3-B8EA-3C9CCAF20089}"/>
    <cellStyle name="Standaard 3 2 4 4 3 5 2 3" xfId="26609" xr:uid="{C4331C76-14E0-43B7-BB98-61D167BBC6F4}"/>
    <cellStyle name="Standaard 3 2 4 4 3 5 3" xfId="13195" xr:uid="{67A0D779-3B86-4FDA-A3DB-C0C5D8C772F6}"/>
    <cellStyle name="Standaard 3 2 4 4 3 5 3 2" xfId="33564" xr:uid="{B982CA48-E988-47ED-9A14-1FE47ABBDD4E}"/>
    <cellStyle name="Standaard 3 2 4 4 3 5 4" xfId="23380" xr:uid="{41CFB684-82F3-4927-9451-AAE85DADF08D}"/>
    <cellStyle name="Standaard 3 2 4 4 3 6" xfId="6224" xr:uid="{C045FEE0-5A12-490D-A879-93E2F24BF7BF}"/>
    <cellStyle name="Standaard 3 2 4 4 3 6 2" xfId="16413" xr:uid="{1A974826-F4BB-41C6-9974-48F99B47FBCC}"/>
    <cellStyle name="Standaard 3 2 4 4 3 6 2 2" xfId="36782" xr:uid="{4321F49C-7C9F-43CF-A591-3825D8E5A534}"/>
    <cellStyle name="Standaard 3 2 4 4 3 6 3" xfId="26598" xr:uid="{D929788C-B7F1-42FE-931D-276B938B35FA}"/>
    <cellStyle name="Standaard 3 2 4 4 3 7" xfId="10652" xr:uid="{836BFDBF-A300-4FCA-B0D6-950110986702}"/>
    <cellStyle name="Standaard 3 2 4 4 3 7 2" xfId="31021" xr:uid="{51C95063-6028-4856-BAC8-F28FBC8447B7}"/>
    <cellStyle name="Standaard 3 2 4 4 3 8" xfId="20837" xr:uid="{B8D38A6C-DA97-4A81-8F61-3A2CBA11D56B}"/>
    <cellStyle name="Standaard 3 2 4 4 4" xfId="679" xr:uid="{9E7678A7-1C83-4D81-8BF7-7E111DC05BEB}"/>
    <cellStyle name="Standaard 3 2 4 4 4 2" xfId="1529" xr:uid="{8F1E37B7-4053-42B1-A845-86D1B00193DB}"/>
    <cellStyle name="Standaard 3 2 4 4 4 2 2" xfId="4074" xr:uid="{4948BE59-F47C-4557-AEB5-D91A3AAC5253}"/>
    <cellStyle name="Standaard 3 2 4 4 4 2 2 2" xfId="6238" xr:uid="{C0270180-1C75-4E54-877F-31877BE37D8A}"/>
    <cellStyle name="Standaard 3 2 4 4 4 2 2 2 2" xfId="16427" xr:uid="{02D88C38-C9AF-4143-A106-57C33C881ED4}"/>
    <cellStyle name="Standaard 3 2 4 4 4 2 2 2 2 2" xfId="36796" xr:uid="{42F9C3D2-75A5-4B46-959B-4FC97FD12133}"/>
    <cellStyle name="Standaard 3 2 4 4 4 2 2 2 3" xfId="26612" xr:uid="{0B192751-9B35-4041-8993-BBD7430B6115}"/>
    <cellStyle name="Standaard 3 2 4 4 4 2 2 3" xfId="14252" xr:uid="{73243B1B-9519-4AD7-8881-4FB4A89A5F13}"/>
    <cellStyle name="Standaard 3 2 4 4 4 2 2 3 2" xfId="34621" xr:uid="{9A94BA7D-B943-42FB-AB42-14BC7249129F}"/>
    <cellStyle name="Standaard 3 2 4 4 4 2 2 4" xfId="24437" xr:uid="{64CE33F6-78F8-4480-A0BD-4A71ACE82CC9}"/>
    <cellStyle name="Standaard 3 2 4 4 4 2 3" xfId="6237" xr:uid="{AA2940C2-06E9-4331-A46F-9C66DF359B2C}"/>
    <cellStyle name="Standaard 3 2 4 4 4 2 3 2" xfId="16426" xr:uid="{9DF371BC-0BEC-4DA7-AE86-0BE5921371BF}"/>
    <cellStyle name="Standaard 3 2 4 4 4 2 3 2 2" xfId="36795" xr:uid="{FE49D736-5C41-48A4-919D-585E6A103605}"/>
    <cellStyle name="Standaard 3 2 4 4 4 2 3 3" xfId="26611" xr:uid="{9567C7B5-A779-482E-9D67-18AF070DA0A7}"/>
    <cellStyle name="Standaard 3 2 4 4 4 2 4" xfId="11709" xr:uid="{01E4FD64-4DB1-488D-AB5B-00AABF2241F0}"/>
    <cellStyle name="Standaard 3 2 4 4 4 2 4 2" xfId="32078" xr:uid="{8CEDC8F0-57FB-45C3-92C0-CF40401DEC33}"/>
    <cellStyle name="Standaard 3 2 4 4 4 2 5" xfId="21894" xr:uid="{24476E26-0CF2-40A1-B842-EB88E1D490EA}"/>
    <cellStyle name="Standaard 3 2 4 4 4 3" xfId="2376" xr:uid="{34869E9B-A1B3-48AE-B332-5CB2C0DAA027}"/>
    <cellStyle name="Standaard 3 2 4 4 4 3 2" xfId="4921" xr:uid="{A4D7CA84-5150-49E8-B766-0BEC3C347E5E}"/>
    <cellStyle name="Standaard 3 2 4 4 4 3 2 2" xfId="6240" xr:uid="{53A6D6C0-619F-4BD5-BA42-A761ED24139D}"/>
    <cellStyle name="Standaard 3 2 4 4 4 3 2 2 2" xfId="16429" xr:uid="{58769754-E296-4C07-91F8-0B51B394ED06}"/>
    <cellStyle name="Standaard 3 2 4 4 4 3 2 2 2 2" xfId="36798" xr:uid="{2687F16B-7004-46E6-BBF3-E582726A9A6E}"/>
    <cellStyle name="Standaard 3 2 4 4 4 3 2 2 3" xfId="26614" xr:uid="{103B13FD-DAB8-446A-951F-D2263773BD9D}"/>
    <cellStyle name="Standaard 3 2 4 4 4 3 2 3" xfId="15099" xr:uid="{40A2DD22-AEE0-45F7-82F1-92BD2A940A34}"/>
    <cellStyle name="Standaard 3 2 4 4 4 3 2 3 2" xfId="35468" xr:uid="{C15641BC-833D-436F-95ED-E67C27E521EE}"/>
    <cellStyle name="Standaard 3 2 4 4 4 3 2 4" xfId="25284" xr:uid="{4472B36E-3338-4FF6-9A6E-D21B6543B46C}"/>
    <cellStyle name="Standaard 3 2 4 4 4 3 3" xfId="6239" xr:uid="{C6EB2D92-3409-4DF8-9415-A87FC7ACF7DC}"/>
    <cellStyle name="Standaard 3 2 4 4 4 3 3 2" xfId="16428" xr:uid="{A8981621-FDBF-4A9B-AEF7-158920584270}"/>
    <cellStyle name="Standaard 3 2 4 4 4 3 3 2 2" xfId="36797" xr:uid="{3690C572-936E-4E53-A1CD-9F7319398281}"/>
    <cellStyle name="Standaard 3 2 4 4 4 3 3 3" xfId="26613" xr:uid="{74A5DABA-D2B8-4EA2-B767-726D3CB8A9E9}"/>
    <cellStyle name="Standaard 3 2 4 4 4 3 4" xfId="12556" xr:uid="{AB7EF0FE-870C-408F-AD12-24617464905D}"/>
    <cellStyle name="Standaard 3 2 4 4 4 3 4 2" xfId="32925" xr:uid="{FBBB342C-1337-4610-B201-F150707C05C2}"/>
    <cellStyle name="Standaard 3 2 4 4 4 3 5" xfId="22741" xr:uid="{97C390B2-AAE4-46B3-AB1F-A923D48005F2}"/>
    <cellStyle name="Standaard 3 2 4 4 4 4" xfId="3226" xr:uid="{4F1DD2A4-A8F9-411B-9086-B906B418F2DF}"/>
    <cellStyle name="Standaard 3 2 4 4 4 4 2" xfId="6241" xr:uid="{6227F9D1-3C2E-47A6-BB7F-C2B5032316CC}"/>
    <cellStyle name="Standaard 3 2 4 4 4 4 2 2" xfId="16430" xr:uid="{592FECBF-343C-4046-B38E-B61D82956E8B}"/>
    <cellStyle name="Standaard 3 2 4 4 4 4 2 2 2" xfId="36799" xr:uid="{E174BBB2-F349-4C80-A625-F798D423F50E}"/>
    <cellStyle name="Standaard 3 2 4 4 4 4 2 3" xfId="26615" xr:uid="{4F480C12-9DEC-4F37-8A01-9CA7CB966155}"/>
    <cellStyle name="Standaard 3 2 4 4 4 4 3" xfId="13404" xr:uid="{23193A55-1888-48A6-9219-9F3F31D24D6C}"/>
    <cellStyle name="Standaard 3 2 4 4 4 4 3 2" xfId="33773" xr:uid="{287723CF-09AA-4ECA-A079-D832C463A949}"/>
    <cellStyle name="Standaard 3 2 4 4 4 4 4" xfId="23589" xr:uid="{708C69A4-04B7-430E-8925-82F84EA03488}"/>
    <cellStyle name="Standaard 3 2 4 4 4 5" xfId="6236" xr:uid="{C06408D3-7878-4F8C-A9CE-3869CE0B55C0}"/>
    <cellStyle name="Standaard 3 2 4 4 4 5 2" xfId="16425" xr:uid="{32A4D93C-AB64-4FC4-BDA2-6B4734703BB3}"/>
    <cellStyle name="Standaard 3 2 4 4 4 5 2 2" xfId="36794" xr:uid="{5952F3D8-16B3-48C1-97FF-36B11DA3BB4A}"/>
    <cellStyle name="Standaard 3 2 4 4 4 5 3" xfId="26610" xr:uid="{5A8C64F9-BF1E-4C54-A2B1-995CAFA56B9A}"/>
    <cellStyle name="Standaard 3 2 4 4 4 6" xfId="10861" xr:uid="{DF2D80C9-E14C-455F-B6F5-F7BBC0FA5446}"/>
    <cellStyle name="Standaard 3 2 4 4 4 6 2" xfId="31230" xr:uid="{85F7A3C4-DB92-4B09-A52B-D2E12D633FD4}"/>
    <cellStyle name="Standaard 3 2 4 4 4 7" xfId="21046" xr:uid="{69E426CA-9ECE-4955-9569-354D0A5B5DC6}"/>
    <cellStyle name="Standaard 3 2 4 4 5" xfId="1105" xr:uid="{E7949445-52C0-43AC-B029-DA179FB38C36}"/>
    <cellStyle name="Standaard 3 2 4 4 5 2" xfId="3650" xr:uid="{73D8A477-371F-40FB-8ABB-5278B06BEAE5}"/>
    <cellStyle name="Standaard 3 2 4 4 5 2 2" xfId="6243" xr:uid="{E34923BF-B7A5-41E2-9F02-860E1C610EA1}"/>
    <cellStyle name="Standaard 3 2 4 4 5 2 2 2" xfId="16432" xr:uid="{E682D8AC-71EA-4C12-8DCE-863C63F5B830}"/>
    <cellStyle name="Standaard 3 2 4 4 5 2 2 2 2" xfId="36801" xr:uid="{9773A226-DB2B-4C52-A4D1-A396A44C6164}"/>
    <cellStyle name="Standaard 3 2 4 4 5 2 2 3" xfId="26617" xr:uid="{9A5EBED0-84D6-4219-AF35-057C2C581309}"/>
    <cellStyle name="Standaard 3 2 4 4 5 2 3" xfId="13828" xr:uid="{283053E3-5E06-46F5-9002-80586CFDFAB2}"/>
    <cellStyle name="Standaard 3 2 4 4 5 2 3 2" xfId="34197" xr:uid="{48399D2B-087D-492E-9F6D-62BFFD25588B}"/>
    <cellStyle name="Standaard 3 2 4 4 5 2 4" xfId="24013" xr:uid="{B71FBB19-BA75-403F-BF48-3787E7C74A00}"/>
    <cellStyle name="Standaard 3 2 4 4 5 3" xfId="6242" xr:uid="{967D994D-F03D-4461-9E6B-AB577E134695}"/>
    <cellStyle name="Standaard 3 2 4 4 5 3 2" xfId="16431" xr:uid="{21798B6F-75DB-4438-B8AC-392B60488FE6}"/>
    <cellStyle name="Standaard 3 2 4 4 5 3 2 2" xfId="36800" xr:uid="{AD5EE672-159D-454B-9FE1-59C6BE3AA79A}"/>
    <cellStyle name="Standaard 3 2 4 4 5 3 3" xfId="26616" xr:uid="{B461BEC1-604F-4A53-9705-D4E855D6C292}"/>
    <cellStyle name="Standaard 3 2 4 4 5 4" xfId="11285" xr:uid="{38B70066-0C88-43BD-8056-389F3D71603B}"/>
    <cellStyle name="Standaard 3 2 4 4 5 4 2" xfId="31654" xr:uid="{B69577C8-C037-4B72-A5B8-17A4D6AB789A}"/>
    <cellStyle name="Standaard 3 2 4 4 5 5" xfId="21470" xr:uid="{806935F6-6AC0-45EB-A8AF-89ACF9F1B282}"/>
    <cellStyle name="Standaard 3 2 4 4 6" xfId="1952" xr:uid="{C52874DF-678D-4720-A37E-58E203C25928}"/>
    <cellStyle name="Standaard 3 2 4 4 6 2" xfId="4497" xr:uid="{55BBF314-68E0-4575-9622-E7191FCFE0F8}"/>
    <cellStyle name="Standaard 3 2 4 4 6 2 2" xfId="6245" xr:uid="{CABAF990-91A9-4DF4-9B70-45591A4E97AB}"/>
    <cellStyle name="Standaard 3 2 4 4 6 2 2 2" xfId="16434" xr:uid="{3DBAF334-EEA4-4B17-9255-4D4F17F3D0BE}"/>
    <cellStyle name="Standaard 3 2 4 4 6 2 2 2 2" xfId="36803" xr:uid="{C3F1DD87-8FB1-4FF9-B5D3-AF11AFE50515}"/>
    <cellStyle name="Standaard 3 2 4 4 6 2 2 3" xfId="26619" xr:uid="{F1D098E3-981E-4D4D-B7AE-26E9A040E407}"/>
    <cellStyle name="Standaard 3 2 4 4 6 2 3" xfId="14675" xr:uid="{7F038D52-C808-4E43-A1DA-28423D312745}"/>
    <cellStyle name="Standaard 3 2 4 4 6 2 3 2" xfId="35044" xr:uid="{5DCDBCA9-BE63-48ED-AA75-E52C2C57A965}"/>
    <cellStyle name="Standaard 3 2 4 4 6 2 4" xfId="24860" xr:uid="{BE4AA7EF-AE25-483A-B38B-1D83C2ABB243}"/>
    <cellStyle name="Standaard 3 2 4 4 6 3" xfId="6244" xr:uid="{82CC76C1-9169-4BC7-9D0F-348AD987076C}"/>
    <cellStyle name="Standaard 3 2 4 4 6 3 2" xfId="16433" xr:uid="{A5383569-20A9-4C28-9004-51CB444BD6DE}"/>
    <cellStyle name="Standaard 3 2 4 4 6 3 2 2" xfId="36802" xr:uid="{A7BDBFAD-BAF2-4A8B-B3F6-6AD607E1300F}"/>
    <cellStyle name="Standaard 3 2 4 4 6 3 3" xfId="26618" xr:uid="{AAE433B7-ED4E-41DE-BA2A-D23E4F674880}"/>
    <cellStyle name="Standaard 3 2 4 4 6 4" xfId="12132" xr:uid="{D356B168-2CDC-488B-B222-575183DBA05D}"/>
    <cellStyle name="Standaard 3 2 4 4 6 4 2" xfId="32501" xr:uid="{B5091F0F-C615-42E0-855E-0D04C7A3A065}"/>
    <cellStyle name="Standaard 3 2 4 4 6 5" xfId="22317" xr:uid="{63E4301C-D9A0-42F5-80BE-0BF167695078}"/>
    <cellStyle name="Standaard 3 2 4 4 7" xfId="2802" xr:uid="{365D2D36-84B2-462C-BE6D-3FC58C2C4BD9}"/>
    <cellStyle name="Standaard 3 2 4 4 7 2" xfId="6246" xr:uid="{0F6AF81F-7BCA-4510-97F4-3575D63ADA94}"/>
    <cellStyle name="Standaard 3 2 4 4 7 2 2" xfId="16435" xr:uid="{F8724CCF-AA63-498C-9D17-83AA02A9804D}"/>
    <cellStyle name="Standaard 3 2 4 4 7 2 2 2" xfId="36804" xr:uid="{23F27D7A-3B71-4231-B5A7-D22ACACD0A0B}"/>
    <cellStyle name="Standaard 3 2 4 4 7 2 3" xfId="26620" xr:uid="{72883917-6B08-4FC8-B4E4-1A1B1F84DA39}"/>
    <cellStyle name="Standaard 3 2 4 4 7 3" xfId="12980" xr:uid="{5A4D64FD-B8EA-4381-AC76-AFAB2665AF21}"/>
    <cellStyle name="Standaard 3 2 4 4 7 3 2" xfId="33349" xr:uid="{44966603-E600-4018-A838-48952049ADC9}"/>
    <cellStyle name="Standaard 3 2 4 4 7 4" xfId="23165" xr:uid="{329AAF7B-4B6E-490A-A981-93FE5F4BE840}"/>
    <cellStyle name="Standaard 3 2 4 4 8" xfId="6211" xr:uid="{3871E2EF-DA7A-4890-95FD-A9CF043BE0D6}"/>
    <cellStyle name="Standaard 3 2 4 4 8 2" xfId="16400" xr:uid="{8C566340-83D2-4941-B4B8-68C5ACEE04A1}"/>
    <cellStyle name="Standaard 3 2 4 4 8 2 2" xfId="36769" xr:uid="{E5282B1C-8655-4374-9EC7-6A2D0B9AE7B3}"/>
    <cellStyle name="Standaard 3 2 4 4 8 3" xfId="26585" xr:uid="{F5639FBB-40A1-4739-BFD9-7336452AD6C4}"/>
    <cellStyle name="Standaard 3 2 4 4 9" xfId="10437" xr:uid="{EF0D5083-E509-4687-B9D6-088CDA43A865}"/>
    <cellStyle name="Standaard 3 2 4 4 9 2" xfId="30806" xr:uid="{F793655B-2602-461E-B2B5-6B7DCA7AACD5}"/>
    <cellStyle name="Standaard 3 2 4 5" xfId="191" xr:uid="{BEBF475A-AB0A-40C1-B4F5-3A0B0AE58DDE}"/>
    <cellStyle name="Standaard 3 2 4 5 2" xfId="747" xr:uid="{4EAAE193-AAEF-4B4F-A898-D5DB81DCB9CF}"/>
    <cellStyle name="Standaard 3 2 4 5 2 2" xfId="1597" xr:uid="{C7613492-211C-4D0A-A862-2FD263D83C2C}"/>
    <cellStyle name="Standaard 3 2 4 5 2 2 2" xfId="4142" xr:uid="{D5646F54-6171-4894-A405-112EF3037C4B}"/>
    <cellStyle name="Standaard 3 2 4 5 2 2 2 2" xfId="6250" xr:uid="{3C6A8D73-AB75-4C2F-96FB-FF235207AED0}"/>
    <cellStyle name="Standaard 3 2 4 5 2 2 2 2 2" xfId="16439" xr:uid="{86C77D20-1457-4795-A5C4-7F5BA67570E9}"/>
    <cellStyle name="Standaard 3 2 4 5 2 2 2 2 2 2" xfId="36808" xr:uid="{BA790215-86C7-48E0-A8F7-EF4B87A536BB}"/>
    <cellStyle name="Standaard 3 2 4 5 2 2 2 2 3" xfId="26624" xr:uid="{CBE029B3-058D-4F0A-811E-B19F83E97DB6}"/>
    <cellStyle name="Standaard 3 2 4 5 2 2 2 3" xfId="14320" xr:uid="{F9993A47-EF41-4DAD-A349-F5C7A1197CE1}"/>
    <cellStyle name="Standaard 3 2 4 5 2 2 2 3 2" xfId="34689" xr:uid="{01C18116-5412-47D4-980D-B9B8865B2652}"/>
    <cellStyle name="Standaard 3 2 4 5 2 2 2 4" xfId="24505" xr:uid="{7BAA1052-DE95-43B3-B04A-2FAC10C3EE9C}"/>
    <cellStyle name="Standaard 3 2 4 5 2 2 3" xfId="6249" xr:uid="{B6261896-7453-4E00-9196-B560ADA1BEBB}"/>
    <cellStyle name="Standaard 3 2 4 5 2 2 3 2" xfId="16438" xr:uid="{22266649-2569-4828-BA0C-423D26ABE8E5}"/>
    <cellStyle name="Standaard 3 2 4 5 2 2 3 2 2" xfId="36807" xr:uid="{3EC6BA7B-5091-4D99-8826-989FDE1A3017}"/>
    <cellStyle name="Standaard 3 2 4 5 2 2 3 3" xfId="26623" xr:uid="{A4E610DF-ED19-4518-9E5A-458274B5BDDC}"/>
    <cellStyle name="Standaard 3 2 4 5 2 2 4" xfId="11777" xr:uid="{B214E137-0466-40F5-BCC4-60AC3A127639}"/>
    <cellStyle name="Standaard 3 2 4 5 2 2 4 2" xfId="32146" xr:uid="{CD50C984-D855-4296-AB79-02139DC979E1}"/>
    <cellStyle name="Standaard 3 2 4 5 2 2 5" xfId="21962" xr:uid="{7AF3A26B-3435-48E0-B135-FE50171300C1}"/>
    <cellStyle name="Standaard 3 2 4 5 2 3" xfId="2444" xr:uid="{E9DAAF68-60D0-424C-8177-F941153FC8DA}"/>
    <cellStyle name="Standaard 3 2 4 5 2 3 2" xfId="4989" xr:uid="{450F1611-3629-4905-9C13-7E269F7DD037}"/>
    <cellStyle name="Standaard 3 2 4 5 2 3 2 2" xfId="6252" xr:uid="{ADED2621-47FB-4314-92E4-0FA16FA29DC3}"/>
    <cellStyle name="Standaard 3 2 4 5 2 3 2 2 2" xfId="16441" xr:uid="{F82FC78D-F3B2-481C-A7F4-3C4E26C44BBA}"/>
    <cellStyle name="Standaard 3 2 4 5 2 3 2 2 2 2" xfId="36810" xr:uid="{F7112A0C-BCC2-42E5-AB0F-83ACA0561264}"/>
    <cellStyle name="Standaard 3 2 4 5 2 3 2 2 3" xfId="26626" xr:uid="{4D75A97A-1770-4489-BB56-20B77ACD527F}"/>
    <cellStyle name="Standaard 3 2 4 5 2 3 2 3" xfId="15167" xr:uid="{AF187902-FEE1-4D6E-83EB-AD2EC6C9A7FC}"/>
    <cellStyle name="Standaard 3 2 4 5 2 3 2 3 2" xfId="35536" xr:uid="{CB966A20-373B-41CF-B622-133C6F7EC97B}"/>
    <cellStyle name="Standaard 3 2 4 5 2 3 2 4" xfId="25352" xr:uid="{9DEC9EFE-9280-45D4-B7CC-FC1934E85AEC}"/>
    <cellStyle name="Standaard 3 2 4 5 2 3 3" xfId="6251" xr:uid="{0975416D-00B7-433B-8EAE-F87ABF58319B}"/>
    <cellStyle name="Standaard 3 2 4 5 2 3 3 2" xfId="16440" xr:uid="{E83ED34A-27FE-4C23-9EC1-28307D4F3BD8}"/>
    <cellStyle name="Standaard 3 2 4 5 2 3 3 2 2" xfId="36809" xr:uid="{946FF735-EF8C-4B99-94B3-11556E8F6E60}"/>
    <cellStyle name="Standaard 3 2 4 5 2 3 3 3" xfId="26625" xr:uid="{D384A95C-1FC5-40B0-B41C-386C637D3FE7}"/>
    <cellStyle name="Standaard 3 2 4 5 2 3 4" xfId="12624" xr:uid="{56EB1010-0262-487C-BAAA-7BF97CD1EFB0}"/>
    <cellStyle name="Standaard 3 2 4 5 2 3 4 2" xfId="32993" xr:uid="{5B8C3E6E-C303-44CD-9B7F-50B3E72B36C3}"/>
    <cellStyle name="Standaard 3 2 4 5 2 3 5" xfId="22809" xr:uid="{D5275277-3374-40EA-BDB8-66DDAA1A5B72}"/>
    <cellStyle name="Standaard 3 2 4 5 2 4" xfId="3294" xr:uid="{DCAD60F9-A9DE-441C-B557-45A3A392ED37}"/>
    <cellStyle name="Standaard 3 2 4 5 2 4 2" xfId="6253" xr:uid="{94594032-C841-4D96-8150-F438BF444E3F}"/>
    <cellStyle name="Standaard 3 2 4 5 2 4 2 2" xfId="16442" xr:uid="{C9715884-5CBD-459A-A02F-8DDA0BE0B524}"/>
    <cellStyle name="Standaard 3 2 4 5 2 4 2 2 2" xfId="36811" xr:uid="{AB996CEC-33EA-4DE5-8724-E4F7B04B20F1}"/>
    <cellStyle name="Standaard 3 2 4 5 2 4 2 3" xfId="26627" xr:uid="{98FBE7DC-1472-47D6-A5EF-6BFF2DA98FB2}"/>
    <cellStyle name="Standaard 3 2 4 5 2 4 3" xfId="13472" xr:uid="{278DD0E5-E91C-43C0-BC23-E95E758EB90B}"/>
    <cellStyle name="Standaard 3 2 4 5 2 4 3 2" xfId="33841" xr:uid="{41A6A69A-AABF-4F9F-A53F-5863A404A33F}"/>
    <cellStyle name="Standaard 3 2 4 5 2 4 4" xfId="23657" xr:uid="{142C8057-8095-41A0-8913-DA4FAEF2383C}"/>
    <cellStyle name="Standaard 3 2 4 5 2 5" xfId="6248" xr:uid="{5B136D3D-04B4-483A-B8D1-0579F247DE7F}"/>
    <cellStyle name="Standaard 3 2 4 5 2 5 2" xfId="16437" xr:uid="{71E48331-7E93-4AE9-B91F-91EABC7E725B}"/>
    <cellStyle name="Standaard 3 2 4 5 2 5 2 2" xfId="36806" xr:uid="{EDB34A90-5DBB-4C23-8878-B0C500BF1599}"/>
    <cellStyle name="Standaard 3 2 4 5 2 5 3" xfId="26622" xr:uid="{431B3632-7ABC-438E-9A70-5DE1D34220B3}"/>
    <cellStyle name="Standaard 3 2 4 5 2 6" xfId="10929" xr:uid="{791407C4-E35A-4A68-92E9-6CF415592879}"/>
    <cellStyle name="Standaard 3 2 4 5 2 6 2" xfId="31298" xr:uid="{5FF39476-870F-4AE9-84CA-3C38F06A6031}"/>
    <cellStyle name="Standaard 3 2 4 5 2 7" xfId="21114" xr:uid="{FAD99DF7-622F-4557-B542-EE3A17B64CB2}"/>
    <cellStyle name="Standaard 3 2 4 5 3" xfId="1173" xr:uid="{BDE8ED2F-69E0-436A-B899-176D85CA6382}"/>
    <cellStyle name="Standaard 3 2 4 5 3 2" xfId="3718" xr:uid="{0E4B161C-6E94-49CA-90FD-CEBC7D19EA13}"/>
    <cellStyle name="Standaard 3 2 4 5 3 2 2" xfId="6255" xr:uid="{79310F2C-F378-4724-8E6A-AE7849EACC8E}"/>
    <cellStyle name="Standaard 3 2 4 5 3 2 2 2" xfId="16444" xr:uid="{9B63418E-7BAA-4472-A615-0BD54F53DFFE}"/>
    <cellStyle name="Standaard 3 2 4 5 3 2 2 2 2" xfId="36813" xr:uid="{7B36C2E9-696F-4430-8E0C-7EA49A5E2076}"/>
    <cellStyle name="Standaard 3 2 4 5 3 2 2 3" xfId="26629" xr:uid="{05709245-0DF4-4437-B106-4AB489A55DCF}"/>
    <cellStyle name="Standaard 3 2 4 5 3 2 3" xfId="13896" xr:uid="{982F31CA-FA47-4029-A197-31DFED47D086}"/>
    <cellStyle name="Standaard 3 2 4 5 3 2 3 2" xfId="34265" xr:uid="{EC871460-1600-4911-8539-7703808C9CAB}"/>
    <cellStyle name="Standaard 3 2 4 5 3 2 4" xfId="24081" xr:uid="{564BDF91-367E-4811-A94A-5F22B0CEE262}"/>
    <cellStyle name="Standaard 3 2 4 5 3 3" xfId="6254" xr:uid="{667A2C74-5F8F-4E68-9857-F996088D9E29}"/>
    <cellStyle name="Standaard 3 2 4 5 3 3 2" xfId="16443" xr:uid="{248DE62B-4EA2-4913-AC7A-9B1ACF97BD7F}"/>
    <cellStyle name="Standaard 3 2 4 5 3 3 2 2" xfId="36812" xr:uid="{9ACCBB81-86C8-4A3F-8A2C-4C79170290BC}"/>
    <cellStyle name="Standaard 3 2 4 5 3 3 3" xfId="26628" xr:uid="{37FFF552-BFE9-4F7E-B454-47DF396D27D0}"/>
    <cellStyle name="Standaard 3 2 4 5 3 4" xfId="11353" xr:uid="{7F243A7C-9600-4E7B-A4F4-37AFB51104AC}"/>
    <cellStyle name="Standaard 3 2 4 5 3 4 2" xfId="31722" xr:uid="{8436E7BC-442C-4098-BFA9-A546BB01B77E}"/>
    <cellStyle name="Standaard 3 2 4 5 3 5" xfId="21538" xr:uid="{BE84E396-4DB8-4011-BA36-AA28D0B45E2C}"/>
    <cellStyle name="Standaard 3 2 4 5 4" xfId="2020" xr:uid="{28C89DDC-8799-4128-9451-D46A340D3FA5}"/>
    <cellStyle name="Standaard 3 2 4 5 4 2" xfId="4565" xr:uid="{E0275BEA-48DA-40DC-832B-4C9D4CE8A981}"/>
    <cellStyle name="Standaard 3 2 4 5 4 2 2" xfId="6257" xr:uid="{2F372202-BDA0-41B8-82F2-6CF23C4E259D}"/>
    <cellStyle name="Standaard 3 2 4 5 4 2 2 2" xfId="16446" xr:uid="{15B9CCA7-54D8-4E2A-B4A1-173B679D3D47}"/>
    <cellStyle name="Standaard 3 2 4 5 4 2 2 2 2" xfId="36815" xr:uid="{D414C51A-767B-4D9D-A06E-2980770DDDD6}"/>
    <cellStyle name="Standaard 3 2 4 5 4 2 2 3" xfId="26631" xr:uid="{AAE67942-8D2B-47C4-90E6-17C0276EF48D}"/>
    <cellStyle name="Standaard 3 2 4 5 4 2 3" xfId="14743" xr:uid="{3152C9D9-5C99-48BB-9513-90A0666BC3AE}"/>
    <cellStyle name="Standaard 3 2 4 5 4 2 3 2" xfId="35112" xr:uid="{893D8957-8AC0-4B6D-B725-7D6A46C534BA}"/>
    <cellStyle name="Standaard 3 2 4 5 4 2 4" xfId="24928" xr:uid="{4A1D5467-4C4A-4DA7-AB76-60F0B0BA4D5D}"/>
    <cellStyle name="Standaard 3 2 4 5 4 3" xfId="6256" xr:uid="{83A656D8-DDEE-471D-AA00-9914BB476ADF}"/>
    <cellStyle name="Standaard 3 2 4 5 4 3 2" xfId="16445" xr:uid="{6864FEE9-792A-4384-A060-CE28D91954B8}"/>
    <cellStyle name="Standaard 3 2 4 5 4 3 2 2" xfId="36814" xr:uid="{70A4FCA3-56BC-4343-AAC6-484861EE759A}"/>
    <cellStyle name="Standaard 3 2 4 5 4 3 3" xfId="26630" xr:uid="{A171C80D-B031-403E-9DCB-945C17403214}"/>
    <cellStyle name="Standaard 3 2 4 5 4 4" xfId="12200" xr:uid="{55E7FEBA-4784-4772-BE93-B5D7220C31CF}"/>
    <cellStyle name="Standaard 3 2 4 5 4 4 2" xfId="32569" xr:uid="{8D324227-995C-44EB-9D75-47B5A9C8AF32}"/>
    <cellStyle name="Standaard 3 2 4 5 4 5" xfId="22385" xr:uid="{15F426A1-676C-436D-B2CA-E395258E32BE}"/>
    <cellStyle name="Standaard 3 2 4 5 5" xfId="2870" xr:uid="{14605C1A-AFA0-43A5-BEB6-25404093BF64}"/>
    <cellStyle name="Standaard 3 2 4 5 5 2" xfId="6258" xr:uid="{966172FA-E202-4BE3-B1E6-7143D8427B1B}"/>
    <cellStyle name="Standaard 3 2 4 5 5 2 2" xfId="16447" xr:uid="{BFB4EB07-1E9D-4DBA-9B5D-6D6BC97FFC47}"/>
    <cellStyle name="Standaard 3 2 4 5 5 2 2 2" xfId="36816" xr:uid="{D07DB4FD-461A-4BFE-A27A-67FAFC635444}"/>
    <cellStyle name="Standaard 3 2 4 5 5 2 3" xfId="26632" xr:uid="{4B1EFBD6-F0AE-42D4-96D4-6D743F0D49E7}"/>
    <cellStyle name="Standaard 3 2 4 5 5 3" xfId="13048" xr:uid="{80D73ED6-6CBB-4130-AAC3-B0063286D57B}"/>
    <cellStyle name="Standaard 3 2 4 5 5 3 2" xfId="33417" xr:uid="{FDCFC7FA-9919-47C5-BC50-92A62ABB7410}"/>
    <cellStyle name="Standaard 3 2 4 5 5 4" xfId="23233" xr:uid="{21068F85-8DC0-4846-BAB6-7E49DE0F8B8E}"/>
    <cellStyle name="Standaard 3 2 4 5 6" xfId="6247" xr:uid="{8D8C4D12-B415-4C29-8236-02C83B6D239F}"/>
    <cellStyle name="Standaard 3 2 4 5 6 2" xfId="16436" xr:uid="{0BEFBEA4-CD86-4B22-B15D-7F2295A91D9D}"/>
    <cellStyle name="Standaard 3 2 4 5 6 2 2" xfId="36805" xr:uid="{AE7BCEE1-ACDD-4CF7-BD7F-0C99C6136326}"/>
    <cellStyle name="Standaard 3 2 4 5 6 3" xfId="26621" xr:uid="{2A924245-D548-4765-A5CE-50C1AB768BA7}"/>
    <cellStyle name="Standaard 3 2 4 5 7" xfId="10505" xr:uid="{258E8CAC-F9E4-4BC8-A463-AE22C174870F}"/>
    <cellStyle name="Standaard 3 2 4 5 7 2" xfId="30874" xr:uid="{55A00C02-892E-4A79-B74A-E667E82861A8}"/>
    <cellStyle name="Standaard 3 2 4 5 8" xfId="20690" xr:uid="{13FFF2AD-C592-40FA-BE6F-DC2B3956A3C2}"/>
    <cellStyle name="Standaard 3 2 4 6" xfId="428" xr:uid="{4A4AB153-DFCB-4C8B-9D66-F12DFF402BE1}"/>
    <cellStyle name="Standaard 3 2 4 6 2" xfId="890" xr:uid="{4646CED2-7B0B-47F1-BF55-E4552AB0C6C9}"/>
    <cellStyle name="Standaard 3 2 4 6 2 2" xfId="1740" xr:uid="{41628A80-1AE1-4B05-A202-B800BB566AEC}"/>
    <cellStyle name="Standaard 3 2 4 6 2 2 2" xfId="4285" xr:uid="{2EA49123-C78F-470B-AD05-C9EA4772A828}"/>
    <cellStyle name="Standaard 3 2 4 6 2 2 2 2" xfId="6262" xr:uid="{84C58881-5502-4052-B75E-06E63E851CAA}"/>
    <cellStyle name="Standaard 3 2 4 6 2 2 2 2 2" xfId="16451" xr:uid="{96C34D2A-DD48-4435-BB76-D0D4EEC885AE}"/>
    <cellStyle name="Standaard 3 2 4 6 2 2 2 2 2 2" xfId="36820" xr:uid="{83DF762E-AA19-4AD0-A6B8-DACF5E09FB96}"/>
    <cellStyle name="Standaard 3 2 4 6 2 2 2 2 3" xfId="26636" xr:uid="{B5E6F978-4C9A-4FAE-B64C-8FA9747DD2E0}"/>
    <cellStyle name="Standaard 3 2 4 6 2 2 2 3" xfId="14463" xr:uid="{BA0BD48A-20D7-412B-A525-2A2FA3740B0A}"/>
    <cellStyle name="Standaard 3 2 4 6 2 2 2 3 2" xfId="34832" xr:uid="{0D42037A-D370-429D-82BD-893596D40EC6}"/>
    <cellStyle name="Standaard 3 2 4 6 2 2 2 4" xfId="24648" xr:uid="{6B498928-BDC8-476B-92CC-EF79C944B028}"/>
    <cellStyle name="Standaard 3 2 4 6 2 2 3" xfId="6261" xr:uid="{1C875AEC-8FD0-4E7F-9A62-2F3A14EB7602}"/>
    <cellStyle name="Standaard 3 2 4 6 2 2 3 2" xfId="16450" xr:uid="{B942BBD4-E23C-478C-A589-4BF27B7F77C6}"/>
    <cellStyle name="Standaard 3 2 4 6 2 2 3 2 2" xfId="36819" xr:uid="{BF323120-A38C-45D3-B503-0B967CBE2991}"/>
    <cellStyle name="Standaard 3 2 4 6 2 2 3 3" xfId="26635" xr:uid="{48D0D323-EE91-4898-984F-0155D086B26C}"/>
    <cellStyle name="Standaard 3 2 4 6 2 2 4" xfId="11920" xr:uid="{60BD2991-C6DF-437D-BE88-48A9E81636D8}"/>
    <cellStyle name="Standaard 3 2 4 6 2 2 4 2" xfId="32289" xr:uid="{755177E7-2288-47E2-B9FF-56BFC3136359}"/>
    <cellStyle name="Standaard 3 2 4 6 2 2 5" xfId="22105" xr:uid="{FD198145-CDE4-4EF1-ACC9-6DA028F4B44C}"/>
    <cellStyle name="Standaard 3 2 4 6 2 3" xfId="2587" xr:uid="{A75CE3A1-E00A-45BB-B9BA-50DF043E36FE}"/>
    <cellStyle name="Standaard 3 2 4 6 2 3 2" xfId="5132" xr:uid="{5ADF02FC-FD02-4DDD-A7FB-D1F2FCD417EB}"/>
    <cellStyle name="Standaard 3 2 4 6 2 3 2 2" xfId="6264" xr:uid="{CEF596CF-5012-44DB-B699-6952687EA9AA}"/>
    <cellStyle name="Standaard 3 2 4 6 2 3 2 2 2" xfId="16453" xr:uid="{29B2153E-948A-4912-983A-90A2DDA40F1C}"/>
    <cellStyle name="Standaard 3 2 4 6 2 3 2 2 2 2" xfId="36822" xr:uid="{872A726F-666F-45FE-9B21-779DAB6B5BC4}"/>
    <cellStyle name="Standaard 3 2 4 6 2 3 2 2 3" xfId="26638" xr:uid="{3988E3B1-ABC7-4364-A8FB-BFF86B138B74}"/>
    <cellStyle name="Standaard 3 2 4 6 2 3 2 3" xfId="15310" xr:uid="{3BB70A67-C79F-4CAA-AEE8-15BB690A5B99}"/>
    <cellStyle name="Standaard 3 2 4 6 2 3 2 3 2" xfId="35679" xr:uid="{C878F254-CB4F-473E-B0E4-28D1A9EF62D3}"/>
    <cellStyle name="Standaard 3 2 4 6 2 3 2 4" xfId="25495" xr:uid="{078D980E-69C3-47A7-9A33-66BDCC8D5F3B}"/>
    <cellStyle name="Standaard 3 2 4 6 2 3 3" xfId="6263" xr:uid="{3B263D6C-31D5-4E80-B7FF-8ACFE39BDF5F}"/>
    <cellStyle name="Standaard 3 2 4 6 2 3 3 2" xfId="16452" xr:uid="{016524F0-B5A1-4CBE-BAD5-71EB43C03FBD}"/>
    <cellStyle name="Standaard 3 2 4 6 2 3 3 2 2" xfId="36821" xr:uid="{B3AADC57-19A2-4393-9127-F47B312EDE70}"/>
    <cellStyle name="Standaard 3 2 4 6 2 3 3 3" xfId="26637" xr:uid="{472BC451-329D-46EA-89E1-5344D19750A2}"/>
    <cellStyle name="Standaard 3 2 4 6 2 3 4" xfId="12767" xr:uid="{A9D93326-3E8B-4F9A-A871-594A569335F8}"/>
    <cellStyle name="Standaard 3 2 4 6 2 3 4 2" xfId="33136" xr:uid="{49F13B9D-B45F-4E8C-8010-7EEFAC7BB991}"/>
    <cellStyle name="Standaard 3 2 4 6 2 3 5" xfId="22952" xr:uid="{3F73660E-08CB-405D-A434-4545793398A6}"/>
    <cellStyle name="Standaard 3 2 4 6 2 4" xfId="3437" xr:uid="{919DED40-CD05-48DE-A775-15C1EFFC1201}"/>
    <cellStyle name="Standaard 3 2 4 6 2 4 2" xfId="6265" xr:uid="{CF7EDF6E-7F03-4E48-9B1D-B574B2E5A951}"/>
    <cellStyle name="Standaard 3 2 4 6 2 4 2 2" xfId="16454" xr:uid="{9A81D744-ED7B-4527-BA47-DC1F27BB99FB}"/>
    <cellStyle name="Standaard 3 2 4 6 2 4 2 2 2" xfId="36823" xr:uid="{60CC485B-D70C-4120-B839-C23E3124AD0A}"/>
    <cellStyle name="Standaard 3 2 4 6 2 4 2 3" xfId="26639" xr:uid="{FB63B57C-C00D-40BF-84E3-EB8B830733F3}"/>
    <cellStyle name="Standaard 3 2 4 6 2 4 3" xfId="13615" xr:uid="{7C591E6F-724B-4871-99EE-99F495AE0997}"/>
    <cellStyle name="Standaard 3 2 4 6 2 4 3 2" xfId="33984" xr:uid="{0A50A828-28F1-4F50-8B42-1CEF53A7015B}"/>
    <cellStyle name="Standaard 3 2 4 6 2 4 4" xfId="23800" xr:uid="{F2766810-2A65-49F1-B324-4461A9FDFDC0}"/>
    <cellStyle name="Standaard 3 2 4 6 2 5" xfId="6260" xr:uid="{B244284E-01D5-40BE-8571-73A480BCF027}"/>
    <cellStyle name="Standaard 3 2 4 6 2 5 2" xfId="16449" xr:uid="{3BCA04A9-A8BF-4FDC-8707-2A56787B67BF}"/>
    <cellStyle name="Standaard 3 2 4 6 2 5 2 2" xfId="36818" xr:uid="{09CACE97-C71A-4713-81DD-FB2E6752DC1B}"/>
    <cellStyle name="Standaard 3 2 4 6 2 5 3" xfId="26634" xr:uid="{A1C0B5D5-F42B-420D-B0BE-419EC8481898}"/>
    <cellStyle name="Standaard 3 2 4 6 2 6" xfId="11072" xr:uid="{4CBC1953-4563-45E9-90AF-565DC9E5CF37}"/>
    <cellStyle name="Standaard 3 2 4 6 2 6 2" xfId="31441" xr:uid="{7147B763-5B57-4A69-BA8C-408831901B78}"/>
    <cellStyle name="Standaard 3 2 4 6 2 7" xfId="21257" xr:uid="{50E79EFD-7174-47ED-B398-05B8C760FC12}"/>
    <cellStyle name="Standaard 3 2 4 6 3" xfId="1316" xr:uid="{596FF0DB-4E3E-4BDF-9D73-4B2B32E836A3}"/>
    <cellStyle name="Standaard 3 2 4 6 3 2" xfId="3861" xr:uid="{BC07928F-E0EF-4EAE-8C28-3765984DA773}"/>
    <cellStyle name="Standaard 3 2 4 6 3 2 2" xfId="6267" xr:uid="{24886CBC-75E8-499B-8464-784B9F97866A}"/>
    <cellStyle name="Standaard 3 2 4 6 3 2 2 2" xfId="16456" xr:uid="{BBCD1AE9-F085-4003-8E4D-1316218D8370}"/>
    <cellStyle name="Standaard 3 2 4 6 3 2 2 2 2" xfId="36825" xr:uid="{C5FCE8B2-16A4-4C33-95D5-5113FFB9DAC1}"/>
    <cellStyle name="Standaard 3 2 4 6 3 2 2 3" xfId="26641" xr:uid="{42D30684-F494-4FFA-8D6B-30B34C1ACB40}"/>
    <cellStyle name="Standaard 3 2 4 6 3 2 3" xfId="14039" xr:uid="{42DE23DA-B818-4DC0-8908-5CB19D034DF5}"/>
    <cellStyle name="Standaard 3 2 4 6 3 2 3 2" xfId="34408" xr:uid="{0A81F640-0A9C-4D58-A12F-DCDD14B34DF3}"/>
    <cellStyle name="Standaard 3 2 4 6 3 2 4" xfId="24224" xr:uid="{501DB40E-3CD1-4E1A-B62B-7A310132179E}"/>
    <cellStyle name="Standaard 3 2 4 6 3 3" xfId="6266" xr:uid="{C3550252-A458-4DEC-B3F1-EDCBB981B7DD}"/>
    <cellStyle name="Standaard 3 2 4 6 3 3 2" xfId="16455" xr:uid="{72DB7414-C43D-4B55-8B2B-9CAF5967E517}"/>
    <cellStyle name="Standaard 3 2 4 6 3 3 2 2" xfId="36824" xr:uid="{A049C018-4AB7-48AF-AE65-38D12B363A8B}"/>
    <cellStyle name="Standaard 3 2 4 6 3 3 3" xfId="26640" xr:uid="{FCA0DA49-F46A-4D13-B3A4-71AA4D260143}"/>
    <cellStyle name="Standaard 3 2 4 6 3 4" xfId="11496" xr:uid="{1AE1B657-B80F-4C4E-9638-40882018FFEC}"/>
    <cellStyle name="Standaard 3 2 4 6 3 4 2" xfId="31865" xr:uid="{906F6249-4B02-4637-B233-CB2B40D6EB53}"/>
    <cellStyle name="Standaard 3 2 4 6 3 5" xfId="21681" xr:uid="{6E4320A7-9831-4776-803F-6E4726CF5320}"/>
    <cellStyle name="Standaard 3 2 4 6 4" xfId="2163" xr:uid="{F95A8AC9-CC6F-451D-8CD6-0ED5F1A275D5}"/>
    <cellStyle name="Standaard 3 2 4 6 4 2" xfId="4708" xr:uid="{A73A81D4-C2C3-40E6-B385-D8B8A3592DC8}"/>
    <cellStyle name="Standaard 3 2 4 6 4 2 2" xfId="6269" xr:uid="{98A6D73F-4676-4528-9107-15B5AB43D37A}"/>
    <cellStyle name="Standaard 3 2 4 6 4 2 2 2" xfId="16458" xr:uid="{9F699959-713E-41C8-A731-CFDF00ECA876}"/>
    <cellStyle name="Standaard 3 2 4 6 4 2 2 2 2" xfId="36827" xr:uid="{69614C74-D8CB-4525-B51B-9E24A7B3DAA5}"/>
    <cellStyle name="Standaard 3 2 4 6 4 2 2 3" xfId="26643" xr:uid="{42D77827-FD18-4526-B08E-440A1FE5AAE4}"/>
    <cellStyle name="Standaard 3 2 4 6 4 2 3" xfId="14886" xr:uid="{D0106B96-38D2-4D6D-9ADB-667E72ECFFF1}"/>
    <cellStyle name="Standaard 3 2 4 6 4 2 3 2" xfId="35255" xr:uid="{F254399B-4913-48B4-BCA8-A8475DBFBFE2}"/>
    <cellStyle name="Standaard 3 2 4 6 4 2 4" xfId="25071" xr:uid="{342C9BD0-49B0-42B1-BFE3-89231969D482}"/>
    <cellStyle name="Standaard 3 2 4 6 4 3" xfId="6268" xr:uid="{F3905C8D-3E34-4F69-BC0C-D17E2E53F02D}"/>
    <cellStyle name="Standaard 3 2 4 6 4 3 2" xfId="16457" xr:uid="{4965C179-77C7-4981-AFDA-4C29995A2013}"/>
    <cellStyle name="Standaard 3 2 4 6 4 3 2 2" xfId="36826" xr:uid="{7450E094-A81E-47C5-BD5F-5B9FFE1E1981}"/>
    <cellStyle name="Standaard 3 2 4 6 4 3 3" xfId="26642" xr:uid="{58C5C8A6-6B46-4CE3-ACE4-FABB0956669A}"/>
    <cellStyle name="Standaard 3 2 4 6 4 4" xfId="12343" xr:uid="{7128B6D2-76AB-42F2-A100-0C03CB6DC7FF}"/>
    <cellStyle name="Standaard 3 2 4 6 4 4 2" xfId="32712" xr:uid="{478F200E-8CD4-4A7C-A452-9B198898ABF6}"/>
    <cellStyle name="Standaard 3 2 4 6 4 5" xfId="22528" xr:uid="{99AE70A8-BA61-45D5-AD71-76C2EBFBC478}"/>
    <cellStyle name="Standaard 3 2 4 6 5" xfId="3013" xr:uid="{FD7ECA55-C146-4476-A4B9-EF145C88382E}"/>
    <cellStyle name="Standaard 3 2 4 6 5 2" xfId="6270" xr:uid="{B6869814-23AC-4F57-A69E-11EC76DE3608}"/>
    <cellStyle name="Standaard 3 2 4 6 5 2 2" xfId="16459" xr:uid="{98FEAF26-B284-4893-9000-AF237EDA6911}"/>
    <cellStyle name="Standaard 3 2 4 6 5 2 2 2" xfId="36828" xr:uid="{B84BAF44-18DE-4904-B00C-A95466B36DC3}"/>
    <cellStyle name="Standaard 3 2 4 6 5 2 3" xfId="26644" xr:uid="{83EDEF15-753D-45CC-9F9F-F55281E86865}"/>
    <cellStyle name="Standaard 3 2 4 6 5 3" xfId="13191" xr:uid="{18E6E15C-DF14-4AF1-9F9B-70ECEFAB3989}"/>
    <cellStyle name="Standaard 3 2 4 6 5 3 2" xfId="33560" xr:uid="{C1A3B698-423A-47FC-A475-B013A49788B9}"/>
    <cellStyle name="Standaard 3 2 4 6 5 4" xfId="23376" xr:uid="{2A7EED05-1B25-4445-B982-5E9582C52DE1}"/>
    <cellStyle name="Standaard 3 2 4 6 6" xfId="6259" xr:uid="{0DB48F60-1CE3-47A7-ACFF-F863CD6E32E3}"/>
    <cellStyle name="Standaard 3 2 4 6 6 2" xfId="16448" xr:uid="{6863C477-EF57-4EB1-A32B-C00A00CDFD78}"/>
    <cellStyle name="Standaard 3 2 4 6 6 2 2" xfId="36817" xr:uid="{A3814A5A-890C-4CFB-A26E-BE599B6786E3}"/>
    <cellStyle name="Standaard 3 2 4 6 6 3" xfId="26633" xr:uid="{6390860F-7C82-4E1D-A4F5-E472F11FFB84}"/>
    <cellStyle name="Standaard 3 2 4 6 7" xfId="10648" xr:uid="{2260B669-F535-419B-B2AB-81CBCE2085DC}"/>
    <cellStyle name="Standaard 3 2 4 6 7 2" xfId="31017" xr:uid="{7D069C49-8CD4-446B-BC0C-9B2B84ED133A}"/>
    <cellStyle name="Standaard 3 2 4 6 8" xfId="20833" xr:uid="{B9939997-F9FB-408A-AB2C-1AFF3C8EEDEC}"/>
    <cellStyle name="Standaard 3 2 4 7" xfId="544" xr:uid="{11D25259-93FB-423F-88A4-96140B86E13D}"/>
    <cellStyle name="Standaard 3 2 4 7 2" xfId="970" xr:uid="{DFE731F4-23B0-4F64-B06D-850F488D0FEA}"/>
    <cellStyle name="Standaard 3 2 4 7 2 2" xfId="1820" xr:uid="{4F61AB5C-D89F-4981-85D6-2687E1D48E20}"/>
    <cellStyle name="Standaard 3 2 4 7 2 2 2" xfId="4365" xr:uid="{C46AA561-1D21-49D1-B569-149A2AEEBB1C}"/>
    <cellStyle name="Standaard 3 2 4 7 2 2 2 2" xfId="6274" xr:uid="{99CC2525-B30B-45DB-A464-47A32497EB29}"/>
    <cellStyle name="Standaard 3 2 4 7 2 2 2 2 2" xfId="16463" xr:uid="{F0C260B4-354F-4CE7-BDCD-F3895C5C3503}"/>
    <cellStyle name="Standaard 3 2 4 7 2 2 2 2 2 2" xfId="36832" xr:uid="{FDEA5D3F-1B2D-4B43-AA5C-64AC0B4EB565}"/>
    <cellStyle name="Standaard 3 2 4 7 2 2 2 2 3" xfId="26648" xr:uid="{198A85D7-C323-45EF-B8DA-1D42584C77FB}"/>
    <cellStyle name="Standaard 3 2 4 7 2 2 2 3" xfId="14543" xr:uid="{48930076-15D6-4912-9942-5F592D62382E}"/>
    <cellStyle name="Standaard 3 2 4 7 2 2 2 3 2" xfId="34912" xr:uid="{207FE5E3-4706-403B-8D17-F232A9E65120}"/>
    <cellStyle name="Standaard 3 2 4 7 2 2 2 4" xfId="24728" xr:uid="{66D7D8F3-9D1E-4776-92E7-33FE45A45989}"/>
    <cellStyle name="Standaard 3 2 4 7 2 2 3" xfId="6273" xr:uid="{493DC91C-C771-40EA-A2E0-DD4F070A3FBC}"/>
    <cellStyle name="Standaard 3 2 4 7 2 2 3 2" xfId="16462" xr:uid="{A24165CE-52C1-4B96-9D45-652D60682E68}"/>
    <cellStyle name="Standaard 3 2 4 7 2 2 3 2 2" xfId="36831" xr:uid="{315F9725-60C2-4F87-BE48-3E33F05C0FEA}"/>
    <cellStyle name="Standaard 3 2 4 7 2 2 3 3" xfId="26647" xr:uid="{E74FA53E-9321-43BC-869B-5FF0D105C448}"/>
    <cellStyle name="Standaard 3 2 4 7 2 2 4" xfId="12000" xr:uid="{10AE598F-B4E4-443E-A362-6B2D0FB84CDD}"/>
    <cellStyle name="Standaard 3 2 4 7 2 2 4 2" xfId="32369" xr:uid="{29CCCDC5-B93D-4E1A-85C5-D5BC3F6D4A26}"/>
    <cellStyle name="Standaard 3 2 4 7 2 2 5" xfId="22185" xr:uid="{5BCDA5C9-F01D-4A6E-AAC4-DD49A116C3A5}"/>
    <cellStyle name="Standaard 3 2 4 7 2 3" xfId="2667" xr:uid="{EF2538A5-2017-482E-95BE-D76E820F5445}"/>
    <cellStyle name="Standaard 3 2 4 7 2 3 2" xfId="5212" xr:uid="{8651CA34-B7E0-4448-8331-8E9CB559E613}"/>
    <cellStyle name="Standaard 3 2 4 7 2 3 2 2" xfId="6276" xr:uid="{4D8C5B1D-6128-4561-B500-B1D2339F3586}"/>
    <cellStyle name="Standaard 3 2 4 7 2 3 2 2 2" xfId="16465" xr:uid="{51214C52-6050-4B1B-90B9-2A75E2C33E39}"/>
    <cellStyle name="Standaard 3 2 4 7 2 3 2 2 2 2" xfId="36834" xr:uid="{4CD475B1-525F-410B-9F25-3C20EFDC3714}"/>
    <cellStyle name="Standaard 3 2 4 7 2 3 2 2 3" xfId="26650" xr:uid="{4E0B808B-8842-4A6C-B261-9088904D9E29}"/>
    <cellStyle name="Standaard 3 2 4 7 2 3 2 3" xfId="15390" xr:uid="{76AB1A4D-FD1C-4145-8ED7-6ED102A00984}"/>
    <cellStyle name="Standaard 3 2 4 7 2 3 2 3 2" xfId="35759" xr:uid="{EE9E08D4-C845-4393-B2B1-5C007E35925E}"/>
    <cellStyle name="Standaard 3 2 4 7 2 3 2 4" xfId="25575" xr:uid="{090C971F-D441-44A8-9372-5DA1DCC016A4}"/>
    <cellStyle name="Standaard 3 2 4 7 2 3 3" xfId="6275" xr:uid="{5B579ECC-DF7C-4F79-8940-7DCE54A7522B}"/>
    <cellStyle name="Standaard 3 2 4 7 2 3 3 2" xfId="16464" xr:uid="{2D067B82-45F6-41E4-AC6D-C1A612D68F8E}"/>
    <cellStyle name="Standaard 3 2 4 7 2 3 3 2 2" xfId="36833" xr:uid="{F74A876A-C95A-456C-BE7F-B0AEE0F9FA54}"/>
    <cellStyle name="Standaard 3 2 4 7 2 3 3 3" xfId="26649" xr:uid="{66B17EF3-0B5C-4015-8ABE-503A19118DE3}"/>
    <cellStyle name="Standaard 3 2 4 7 2 3 4" xfId="12847" xr:uid="{4DB2DEEF-1EAE-46D5-9269-576579831409}"/>
    <cellStyle name="Standaard 3 2 4 7 2 3 4 2" xfId="33216" xr:uid="{AE823137-7B45-45D5-BC7C-985168379BCC}"/>
    <cellStyle name="Standaard 3 2 4 7 2 3 5" xfId="23032" xr:uid="{645E2446-5336-4F0A-A6B4-571699F633CE}"/>
    <cellStyle name="Standaard 3 2 4 7 2 4" xfId="3517" xr:uid="{3B2D6470-E2E0-4A24-A452-A4A8B70EF4CE}"/>
    <cellStyle name="Standaard 3 2 4 7 2 4 2" xfId="6277" xr:uid="{F83645F2-2F16-42BE-A067-172E275B19D1}"/>
    <cellStyle name="Standaard 3 2 4 7 2 4 2 2" xfId="16466" xr:uid="{CDA8D801-AE98-486B-B8BA-F9E78E80A6D8}"/>
    <cellStyle name="Standaard 3 2 4 7 2 4 2 2 2" xfId="36835" xr:uid="{F052F949-94E3-4E77-B48D-63311E97AE76}"/>
    <cellStyle name="Standaard 3 2 4 7 2 4 2 3" xfId="26651" xr:uid="{073A0246-D15B-489B-997E-6F5F9B1A15DD}"/>
    <cellStyle name="Standaard 3 2 4 7 2 4 3" xfId="13695" xr:uid="{59CB48ED-50F6-43EC-964F-DCCDBA3F6CEE}"/>
    <cellStyle name="Standaard 3 2 4 7 2 4 3 2" xfId="34064" xr:uid="{391460BF-B67B-4DBA-86B4-2835A2BEE0DF}"/>
    <cellStyle name="Standaard 3 2 4 7 2 4 4" xfId="23880" xr:uid="{C3B27282-329C-428A-A0E1-293F07A84E87}"/>
    <cellStyle name="Standaard 3 2 4 7 2 5" xfId="6272" xr:uid="{61F80745-C802-478A-98D7-7B529B16A76C}"/>
    <cellStyle name="Standaard 3 2 4 7 2 5 2" xfId="16461" xr:uid="{87F0268C-E8B5-40B0-86FF-B9CAA6C46A84}"/>
    <cellStyle name="Standaard 3 2 4 7 2 5 2 2" xfId="36830" xr:uid="{BC97C6F5-C5EA-43CC-8F19-B85F8D6DE403}"/>
    <cellStyle name="Standaard 3 2 4 7 2 5 3" xfId="26646" xr:uid="{10FAE149-33F6-44EA-BC53-3D16530A167F}"/>
    <cellStyle name="Standaard 3 2 4 7 2 6" xfId="11152" xr:uid="{DB17CB5B-DFEB-4156-934E-314D7C23C617}"/>
    <cellStyle name="Standaard 3 2 4 7 2 6 2" xfId="31521" xr:uid="{4306DF3C-8CE5-4D25-9F78-E72B7B757E44}"/>
    <cellStyle name="Standaard 3 2 4 7 2 7" xfId="21337" xr:uid="{08129EF6-9AC9-4D38-A5FD-19557EF8AC3B}"/>
    <cellStyle name="Standaard 3 2 4 7 3" xfId="1396" xr:uid="{99C3F896-8EFA-471B-A2C9-352EB89EAEE6}"/>
    <cellStyle name="Standaard 3 2 4 7 3 2" xfId="3941" xr:uid="{6CD6560D-ABAC-4A05-A0E8-85D789A96837}"/>
    <cellStyle name="Standaard 3 2 4 7 3 2 2" xfId="6279" xr:uid="{8A09E4E3-45D0-4BF0-842F-9C2B071D4BAD}"/>
    <cellStyle name="Standaard 3 2 4 7 3 2 2 2" xfId="16468" xr:uid="{0C10D57B-93AA-43B0-954E-645BF6796F92}"/>
    <cellStyle name="Standaard 3 2 4 7 3 2 2 2 2" xfId="36837" xr:uid="{21974E7F-B873-4048-B192-A620B112F7F3}"/>
    <cellStyle name="Standaard 3 2 4 7 3 2 2 3" xfId="26653" xr:uid="{535EEA43-3839-431C-B689-FC224A517BF2}"/>
    <cellStyle name="Standaard 3 2 4 7 3 2 3" xfId="14119" xr:uid="{F8C9301D-AF0F-4F9A-96EA-F3320BEAF351}"/>
    <cellStyle name="Standaard 3 2 4 7 3 2 3 2" xfId="34488" xr:uid="{98345446-5FD5-4FCB-9390-4CD43D52FEB3}"/>
    <cellStyle name="Standaard 3 2 4 7 3 2 4" xfId="24304" xr:uid="{9E487246-7CE5-4CD2-87FB-EFC10C0DA550}"/>
    <cellStyle name="Standaard 3 2 4 7 3 3" xfId="6278" xr:uid="{12E920B4-B19E-4A64-9A46-3B1668A5E325}"/>
    <cellStyle name="Standaard 3 2 4 7 3 3 2" xfId="16467" xr:uid="{9B0D41DA-C6BA-41AF-9B4D-20FFF08FEEDC}"/>
    <cellStyle name="Standaard 3 2 4 7 3 3 2 2" xfId="36836" xr:uid="{5AD35343-6E92-4A54-83B6-3BB1C955D71A}"/>
    <cellStyle name="Standaard 3 2 4 7 3 3 3" xfId="26652" xr:uid="{F293B431-032F-4BCB-823F-12FF9A58CFEE}"/>
    <cellStyle name="Standaard 3 2 4 7 3 4" xfId="11576" xr:uid="{48EB58A2-43B2-48D8-B74C-6F4D61EAED67}"/>
    <cellStyle name="Standaard 3 2 4 7 3 4 2" xfId="31945" xr:uid="{EAC34977-2455-4199-B180-B82C2B8EC1FD}"/>
    <cellStyle name="Standaard 3 2 4 7 3 5" xfId="21761" xr:uid="{B779D61B-60EC-4E05-A7C1-F4D26D7F9433}"/>
    <cellStyle name="Standaard 3 2 4 7 4" xfId="2243" xr:uid="{03CA9B91-0A57-47EA-96A8-B1D78C60B1B8}"/>
    <cellStyle name="Standaard 3 2 4 7 4 2" xfId="4788" xr:uid="{D854F72F-C642-4598-845D-ADFF1F781161}"/>
    <cellStyle name="Standaard 3 2 4 7 4 2 2" xfId="6281" xr:uid="{F8439C96-44E5-4A68-8F8E-E831983283DF}"/>
    <cellStyle name="Standaard 3 2 4 7 4 2 2 2" xfId="16470" xr:uid="{0020D060-A0CF-4195-B3A9-10E948F53EF2}"/>
    <cellStyle name="Standaard 3 2 4 7 4 2 2 2 2" xfId="36839" xr:uid="{3A6435D7-1AEE-4963-8A9C-317238AE94B2}"/>
    <cellStyle name="Standaard 3 2 4 7 4 2 2 3" xfId="26655" xr:uid="{57A28C05-2C7F-4869-AC24-A2B648FBF034}"/>
    <cellStyle name="Standaard 3 2 4 7 4 2 3" xfId="14966" xr:uid="{F9D4B279-3FF8-45CC-8236-52939A6764D6}"/>
    <cellStyle name="Standaard 3 2 4 7 4 2 3 2" xfId="35335" xr:uid="{10D78D4F-EFBD-44BA-A833-82D7ADF4F4C8}"/>
    <cellStyle name="Standaard 3 2 4 7 4 2 4" xfId="25151" xr:uid="{91024E9C-576D-4AC1-95FC-24E57DDB63D8}"/>
    <cellStyle name="Standaard 3 2 4 7 4 3" xfId="6280" xr:uid="{420B35E8-D8A7-478E-992F-EC916FCCF7DC}"/>
    <cellStyle name="Standaard 3 2 4 7 4 3 2" xfId="16469" xr:uid="{E3D3A8B4-016C-47DE-92A8-CAC83B7DA18B}"/>
    <cellStyle name="Standaard 3 2 4 7 4 3 2 2" xfId="36838" xr:uid="{F2C48A89-F668-457E-96BF-5466D7962B20}"/>
    <cellStyle name="Standaard 3 2 4 7 4 3 3" xfId="26654" xr:uid="{B702A1A3-BCC1-48B9-A512-F029FC5759F5}"/>
    <cellStyle name="Standaard 3 2 4 7 4 4" xfId="12423" xr:uid="{FCE86325-8C51-4500-B001-E075EFAA4149}"/>
    <cellStyle name="Standaard 3 2 4 7 4 4 2" xfId="32792" xr:uid="{7C08C5A4-A27D-4FCC-88E2-899A8C8C56F2}"/>
    <cellStyle name="Standaard 3 2 4 7 4 5" xfId="22608" xr:uid="{F92FE9F8-94C2-4B2F-9B58-9BD869A71945}"/>
    <cellStyle name="Standaard 3 2 4 7 5" xfId="3093" xr:uid="{F4F7077B-BF1A-4C02-9BA8-ED4AA28EA6D2}"/>
    <cellStyle name="Standaard 3 2 4 7 5 2" xfId="6282" xr:uid="{99475691-17DA-43A1-B820-F6049FF3D178}"/>
    <cellStyle name="Standaard 3 2 4 7 5 2 2" xfId="16471" xr:uid="{1BB29634-69D3-4EA6-9660-4040680C9BE0}"/>
    <cellStyle name="Standaard 3 2 4 7 5 2 2 2" xfId="36840" xr:uid="{9654BD6A-9C20-475C-8F4A-14F7C9CAAE24}"/>
    <cellStyle name="Standaard 3 2 4 7 5 2 3" xfId="26656" xr:uid="{EA7E5204-D100-45D0-B89B-E831CD9715F6}"/>
    <cellStyle name="Standaard 3 2 4 7 5 3" xfId="13271" xr:uid="{174D3C01-05AF-4420-AD75-6C222E2DCA92}"/>
    <cellStyle name="Standaard 3 2 4 7 5 3 2" xfId="33640" xr:uid="{AA04C28F-6AAD-4F42-95F0-1F104E832426}"/>
    <cellStyle name="Standaard 3 2 4 7 5 4" xfId="23456" xr:uid="{9B0E0863-7106-44E0-B4F1-8599FB4050E6}"/>
    <cellStyle name="Standaard 3 2 4 7 6" xfId="6271" xr:uid="{F949D786-D7AE-4B92-B926-4EE0C55BD83F}"/>
    <cellStyle name="Standaard 3 2 4 7 6 2" xfId="16460" xr:uid="{2EDC47A7-EE94-42F7-A3B0-C57A5413074C}"/>
    <cellStyle name="Standaard 3 2 4 7 6 2 2" xfId="36829" xr:uid="{163F0AF7-4492-484C-B4D3-9A7A3234D187}"/>
    <cellStyle name="Standaard 3 2 4 7 6 3" xfId="26645" xr:uid="{ED1A2FA2-85D6-4C40-96F3-4DA6D8349A40}"/>
    <cellStyle name="Standaard 3 2 4 7 7" xfId="10728" xr:uid="{52412F97-AF56-4E4D-B82C-4466B5065D6C}"/>
    <cellStyle name="Standaard 3 2 4 7 7 2" xfId="31097" xr:uid="{F234DBE9-415A-4609-8A1D-87BA392AB75B}"/>
    <cellStyle name="Standaard 3 2 4 7 8" xfId="20913" xr:uid="{B5BD1A77-5777-4380-AD44-7F9A5374B90C}"/>
    <cellStyle name="Standaard 3 2 4 8" xfId="613" xr:uid="{5FAA41D9-4BA6-4A10-8435-A9A9A0E3387F}"/>
    <cellStyle name="Standaard 3 2 4 8 2" xfId="1463" xr:uid="{6715B3CA-B270-4652-9BD5-788363A30E32}"/>
    <cellStyle name="Standaard 3 2 4 8 2 2" xfId="4008" xr:uid="{CF5A39E1-8566-44CE-AAAD-B70B178608F0}"/>
    <cellStyle name="Standaard 3 2 4 8 2 2 2" xfId="6285" xr:uid="{0CB70DA4-F46B-4EB5-B3BB-9B65F1927E4F}"/>
    <cellStyle name="Standaard 3 2 4 8 2 2 2 2" xfId="16474" xr:uid="{0B0A9592-B7A4-4E3A-B0E8-DF6B566DDA79}"/>
    <cellStyle name="Standaard 3 2 4 8 2 2 2 2 2" xfId="36843" xr:uid="{0BA2BC6C-6E67-4D05-8569-8D16D25E1D4A}"/>
    <cellStyle name="Standaard 3 2 4 8 2 2 2 3" xfId="26659" xr:uid="{876919BE-8C76-429D-A30B-3716D964968B}"/>
    <cellStyle name="Standaard 3 2 4 8 2 2 3" xfId="14186" xr:uid="{83B36DC1-549F-4323-AA2A-6870F1E37569}"/>
    <cellStyle name="Standaard 3 2 4 8 2 2 3 2" xfId="34555" xr:uid="{01BDDB4B-1007-4EE9-928E-8E3F461815C0}"/>
    <cellStyle name="Standaard 3 2 4 8 2 2 4" xfId="24371" xr:uid="{C75EDD0B-F6BA-4515-B91B-A47C5EC635E1}"/>
    <cellStyle name="Standaard 3 2 4 8 2 3" xfId="6284" xr:uid="{88C6BEB5-7491-4A86-A5E4-4BBD87A248F0}"/>
    <cellStyle name="Standaard 3 2 4 8 2 3 2" xfId="16473" xr:uid="{0E656F22-721D-4CD6-8783-C397FDE93603}"/>
    <cellStyle name="Standaard 3 2 4 8 2 3 2 2" xfId="36842" xr:uid="{792E7B7B-07C4-4A2E-A2D0-1D072F935726}"/>
    <cellStyle name="Standaard 3 2 4 8 2 3 3" xfId="26658" xr:uid="{99C4CA54-0C23-4B1E-BB79-C480B3853CDA}"/>
    <cellStyle name="Standaard 3 2 4 8 2 4" xfId="11643" xr:uid="{A10DF1FE-5A7C-4922-B184-8C62A8680F2B}"/>
    <cellStyle name="Standaard 3 2 4 8 2 4 2" xfId="32012" xr:uid="{69FEED35-F808-4311-AA1D-6F7E7121C85D}"/>
    <cellStyle name="Standaard 3 2 4 8 2 5" xfId="21828" xr:uid="{B5CE4612-D662-454F-98EE-1CDCACC785B5}"/>
    <cellStyle name="Standaard 3 2 4 8 3" xfId="2310" xr:uid="{19EDFF98-AD44-4F48-B99D-ED451EA3CE69}"/>
    <cellStyle name="Standaard 3 2 4 8 3 2" xfId="4855" xr:uid="{00D20FF3-9385-4DE7-89FA-4844D5985361}"/>
    <cellStyle name="Standaard 3 2 4 8 3 2 2" xfId="6287" xr:uid="{84577749-AC3D-4935-8E9D-EC572F57C29A}"/>
    <cellStyle name="Standaard 3 2 4 8 3 2 2 2" xfId="16476" xr:uid="{6592FBBE-A39F-4AEA-9C45-5196936EB77A}"/>
    <cellStyle name="Standaard 3 2 4 8 3 2 2 2 2" xfId="36845" xr:uid="{90FBB75C-4809-4A2C-B8F7-FF199B853371}"/>
    <cellStyle name="Standaard 3 2 4 8 3 2 2 3" xfId="26661" xr:uid="{AAEFE072-F3F1-48B3-8B55-4274756310B1}"/>
    <cellStyle name="Standaard 3 2 4 8 3 2 3" xfId="15033" xr:uid="{D8A6A136-E6D2-4C01-811A-08597A3716F6}"/>
    <cellStyle name="Standaard 3 2 4 8 3 2 3 2" xfId="35402" xr:uid="{224F624E-0AAC-4121-A0D8-2E08740E0D2C}"/>
    <cellStyle name="Standaard 3 2 4 8 3 2 4" xfId="25218" xr:uid="{D72047CB-D9B3-4E2C-B97E-2EBAEFD89CF5}"/>
    <cellStyle name="Standaard 3 2 4 8 3 3" xfId="6286" xr:uid="{356E1CA3-4618-464C-8F40-B7EA36C8DCA9}"/>
    <cellStyle name="Standaard 3 2 4 8 3 3 2" xfId="16475" xr:uid="{96557D40-5797-4DA1-AFA2-1D9CC4024988}"/>
    <cellStyle name="Standaard 3 2 4 8 3 3 2 2" xfId="36844" xr:uid="{224B408B-5408-4035-B939-98E9C2930529}"/>
    <cellStyle name="Standaard 3 2 4 8 3 3 3" xfId="26660" xr:uid="{C5F111B1-04D9-418D-B528-45DB52B3785B}"/>
    <cellStyle name="Standaard 3 2 4 8 3 4" xfId="12490" xr:uid="{5F7CB349-D207-44B9-93AE-BC3C70C3665F}"/>
    <cellStyle name="Standaard 3 2 4 8 3 4 2" xfId="32859" xr:uid="{23BA8A15-9B05-4A8B-83C2-C7FE7C033E5D}"/>
    <cellStyle name="Standaard 3 2 4 8 3 5" xfId="22675" xr:uid="{7B880F66-9B3A-4A08-BC80-87BA56CCB19E}"/>
    <cellStyle name="Standaard 3 2 4 8 4" xfId="3160" xr:uid="{B3D78C90-A3B5-40C6-8593-920C37DCBE4D}"/>
    <cellStyle name="Standaard 3 2 4 8 4 2" xfId="6288" xr:uid="{9DCAF190-811B-4D39-AB9F-C544F52F3692}"/>
    <cellStyle name="Standaard 3 2 4 8 4 2 2" xfId="16477" xr:uid="{D8237CDB-4D97-4A3C-8A3E-35BED2D5AF00}"/>
    <cellStyle name="Standaard 3 2 4 8 4 2 2 2" xfId="36846" xr:uid="{0D4516EB-1616-44B0-868A-67F094F49FF3}"/>
    <cellStyle name="Standaard 3 2 4 8 4 2 3" xfId="26662" xr:uid="{4F654BDC-DAD4-4433-B790-A70FFA26DEDA}"/>
    <cellStyle name="Standaard 3 2 4 8 4 3" xfId="13338" xr:uid="{A16FC1E2-0C5A-4743-B8E4-CDB9E1B90130}"/>
    <cellStyle name="Standaard 3 2 4 8 4 3 2" xfId="33707" xr:uid="{DCB10C99-49F9-40AA-9F95-2C8D1EFD4EE2}"/>
    <cellStyle name="Standaard 3 2 4 8 4 4" xfId="23523" xr:uid="{7CF2F70A-6696-45CA-A8DC-24011149FABE}"/>
    <cellStyle name="Standaard 3 2 4 8 5" xfId="6283" xr:uid="{BF7CDF93-F136-4CAA-93CE-0E40A967C8CE}"/>
    <cellStyle name="Standaard 3 2 4 8 5 2" xfId="16472" xr:uid="{97AC0A0D-C23A-4050-BD58-01F8B55D25C5}"/>
    <cellStyle name="Standaard 3 2 4 8 5 2 2" xfId="36841" xr:uid="{F8FF962A-8DF4-4DD1-850A-BFD6C7A95110}"/>
    <cellStyle name="Standaard 3 2 4 8 5 3" xfId="26657" xr:uid="{F7A54195-C05D-4022-85AE-E05234E3A1DE}"/>
    <cellStyle name="Standaard 3 2 4 8 6" xfId="10795" xr:uid="{B8BD2BF4-9FAD-488B-8A45-9CF7F334FCD9}"/>
    <cellStyle name="Standaard 3 2 4 8 6 2" xfId="31164" xr:uid="{8A7E26A2-F9E0-4E33-9F2B-B5DB5111A37D}"/>
    <cellStyle name="Standaard 3 2 4 8 7" xfId="20980" xr:uid="{473BDA01-D233-45FC-9A36-1BB9C8135785}"/>
    <cellStyle name="Standaard 3 2 4 9" xfId="1039" xr:uid="{47D5E37F-00CD-4F03-B4A2-819BD93EEB5F}"/>
    <cellStyle name="Standaard 3 2 4 9 2" xfId="3584" xr:uid="{D5E9347D-6C60-4BE4-8CED-06EFF97EE7A8}"/>
    <cellStyle name="Standaard 3 2 4 9 2 2" xfId="6290" xr:uid="{052486EC-AB19-4C8F-A46C-BE59CF3C216F}"/>
    <cellStyle name="Standaard 3 2 4 9 2 2 2" xfId="16479" xr:uid="{7F52C3E3-E54F-4189-AE0E-3415FDD1E121}"/>
    <cellStyle name="Standaard 3 2 4 9 2 2 2 2" xfId="36848" xr:uid="{7246A078-442B-4681-B425-21C91E82720D}"/>
    <cellStyle name="Standaard 3 2 4 9 2 2 3" xfId="26664" xr:uid="{4785375C-7B5E-45A8-B3F0-5A81E89F11F9}"/>
    <cellStyle name="Standaard 3 2 4 9 2 3" xfId="13762" xr:uid="{706A5658-AB5A-42B0-AC55-B0ED774F8431}"/>
    <cellStyle name="Standaard 3 2 4 9 2 3 2" xfId="34131" xr:uid="{E300EFAA-7087-48D2-A309-6F6860056926}"/>
    <cellStyle name="Standaard 3 2 4 9 2 4" xfId="23947" xr:uid="{774E502D-04AA-43FE-8D89-4C5C21BDAC72}"/>
    <cellStyle name="Standaard 3 2 4 9 3" xfId="6289" xr:uid="{BF01C796-EF00-4D63-BF98-CC560CB402ED}"/>
    <cellStyle name="Standaard 3 2 4 9 3 2" xfId="16478" xr:uid="{DFF95A9F-7112-4BCF-A54A-BA0D75FD1F07}"/>
    <cellStyle name="Standaard 3 2 4 9 3 2 2" xfId="36847" xr:uid="{D9D35EB0-A367-47A7-9513-3149C6E14766}"/>
    <cellStyle name="Standaard 3 2 4 9 3 3" xfId="26663" xr:uid="{1E96B671-72A5-4795-8743-BFB1E74EAC9D}"/>
    <cellStyle name="Standaard 3 2 4 9 4" xfId="11219" xr:uid="{F7461121-A2AB-4679-827E-C5B7B26A8377}"/>
    <cellStyle name="Standaard 3 2 4 9 4 2" xfId="31588" xr:uid="{92181ECD-054D-48B5-8BE4-D658D42F73F0}"/>
    <cellStyle name="Standaard 3 2 4 9 5" xfId="21404" xr:uid="{D18958CE-E31D-400A-A993-FFC464880991}"/>
    <cellStyle name="Standaard 3 2 5" xfId="68" xr:uid="{205614FA-671A-4F7B-8088-8C658E88900A}"/>
    <cellStyle name="Standaard 3 2 5 10" xfId="2749" xr:uid="{13B780FF-5456-43C1-B11A-A39C7B65581F}"/>
    <cellStyle name="Standaard 3 2 5 10 2" xfId="6292" xr:uid="{6DDDC664-8390-4AD5-ADF5-57A09935446D}"/>
    <cellStyle name="Standaard 3 2 5 10 2 2" xfId="16481" xr:uid="{D4A2F8EE-9F9C-4FD2-B9D8-ED4315A15841}"/>
    <cellStyle name="Standaard 3 2 5 10 2 2 2" xfId="36850" xr:uid="{04E438F9-B054-4F05-9B82-3A2F1B6CD21F}"/>
    <cellStyle name="Standaard 3 2 5 10 2 3" xfId="26666" xr:uid="{EE3611CA-444A-4C35-B84C-F2A8F8268316}"/>
    <cellStyle name="Standaard 3 2 5 10 3" xfId="12927" xr:uid="{73408C84-F067-467D-8614-EB4175A459D9}"/>
    <cellStyle name="Standaard 3 2 5 10 3 2" xfId="33296" xr:uid="{3FCA79DC-F604-4005-B3C6-CE9FB7A87DAC}"/>
    <cellStyle name="Standaard 3 2 5 10 4" xfId="23112" xr:uid="{461B23FA-7C03-4978-9377-965A27B11CB9}"/>
    <cellStyle name="Standaard 3 2 5 11" xfId="6291" xr:uid="{EF82C75E-2397-4CA7-9499-B2004C9805D4}"/>
    <cellStyle name="Standaard 3 2 5 11 2" xfId="16480" xr:uid="{F79C6856-FF89-419B-8B0E-814FCDCFCF64}"/>
    <cellStyle name="Standaard 3 2 5 11 2 2" xfId="36849" xr:uid="{92DDE39C-A4CD-4FB7-BBBA-FD6E5A2BFD98}"/>
    <cellStyle name="Standaard 3 2 5 11 3" xfId="26665" xr:uid="{DF191AF9-55C3-4B11-8304-6F31E14E22B2}"/>
    <cellStyle name="Standaard 3 2 5 12" xfId="10384" xr:uid="{EDC423D2-9D3A-4797-BD28-E377E7E23AF4}"/>
    <cellStyle name="Standaard 3 2 5 12 2" xfId="30753" xr:uid="{C6C36BDA-D911-455B-AE66-F4375DD1BAC8}"/>
    <cellStyle name="Standaard 3 2 5 13" xfId="20569" xr:uid="{DF06C907-A625-44E0-A4E6-E9B0DDC6C14F}"/>
    <cellStyle name="Standaard 3 2 5 2" xfId="101" xr:uid="{681E8B8B-0840-4621-8B03-2F7394F7E199}"/>
    <cellStyle name="Standaard 3 2 5 2 10" xfId="6293" xr:uid="{ACAA8306-1894-4F30-B71C-0B97116D079D}"/>
    <cellStyle name="Standaard 3 2 5 2 10 2" xfId="16482" xr:uid="{12C0E05D-CE05-48BA-B849-C86B4AAD18F1}"/>
    <cellStyle name="Standaard 3 2 5 2 10 2 2" xfId="36851" xr:uid="{624C9F9F-597A-4B41-B7C1-DFDBA931CC80}"/>
    <cellStyle name="Standaard 3 2 5 2 10 3" xfId="26667" xr:uid="{FA451965-E77F-45D0-9C1B-6C7D8B389169}"/>
    <cellStyle name="Standaard 3 2 5 2 11" xfId="10417" xr:uid="{4B0314DE-EC67-4382-B861-68E2E01FD221}"/>
    <cellStyle name="Standaard 3 2 5 2 11 2" xfId="30786" xr:uid="{3AB36B3D-A708-46F6-AC64-05D5A00FCA56}"/>
    <cellStyle name="Standaard 3 2 5 2 12" xfId="20602" xr:uid="{0CAFE371-AF8D-465E-9B55-D328E7B6BAB8}"/>
    <cellStyle name="Standaard 3 2 5 2 2" xfId="167" xr:uid="{E7909B2F-C4D4-47F7-9F71-35781AE54FBD}"/>
    <cellStyle name="Standaard 3 2 5 2 2 2" xfId="303" xr:uid="{DC8FC0CD-718E-456C-87ED-EABE6EC65D02}"/>
    <cellStyle name="Standaard 3 2 5 2 2 2 2" xfId="859" xr:uid="{00E902CE-178C-4723-90E1-1DCDC6C6F766}"/>
    <cellStyle name="Standaard 3 2 5 2 2 2 2 2" xfId="1709" xr:uid="{4D3DA072-3662-4AF1-8B6B-03C5AD84A039}"/>
    <cellStyle name="Standaard 3 2 5 2 2 2 2 2 2" xfId="4254" xr:uid="{A9ABC019-88A0-45A4-BF44-D027A5664360}"/>
    <cellStyle name="Standaard 3 2 5 2 2 2 2 2 2 2" xfId="6298" xr:uid="{8786AB02-0317-413D-A8F1-A79D4C3C4F3E}"/>
    <cellStyle name="Standaard 3 2 5 2 2 2 2 2 2 2 2" xfId="16487" xr:uid="{1877801A-2F55-4429-9214-3E4F494DC3CC}"/>
    <cellStyle name="Standaard 3 2 5 2 2 2 2 2 2 2 2 2" xfId="36856" xr:uid="{1B23B04C-7F2B-4CB8-87A1-61C5F5304150}"/>
    <cellStyle name="Standaard 3 2 5 2 2 2 2 2 2 2 3" xfId="26672" xr:uid="{66002FAB-227F-4CF3-A56C-DF9AC141C4EC}"/>
    <cellStyle name="Standaard 3 2 5 2 2 2 2 2 2 3" xfId="14432" xr:uid="{5F272A73-9714-4068-B26B-01588C8630A0}"/>
    <cellStyle name="Standaard 3 2 5 2 2 2 2 2 2 3 2" xfId="34801" xr:uid="{BE3EE9D7-B88F-400B-91BA-8A1F2AA71405}"/>
    <cellStyle name="Standaard 3 2 5 2 2 2 2 2 2 4" xfId="24617" xr:uid="{FD3E6B0A-48C9-46DE-BF36-3B15DBAEFB3F}"/>
    <cellStyle name="Standaard 3 2 5 2 2 2 2 2 3" xfId="6297" xr:uid="{2C1EE50D-3240-4FDB-99F9-19492DE80B3C}"/>
    <cellStyle name="Standaard 3 2 5 2 2 2 2 2 3 2" xfId="16486" xr:uid="{42EF6629-AFE6-4D41-8108-ACECD33089CA}"/>
    <cellStyle name="Standaard 3 2 5 2 2 2 2 2 3 2 2" xfId="36855" xr:uid="{0EA9D3B8-A348-45DD-97A7-5524C9075539}"/>
    <cellStyle name="Standaard 3 2 5 2 2 2 2 2 3 3" xfId="26671" xr:uid="{678E435B-3ED6-4F03-8810-8B302B3B7ECC}"/>
    <cellStyle name="Standaard 3 2 5 2 2 2 2 2 4" xfId="11889" xr:uid="{D3CCE630-F71D-48DD-9604-B8A847C72EF4}"/>
    <cellStyle name="Standaard 3 2 5 2 2 2 2 2 4 2" xfId="32258" xr:uid="{A58F9FB7-8915-435C-80CA-308DF89487CE}"/>
    <cellStyle name="Standaard 3 2 5 2 2 2 2 2 5" xfId="22074" xr:uid="{12400F37-CB2B-4350-BE52-2C927049725D}"/>
    <cellStyle name="Standaard 3 2 5 2 2 2 2 3" xfId="2556" xr:uid="{C0E764B8-A6A3-4B51-906A-6534AF931B6B}"/>
    <cellStyle name="Standaard 3 2 5 2 2 2 2 3 2" xfId="5101" xr:uid="{D07F6152-8F8F-41FB-B28B-A4A97D14E601}"/>
    <cellStyle name="Standaard 3 2 5 2 2 2 2 3 2 2" xfId="6300" xr:uid="{BC3A3AAD-59E8-4641-8C15-A6522751E133}"/>
    <cellStyle name="Standaard 3 2 5 2 2 2 2 3 2 2 2" xfId="16489" xr:uid="{6D726540-DDE9-4EC0-A39A-4E76806B8F28}"/>
    <cellStyle name="Standaard 3 2 5 2 2 2 2 3 2 2 2 2" xfId="36858" xr:uid="{FE7B52BC-44A7-49D8-B631-7A420BD5C93E}"/>
    <cellStyle name="Standaard 3 2 5 2 2 2 2 3 2 2 3" xfId="26674" xr:uid="{0ADDAB1F-69F2-4112-85AD-B73BC18EF6A0}"/>
    <cellStyle name="Standaard 3 2 5 2 2 2 2 3 2 3" xfId="15279" xr:uid="{4CFDC0BD-CDA2-400F-9BE7-08BE7020B1A7}"/>
    <cellStyle name="Standaard 3 2 5 2 2 2 2 3 2 3 2" xfId="35648" xr:uid="{4E229F2E-29F8-4A84-898D-7A897F2DCB9D}"/>
    <cellStyle name="Standaard 3 2 5 2 2 2 2 3 2 4" xfId="25464" xr:uid="{73FAD317-2CF3-4AA0-9204-A8BBCF77F8D9}"/>
    <cellStyle name="Standaard 3 2 5 2 2 2 2 3 3" xfId="6299" xr:uid="{89CF04D8-EF23-4CE2-8DF7-A791A583B981}"/>
    <cellStyle name="Standaard 3 2 5 2 2 2 2 3 3 2" xfId="16488" xr:uid="{B583CF82-A4BB-4A8B-97AF-FB4520047A58}"/>
    <cellStyle name="Standaard 3 2 5 2 2 2 2 3 3 2 2" xfId="36857" xr:uid="{9D990B7C-539A-4BBE-BFD6-6E1F90FEDA19}"/>
    <cellStyle name="Standaard 3 2 5 2 2 2 2 3 3 3" xfId="26673" xr:uid="{4D0E1267-D09C-4E11-AF16-3B60876D8566}"/>
    <cellStyle name="Standaard 3 2 5 2 2 2 2 3 4" xfId="12736" xr:uid="{23D43AB5-DE65-4AC6-A95A-0EBBF41C4054}"/>
    <cellStyle name="Standaard 3 2 5 2 2 2 2 3 4 2" xfId="33105" xr:uid="{91F1B3EB-0AF7-4729-9AD7-13B965DBB2BB}"/>
    <cellStyle name="Standaard 3 2 5 2 2 2 2 3 5" xfId="22921" xr:uid="{372BAA8F-478E-4B01-9B98-1DE0A47990D7}"/>
    <cellStyle name="Standaard 3 2 5 2 2 2 2 4" xfId="3406" xr:uid="{DA5D34A8-27D2-4F44-9581-40400565789E}"/>
    <cellStyle name="Standaard 3 2 5 2 2 2 2 4 2" xfId="6301" xr:uid="{91B8B945-F2BC-448D-9EC6-A5E860CD52AD}"/>
    <cellStyle name="Standaard 3 2 5 2 2 2 2 4 2 2" xfId="16490" xr:uid="{42079F5B-A58F-47B4-AC87-6B3FEAEA2BF3}"/>
    <cellStyle name="Standaard 3 2 5 2 2 2 2 4 2 2 2" xfId="36859" xr:uid="{3F7CEB3B-312D-4DC2-BC31-C4BC61658FD0}"/>
    <cellStyle name="Standaard 3 2 5 2 2 2 2 4 2 3" xfId="26675" xr:uid="{A16614EA-CF07-49F8-A504-29D1D6181453}"/>
    <cellStyle name="Standaard 3 2 5 2 2 2 2 4 3" xfId="13584" xr:uid="{B7162372-7D42-4469-8897-34A5E54B6653}"/>
    <cellStyle name="Standaard 3 2 5 2 2 2 2 4 3 2" xfId="33953" xr:uid="{3955AB88-F637-4E6D-9409-6C828AD64D35}"/>
    <cellStyle name="Standaard 3 2 5 2 2 2 2 4 4" xfId="23769" xr:uid="{E6357F35-FFDF-4FAC-8789-1F84C5BD104B}"/>
    <cellStyle name="Standaard 3 2 5 2 2 2 2 5" xfId="6296" xr:uid="{7FB4BFC2-7752-4266-A5CF-5622BB303EBD}"/>
    <cellStyle name="Standaard 3 2 5 2 2 2 2 5 2" xfId="16485" xr:uid="{3308182A-4A76-4C24-9FA1-980A04605CBC}"/>
    <cellStyle name="Standaard 3 2 5 2 2 2 2 5 2 2" xfId="36854" xr:uid="{028CE78C-C9CA-4301-A669-CA698C4186D1}"/>
    <cellStyle name="Standaard 3 2 5 2 2 2 2 5 3" xfId="26670" xr:uid="{8B6773FE-A87C-4818-AFF3-CC0A49E9035B}"/>
    <cellStyle name="Standaard 3 2 5 2 2 2 2 6" xfId="11041" xr:uid="{E0FA511A-E097-4F77-9384-7E2BE4AA6031}"/>
    <cellStyle name="Standaard 3 2 5 2 2 2 2 6 2" xfId="31410" xr:uid="{DEA7A3D4-ADA3-46D5-98F5-015979667F43}"/>
    <cellStyle name="Standaard 3 2 5 2 2 2 2 7" xfId="21226" xr:uid="{891310E8-6D4A-49D2-B1B9-5197F61BBFE3}"/>
    <cellStyle name="Standaard 3 2 5 2 2 2 3" xfId="1285" xr:uid="{EF3DFD56-8944-4C09-A779-E3D7F801DDE8}"/>
    <cellStyle name="Standaard 3 2 5 2 2 2 3 2" xfId="3830" xr:uid="{5D326FF1-40AC-4F77-8E77-B7BA3610ECB3}"/>
    <cellStyle name="Standaard 3 2 5 2 2 2 3 2 2" xfId="6303" xr:uid="{4F99BBDE-9A79-417F-913B-F9F947AE779C}"/>
    <cellStyle name="Standaard 3 2 5 2 2 2 3 2 2 2" xfId="16492" xr:uid="{91B624BE-6C1E-4D4B-8B2C-430EF27AAAF2}"/>
    <cellStyle name="Standaard 3 2 5 2 2 2 3 2 2 2 2" xfId="36861" xr:uid="{764A0F42-1E0C-40D9-B710-D24DA5761F09}"/>
    <cellStyle name="Standaard 3 2 5 2 2 2 3 2 2 3" xfId="26677" xr:uid="{5225F5C2-F6F3-406A-84BC-6E4BFBAE9BD7}"/>
    <cellStyle name="Standaard 3 2 5 2 2 2 3 2 3" xfId="14008" xr:uid="{3565B893-FB0A-4042-B883-9CB6E593A49A}"/>
    <cellStyle name="Standaard 3 2 5 2 2 2 3 2 3 2" xfId="34377" xr:uid="{B2D8A41A-0683-49A5-ACC7-87BC1FB7FC60}"/>
    <cellStyle name="Standaard 3 2 5 2 2 2 3 2 4" xfId="24193" xr:uid="{357AB9F5-097E-4F94-81F1-C99477CD2E8C}"/>
    <cellStyle name="Standaard 3 2 5 2 2 2 3 3" xfId="6302" xr:uid="{BCE15B20-DB8C-4B38-9150-9E0FB2B46439}"/>
    <cellStyle name="Standaard 3 2 5 2 2 2 3 3 2" xfId="16491" xr:uid="{BA8A439D-A3EF-4500-A99C-57BB6F87F056}"/>
    <cellStyle name="Standaard 3 2 5 2 2 2 3 3 2 2" xfId="36860" xr:uid="{2987E698-21AD-47DA-9495-52FBEB55586D}"/>
    <cellStyle name="Standaard 3 2 5 2 2 2 3 3 3" xfId="26676" xr:uid="{7ACF629A-2737-479A-8190-8F6A18C3AE33}"/>
    <cellStyle name="Standaard 3 2 5 2 2 2 3 4" xfId="11465" xr:uid="{3E1E5871-858F-4B71-922A-9F1F20942B48}"/>
    <cellStyle name="Standaard 3 2 5 2 2 2 3 4 2" xfId="31834" xr:uid="{2D19CD96-9ED1-4045-8F29-A9DFE4F0076B}"/>
    <cellStyle name="Standaard 3 2 5 2 2 2 3 5" xfId="21650" xr:uid="{1C5828DE-0506-44D6-A842-74B65DF807F0}"/>
    <cellStyle name="Standaard 3 2 5 2 2 2 4" xfId="2132" xr:uid="{3872A83F-57B6-48F6-BEBC-9E23F4734C17}"/>
    <cellStyle name="Standaard 3 2 5 2 2 2 4 2" xfId="4677" xr:uid="{4E83B341-9CC4-4D7D-80AF-02F55AA58E61}"/>
    <cellStyle name="Standaard 3 2 5 2 2 2 4 2 2" xfId="6305" xr:uid="{73ED5506-7F9A-49CA-A743-30B2117711A5}"/>
    <cellStyle name="Standaard 3 2 5 2 2 2 4 2 2 2" xfId="16494" xr:uid="{67F5F3AC-652A-44FF-8CDC-7DDFD05807A3}"/>
    <cellStyle name="Standaard 3 2 5 2 2 2 4 2 2 2 2" xfId="36863" xr:uid="{B7C75592-9333-4BB4-AA69-F6FA2F8C4A3E}"/>
    <cellStyle name="Standaard 3 2 5 2 2 2 4 2 2 3" xfId="26679" xr:uid="{06DBCC36-40F3-4543-BD8B-7BE30CD19A62}"/>
    <cellStyle name="Standaard 3 2 5 2 2 2 4 2 3" xfId="14855" xr:uid="{C5BF9AF4-01F3-4CDD-8AB6-39923DEEB651}"/>
    <cellStyle name="Standaard 3 2 5 2 2 2 4 2 3 2" xfId="35224" xr:uid="{054BE85A-DD74-431F-AF16-4EB33A915965}"/>
    <cellStyle name="Standaard 3 2 5 2 2 2 4 2 4" xfId="25040" xr:uid="{3CBD91B7-BFBC-4A70-89D7-F25AC7A19A3E}"/>
    <cellStyle name="Standaard 3 2 5 2 2 2 4 3" xfId="6304" xr:uid="{C9726411-0C5A-4AEC-B454-1EB598080E8F}"/>
    <cellStyle name="Standaard 3 2 5 2 2 2 4 3 2" xfId="16493" xr:uid="{6272F915-3FB5-4F83-B997-9666BA415339}"/>
    <cellStyle name="Standaard 3 2 5 2 2 2 4 3 2 2" xfId="36862" xr:uid="{946D1EC7-78F7-4520-A744-FC28EED4CBD8}"/>
    <cellStyle name="Standaard 3 2 5 2 2 2 4 3 3" xfId="26678" xr:uid="{9E9C8444-3467-4D7C-8AFD-08286374000A}"/>
    <cellStyle name="Standaard 3 2 5 2 2 2 4 4" xfId="12312" xr:uid="{F46CD843-6BDE-4BAC-B384-52140F56A4DB}"/>
    <cellStyle name="Standaard 3 2 5 2 2 2 4 4 2" xfId="32681" xr:uid="{02318227-642A-41F1-A99A-9C3516673B6B}"/>
    <cellStyle name="Standaard 3 2 5 2 2 2 4 5" xfId="22497" xr:uid="{402F9FD2-6EE8-49FC-9010-A8B80A986152}"/>
    <cellStyle name="Standaard 3 2 5 2 2 2 5" xfId="2982" xr:uid="{1A860F6B-BB21-468E-ADD1-21068DD8B693}"/>
    <cellStyle name="Standaard 3 2 5 2 2 2 5 2" xfId="6306" xr:uid="{D114AC29-41CF-437D-8E20-07636C142ECB}"/>
    <cellStyle name="Standaard 3 2 5 2 2 2 5 2 2" xfId="16495" xr:uid="{13B78CE5-2342-4834-A03B-E95A0363E996}"/>
    <cellStyle name="Standaard 3 2 5 2 2 2 5 2 2 2" xfId="36864" xr:uid="{884B5A78-E920-457D-BA2D-DD985FD0D65B}"/>
    <cellStyle name="Standaard 3 2 5 2 2 2 5 2 3" xfId="26680" xr:uid="{FD7DE63D-B84F-4D99-920D-E4B6F73FB6C4}"/>
    <cellStyle name="Standaard 3 2 5 2 2 2 5 3" xfId="13160" xr:uid="{DBFC5584-2839-4330-9E62-8FBB7E0410C3}"/>
    <cellStyle name="Standaard 3 2 5 2 2 2 5 3 2" xfId="33529" xr:uid="{D9CF78DB-118D-4D29-A455-5956AB77658E}"/>
    <cellStyle name="Standaard 3 2 5 2 2 2 5 4" xfId="23345" xr:uid="{7F9C6979-6478-4188-934E-BF076293FE04}"/>
    <cellStyle name="Standaard 3 2 5 2 2 2 6" xfId="6295" xr:uid="{3B337D3A-7B58-4932-93D3-9D3F4C8FF4C8}"/>
    <cellStyle name="Standaard 3 2 5 2 2 2 6 2" xfId="16484" xr:uid="{AB7B88AC-D57E-4BA0-9A3D-0749A56D9503}"/>
    <cellStyle name="Standaard 3 2 5 2 2 2 6 2 2" xfId="36853" xr:uid="{0E3C0431-B5E2-4509-AF5B-E0FC511ADB5D}"/>
    <cellStyle name="Standaard 3 2 5 2 2 2 6 3" xfId="26669" xr:uid="{472DBE34-5B6B-4BBF-9A59-F87DB57976C3}"/>
    <cellStyle name="Standaard 3 2 5 2 2 2 7" xfId="10617" xr:uid="{A8A50565-520E-4DCD-8830-32CCD7B103A1}"/>
    <cellStyle name="Standaard 3 2 5 2 2 2 7 2" xfId="30986" xr:uid="{82E37B1E-3186-4D91-9FA3-F9708E0BC001}"/>
    <cellStyle name="Standaard 3 2 5 2 2 2 8" xfId="20802" xr:uid="{EBB20044-D8E4-4E41-9932-DFAF7A883D24}"/>
    <cellStyle name="Standaard 3 2 5 2 2 3" xfId="725" xr:uid="{BA778A6A-67A3-41A9-84EE-6C7320112BD1}"/>
    <cellStyle name="Standaard 3 2 5 2 2 3 2" xfId="1575" xr:uid="{02FCC50A-E902-4CC8-91F4-FD1F9CB82801}"/>
    <cellStyle name="Standaard 3 2 5 2 2 3 2 2" xfId="4120" xr:uid="{6D04BA99-65B1-4B6E-A934-CABDD12F38B2}"/>
    <cellStyle name="Standaard 3 2 5 2 2 3 2 2 2" xfId="6309" xr:uid="{69D7BC31-FF9B-4495-95D4-DDB561F162F0}"/>
    <cellStyle name="Standaard 3 2 5 2 2 3 2 2 2 2" xfId="16498" xr:uid="{501BB55B-9BA7-4830-BC43-1A93248C3E50}"/>
    <cellStyle name="Standaard 3 2 5 2 2 3 2 2 2 2 2" xfId="36867" xr:uid="{40194882-5390-4407-9BE5-F6B340A33E84}"/>
    <cellStyle name="Standaard 3 2 5 2 2 3 2 2 2 3" xfId="26683" xr:uid="{CD9F7CA2-0A76-4A71-9AD4-711425BD436A}"/>
    <cellStyle name="Standaard 3 2 5 2 2 3 2 2 3" xfId="14298" xr:uid="{E9E0A384-4C49-4EFF-84CA-879C0778A2AD}"/>
    <cellStyle name="Standaard 3 2 5 2 2 3 2 2 3 2" xfId="34667" xr:uid="{4DEDBBD4-AA76-496E-8EFF-D28ABF9396A7}"/>
    <cellStyle name="Standaard 3 2 5 2 2 3 2 2 4" xfId="24483" xr:uid="{08424749-7EA7-4E5B-B778-07AE1690E1AE}"/>
    <cellStyle name="Standaard 3 2 5 2 2 3 2 3" xfId="6308" xr:uid="{069208F8-0D8C-4402-A22B-3D65B25AB79F}"/>
    <cellStyle name="Standaard 3 2 5 2 2 3 2 3 2" xfId="16497" xr:uid="{440F7912-E057-48FE-ABAC-A53C57A51D68}"/>
    <cellStyle name="Standaard 3 2 5 2 2 3 2 3 2 2" xfId="36866" xr:uid="{8250A469-FAF1-473B-8261-5B713B79E644}"/>
    <cellStyle name="Standaard 3 2 5 2 2 3 2 3 3" xfId="26682" xr:uid="{1FB08A7C-73AC-46CD-BE26-1BEEFFF0D056}"/>
    <cellStyle name="Standaard 3 2 5 2 2 3 2 4" xfId="11755" xr:uid="{87C1B1EF-4D1D-4993-9364-1F1B4C590470}"/>
    <cellStyle name="Standaard 3 2 5 2 2 3 2 4 2" xfId="32124" xr:uid="{BE3E2BAE-6DAB-4BA0-BC53-4C584EAF137A}"/>
    <cellStyle name="Standaard 3 2 5 2 2 3 2 5" xfId="21940" xr:uid="{7BA5F195-D87D-44DA-A401-EBDDB7724AA8}"/>
    <cellStyle name="Standaard 3 2 5 2 2 3 3" xfId="2422" xr:uid="{2F3CE48E-C056-4895-B98D-62725F445FD9}"/>
    <cellStyle name="Standaard 3 2 5 2 2 3 3 2" xfId="4967" xr:uid="{146A69F3-30F0-4B00-93E4-E8BCFAD2B308}"/>
    <cellStyle name="Standaard 3 2 5 2 2 3 3 2 2" xfId="6311" xr:uid="{B7A490CC-4A2C-4914-B37A-779D6465414E}"/>
    <cellStyle name="Standaard 3 2 5 2 2 3 3 2 2 2" xfId="16500" xr:uid="{652DCD58-6930-4CC9-A990-4CDF254F2543}"/>
    <cellStyle name="Standaard 3 2 5 2 2 3 3 2 2 2 2" xfId="36869" xr:uid="{B04901D1-067C-4C42-AD94-7862FAD88139}"/>
    <cellStyle name="Standaard 3 2 5 2 2 3 3 2 2 3" xfId="26685" xr:uid="{CAEB14E7-4CFB-4952-88D6-C7BBC772889F}"/>
    <cellStyle name="Standaard 3 2 5 2 2 3 3 2 3" xfId="15145" xr:uid="{DDF315EE-6FB2-4900-BFD8-3410A965FF17}"/>
    <cellStyle name="Standaard 3 2 5 2 2 3 3 2 3 2" xfId="35514" xr:uid="{A2D9B674-E49E-462A-9F37-AC6F2B2125CF}"/>
    <cellStyle name="Standaard 3 2 5 2 2 3 3 2 4" xfId="25330" xr:uid="{23A1812A-5594-4955-AFA7-5C3FDEB96C73}"/>
    <cellStyle name="Standaard 3 2 5 2 2 3 3 3" xfId="6310" xr:uid="{7A5B0AC5-43EF-452D-A6FE-2D30B1F46B92}"/>
    <cellStyle name="Standaard 3 2 5 2 2 3 3 3 2" xfId="16499" xr:uid="{8F5D5DB6-A897-4D99-BA00-F84094A047A6}"/>
    <cellStyle name="Standaard 3 2 5 2 2 3 3 3 2 2" xfId="36868" xr:uid="{DF7EF9A6-6278-4BBE-B22E-5B5599B0B572}"/>
    <cellStyle name="Standaard 3 2 5 2 2 3 3 3 3" xfId="26684" xr:uid="{81992444-5398-4E13-8857-ADDFB2B77319}"/>
    <cellStyle name="Standaard 3 2 5 2 2 3 3 4" xfId="12602" xr:uid="{A15AF78E-778F-4356-9FD7-802884A6354A}"/>
    <cellStyle name="Standaard 3 2 5 2 2 3 3 4 2" xfId="32971" xr:uid="{E15A0C47-D2A2-497D-8DC9-06A21016B7F1}"/>
    <cellStyle name="Standaard 3 2 5 2 2 3 3 5" xfId="22787" xr:uid="{FAE76BA1-254A-4D26-8AB3-DB3F33B78BB7}"/>
    <cellStyle name="Standaard 3 2 5 2 2 3 4" xfId="3272" xr:uid="{0672C471-08BE-4275-AA0A-BAC10C1DBA15}"/>
    <cellStyle name="Standaard 3 2 5 2 2 3 4 2" xfId="6312" xr:uid="{F3F183A8-6ECB-4BE1-8364-D1AF9F8DADCF}"/>
    <cellStyle name="Standaard 3 2 5 2 2 3 4 2 2" xfId="16501" xr:uid="{3EA9B1F7-2AC1-4FAE-A049-FB877AFB689A}"/>
    <cellStyle name="Standaard 3 2 5 2 2 3 4 2 2 2" xfId="36870" xr:uid="{AB30A9E3-F383-47DA-A72C-CFD36B3687E2}"/>
    <cellStyle name="Standaard 3 2 5 2 2 3 4 2 3" xfId="26686" xr:uid="{0DB6B88D-4FAA-4140-A756-2E12958F0156}"/>
    <cellStyle name="Standaard 3 2 5 2 2 3 4 3" xfId="13450" xr:uid="{F6F29598-F520-44D2-9D08-C52CEDAA0660}"/>
    <cellStyle name="Standaard 3 2 5 2 2 3 4 3 2" xfId="33819" xr:uid="{034E62D5-4A98-4161-A4B3-E424EE1A5C56}"/>
    <cellStyle name="Standaard 3 2 5 2 2 3 4 4" xfId="23635" xr:uid="{D23CD376-39B2-46D4-9073-FBDEA2657612}"/>
    <cellStyle name="Standaard 3 2 5 2 2 3 5" xfId="6307" xr:uid="{5AAADF4E-49D0-4119-93CF-3B49F3A104D8}"/>
    <cellStyle name="Standaard 3 2 5 2 2 3 5 2" xfId="16496" xr:uid="{FA5F7F00-3B6A-4C52-8798-4A483CD8ACB7}"/>
    <cellStyle name="Standaard 3 2 5 2 2 3 5 2 2" xfId="36865" xr:uid="{597008A8-CC55-4164-95DC-BDD550FBAECD}"/>
    <cellStyle name="Standaard 3 2 5 2 2 3 5 3" xfId="26681" xr:uid="{FFD828CD-96EE-46EE-9931-7C3F3DFBDE5D}"/>
    <cellStyle name="Standaard 3 2 5 2 2 3 6" xfId="10907" xr:uid="{88360F6D-6440-4F5F-BBCD-FCB922C3A95A}"/>
    <cellStyle name="Standaard 3 2 5 2 2 3 6 2" xfId="31276" xr:uid="{18D28DE6-90CE-4620-B004-B7D866F0CC1F}"/>
    <cellStyle name="Standaard 3 2 5 2 2 3 7" xfId="21092" xr:uid="{1B3E9DE5-739B-42C4-8648-5B864E99E93C}"/>
    <cellStyle name="Standaard 3 2 5 2 2 4" xfId="1151" xr:uid="{C759A771-77A9-4AD0-82A3-869224A3C5FF}"/>
    <cellStyle name="Standaard 3 2 5 2 2 4 2" xfId="3696" xr:uid="{5A40762C-9B8A-4336-9A0E-49FE3F1AF00F}"/>
    <cellStyle name="Standaard 3 2 5 2 2 4 2 2" xfId="6314" xr:uid="{CBEB610F-E07A-42CE-A0D4-98FEEC5782DD}"/>
    <cellStyle name="Standaard 3 2 5 2 2 4 2 2 2" xfId="16503" xr:uid="{CB37C930-B8B2-4D34-B196-57C8AC539ADE}"/>
    <cellStyle name="Standaard 3 2 5 2 2 4 2 2 2 2" xfId="36872" xr:uid="{BBBD1206-883E-456A-BDCC-7A0A65E98E91}"/>
    <cellStyle name="Standaard 3 2 5 2 2 4 2 2 3" xfId="26688" xr:uid="{B1CC09CC-E7FE-4FF8-9B70-EBDF9F28496C}"/>
    <cellStyle name="Standaard 3 2 5 2 2 4 2 3" xfId="13874" xr:uid="{E7CFEF1E-8E7E-410D-AEE4-EF2435FB8D88}"/>
    <cellStyle name="Standaard 3 2 5 2 2 4 2 3 2" xfId="34243" xr:uid="{B2494259-9C46-4F19-B26B-E038868231D2}"/>
    <cellStyle name="Standaard 3 2 5 2 2 4 2 4" xfId="24059" xr:uid="{A8724435-EFF2-41A0-A2A6-396D90A66364}"/>
    <cellStyle name="Standaard 3 2 5 2 2 4 3" xfId="6313" xr:uid="{62DD6F85-0D29-4E13-9089-FCA0EDE01748}"/>
    <cellStyle name="Standaard 3 2 5 2 2 4 3 2" xfId="16502" xr:uid="{09600D43-BE20-4C33-B004-0BD9F2897519}"/>
    <cellStyle name="Standaard 3 2 5 2 2 4 3 2 2" xfId="36871" xr:uid="{3C5DFA27-F02A-4A35-BF7B-908145091695}"/>
    <cellStyle name="Standaard 3 2 5 2 2 4 3 3" xfId="26687" xr:uid="{02A310F8-81DF-447F-9795-695310917F20}"/>
    <cellStyle name="Standaard 3 2 5 2 2 4 4" xfId="11331" xr:uid="{75E84722-9550-46CE-B761-4C144DA53D6B}"/>
    <cellStyle name="Standaard 3 2 5 2 2 4 4 2" xfId="31700" xr:uid="{0B0A379A-FFAC-4A41-B1D0-0CACB11A6E6F}"/>
    <cellStyle name="Standaard 3 2 5 2 2 4 5" xfId="21516" xr:uid="{2A4B9044-FF37-4F36-ACA0-9DE1C842946D}"/>
    <cellStyle name="Standaard 3 2 5 2 2 5" xfId="1998" xr:uid="{02B5BA0A-E1B1-494B-99B9-611D0320C150}"/>
    <cellStyle name="Standaard 3 2 5 2 2 5 2" xfId="4543" xr:uid="{5A3A49A3-3266-4BDF-BED3-4620B2F9CEDE}"/>
    <cellStyle name="Standaard 3 2 5 2 2 5 2 2" xfId="6316" xr:uid="{C8AC6E29-EA27-498E-9BB1-635F04C9BFBD}"/>
    <cellStyle name="Standaard 3 2 5 2 2 5 2 2 2" xfId="16505" xr:uid="{CB4607CD-C5C4-4FCF-8952-CD2F8D8AE0E0}"/>
    <cellStyle name="Standaard 3 2 5 2 2 5 2 2 2 2" xfId="36874" xr:uid="{9F3DCE52-F575-44A8-A75C-E30C210FFC60}"/>
    <cellStyle name="Standaard 3 2 5 2 2 5 2 2 3" xfId="26690" xr:uid="{D3EB9504-A61C-40F8-B85E-12C5234FE8EF}"/>
    <cellStyle name="Standaard 3 2 5 2 2 5 2 3" xfId="14721" xr:uid="{B0F364D0-5FEA-45BB-A687-13F8D521BE2D}"/>
    <cellStyle name="Standaard 3 2 5 2 2 5 2 3 2" xfId="35090" xr:uid="{3CBDC5A6-9079-4B94-B1FA-97D6FFB23ECE}"/>
    <cellStyle name="Standaard 3 2 5 2 2 5 2 4" xfId="24906" xr:uid="{81A051FA-78A8-4EC3-A97E-332A892D9A7C}"/>
    <cellStyle name="Standaard 3 2 5 2 2 5 3" xfId="6315" xr:uid="{9717CCE3-2EE2-4D55-9334-74F34EE49123}"/>
    <cellStyle name="Standaard 3 2 5 2 2 5 3 2" xfId="16504" xr:uid="{08303912-02C2-4C6E-836A-6622639993C4}"/>
    <cellStyle name="Standaard 3 2 5 2 2 5 3 2 2" xfId="36873" xr:uid="{1FB5D7F1-EEA6-4A15-83D0-CEE88E3B1E42}"/>
    <cellStyle name="Standaard 3 2 5 2 2 5 3 3" xfId="26689" xr:uid="{DB7FD345-B6E3-4C35-BDF1-7E24CD848361}"/>
    <cellStyle name="Standaard 3 2 5 2 2 5 4" xfId="12178" xr:uid="{690F1D03-F84A-44A3-BA2E-BFE8BC0E5DE3}"/>
    <cellStyle name="Standaard 3 2 5 2 2 5 4 2" xfId="32547" xr:uid="{5FB2392E-773F-4D5C-94BD-E1F9070629AD}"/>
    <cellStyle name="Standaard 3 2 5 2 2 5 5" xfId="22363" xr:uid="{5091F5B7-E57E-4459-A566-771BCA6A11EE}"/>
    <cellStyle name="Standaard 3 2 5 2 2 6" xfId="2848" xr:uid="{7ACD3CB7-6B40-464B-9757-79F38AA3FD94}"/>
    <cellStyle name="Standaard 3 2 5 2 2 6 2" xfId="6317" xr:uid="{A001464D-A9A9-4A02-AE18-128D52A03D81}"/>
    <cellStyle name="Standaard 3 2 5 2 2 6 2 2" xfId="16506" xr:uid="{5A5F9440-71E5-49A6-92E2-1A38573E55F6}"/>
    <cellStyle name="Standaard 3 2 5 2 2 6 2 2 2" xfId="36875" xr:uid="{6D7B6AE3-F568-4B1A-9CE1-2A695719B2B2}"/>
    <cellStyle name="Standaard 3 2 5 2 2 6 2 3" xfId="26691" xr:uid="{66FD810A-9807-4BE0-91BA-8667A9460347}"/>
    <cellStyle name="Standaard 3 2 5 2 2 6 3" xfId="13026" xr:uid="{DB6698D4-C230-4E5A-8C14-03A8E0F0FE9D}"/>
    <cellStyle name="Standaard 3 2 5 2 2 6 3 2" xfId="33395" xr:uid="{997537CB-8634-44CB-A0E4-D41EAC90D700}"/>
    <cellStyle name="Standaard 3 2 5 2 2 6 4" xfId="23211" xr:uid="{FE12F50F-8F31-4F46-B325-BAC379AA5665}"/>
    <cellStyle name="Standaard 3 2 5 2 2 7" xfId="6294" xr:uid="{F5707027-4AAE-4B85-97DA-B9DAA9C78197}"/>
    <cellStyle name="Standaard 3 2 5 2 2 7 2" xfId="16483" xr:uid="{041D0C57-3362-4F87-BEC8-81196633B171}"/>
    <cellStyle name="Standaard 3 2 5 2 2 7 2 2" xfId="36852" xr:uid="{3CD6F053-4666-479B-A33B-3E406DED718F}"/>
    <cellStyle name="Standaard 3 2 5 2 2 7 3" xfId="26668" xr:uid="{95FE1E84-F8FF-4932-A939-3F5E51A3DC12}"/>
    <cellStyle name="Standaard 3 2 5 2 2 8" xfId="10483" xr:uid="{EC045784-994B-4A72-888D-A3BEE47B4CBE}"/>
    <cellStyle name="Standaard 3 2 5 2 2 8 2" xfId="30852" xr:uid="{3A0A3492-D330-466A-90B1-CD68F34C20A1}"/>
    <cellStyle name="Standaard 3 2 5 2 2 9" xfId="20668" xr:uid="{5E454C8A-E366-4568-8372-B3AB774B971B}"/>
    <cellStyle name="Standaard 3 2 5 2 3" xfId="237" xr:uid="{BC71FF1A-B77E-4C03-BE15-7F4861F8F42E}"/>
    <cellStyle name="Standaard 3 2 5 2 3 2" xfId="793" xr:uid="{0E51F9A2-B4A4-45F4-975F-B2C7AD3EB921}"/>
    <cellStyle name="Standaard 3 2 5 2 3 2 2" xfId="1643" xr:uid="{B1A309F3-5660-4FBD-8C3D-167B2BEA430C}"/>
    <cellStyle name="Standaard 3 2 5 2 3 2 2 2" xfId="4188" xr:uid="{71D26D28-A722-4F72-B900-29B0FA6555F9}"/>
    <cellStyle name="Standaard 3 2 5 2 3 2 2 2 2" xfId="6321" xr:uid="{AAD27241-E4AC-4BDF-BD72-5264F1AB13A5}"/>
    <cellStyle name="Standaard 3 2 5 2 3 2 2 2 2 2" xfId="16510" xr:uid="{82214DD3-2A8D-4C33-A996-C40B8959D3ED}"/>
    <cellStyle name="Standaard 3 2 5 2 3 2 2 2 2 2 2" xfId="36879" xr:uid="{493E5E72-EA2C-4A82-A370-0E6BB969CD36}"/>
    <cellStyle name="Standaard 3 2 5 2 3 2 2 2 2 3" xfId="26695" xr:uid="{E13E5375-AE3C-47DF-B501-AC6DBEFD4A55}"/>
    <cellStyle name="Standaard 3 2 5 2 3 2 2 2 3" xfId="14366" xr:uid="{B7C4C465-4227-4C35-9BA3-9B222BFE04C5}"/>
    <cellStyle name="Standaard 3 2 5 2 3 2 2 2 3 2" xfId="34735" xr:uid="{7F69A04D-2524-494A-BA1E-32C185816971}"/>
    <cellStyle name="Standaard 3 2 5 2 3 2 2 2 4" xfId="24551" xr:uid="{7D26188B-7564-4DD1-929E-704B10F290D5}"/>
    <cellStyle name="Standaard 3 2 5 2 3 2 2 3" xfId="6320" xr:uid="{633FD1D8-8CF2-4959-85AF-7A435597452A}"/>
    <cellStyle name="Standaard 3 2 5 2 3 2 2 3 2" xfId="16509" xr:uid="{C598896F-6C77-454F-96F8-6D9ED98B3A66}"/>
    <cellStyle name="Standaard 3 2 5 2 3 2 2 3 2 2" xfId="36878" xr:uid="{E911EC2E-57DD-47E7-86D2-A6AA258660A5}"/>
    <cellStyle name="Standaard 3 2 5 2 3 2 2 3 3" xfId="26694" xr:uid="{36FC40F7-CC18-4613-BBF1-42A1ECEA5437}"/>
    <cellStyle name="Standaard 3 2 5 2 3 2 2 4" xfId="11823" xr:uid="{729729AB-BF97-493A-BCCE-B984D41A260B}"/>
    <cellStyle name="Standaard 3 2 5 2 3 2 2 4 2" xfId="32192" xr:uid="{764BDC5A-3252-41C2-8C07-FBDAA02AF234}"/>
    <cellStyle name="Standaard 3 2 5 2 3 2 2 5" xfId="22008" xr:uid="{30F66606-871C-453B-915D-99CFBB276C95}"/>
    <cellStyle name="Standaard 3 2 5 2 3 2 3" xfId="2490" xr:uid="{435BF669-2D73-419C-8CE3-81537E3996A2}"/>
    <cellStyle name="Standaard 3 2 5 2 3 2 3 2" xfId="5035" xr:uid="{BF637245-C44D-4827-9BB3-3815614E4244}"/>
    <cellStyle name="Standaard 3 2 5 2 3 2 3 2 2" xfId="6323" xr:uid="{EB599FEB-310F-4756-B5F5-AC637DBC0077}"/>
    <cellStyle name="Standaard 3 2 5 2 3 2 3 2 2 2" xfId="16512" xr:uid="{485682CB-6C24-4A92-BB54-87E29C9412D9}"/>
    <cellStyle name="Standaard 3 2 5 2 3 2 3 2 2 2 2" xfId="36881" xr:uid="{912208C6-5FB9-44CF-BE68-F40915DB71B8}"/>
    <cellStyle name="Standaard 3 2 5 2 3 2 3 2 2 3" xfId="26697" xr:uid="{BC52E717-4DF5-422C-B77C-A9D2573DDB57}"/>
    <cellStyle name="Standaard 3 2 5 2 3 2 3 2 3" xfId="15213" xr:uid="{22BCAF10-7AC9-4B4A-A2B2-D18CE4212230}"/>
    <cellStyle name="Standaard 3 2 5 2 3 2 3 2 3 2" xfId="35582" xr:uid="{B64157A4-45F9-4D1D-BDC6-FE1D9995916C}"/>
    <cellStyle name="Standaard 3 2 5 2 3 2 3 2 4" xfId="25398" xr:uid="{B1E879A7-4CEA-4A56-8C98-C1EDCAAA806F}"/>
    <cellStyle name="Standaard 3 2 5 2 3 2 3 3" xfId="6322" xr:uid="{F3725998-4DFD-45F8-A2A8-26BEF2324E1C}"/>
    <cellStyle name="Standaard 3 2 5 2 3 2 3 3 2" xfId="16511" xr:uid="{C2FF249D-7731-4FDE-812C-ED8B2746273F}"/>
    <cellStyle name="Standaard 3 2 5 2 3 2 3 3 2 2" xfId="36880" xr:uid="{71421AC1-DE50-4DC7-9C41-69DE63B2D57D}"/>
    <cellStyle name="Standaard 3 2 5 2 3 2 3 3 3" xfId="26696" xr:uid="{1EBA3B04-D11D-4D17-8C5A-7315FE884403}"/>
    <cellStyle name="Standaard 3 2 5 2 3 2 3 4" xfId="12670" xr:uid="{52D5E2EE-D357-4EBA-A492-D0D8F4B7CD0E}"/>
    <cellStyle name="Standaard 3 2 5 2 3 2 3 4 2" xfId="33039" xr:uid="{CD9C1451-880D-466C-9F17-6A65B4D0E8B6}"/>
    <cellStyle name="Standaard 3 2 5 2 3 2 3 5" xfId="22855" xr:uid="{01ECFFAA-9224-4528-9757-472E51A4268D}"/>
    <cellStyle name="Standaard 3 2 5 2 3 2 4" xfId="3340" xr:uid="{C8108E00-2EFA-494D-84C2-4B0A82676D24}"/>
    <cellStyle name="Standaard 3 2 5 2 3 2 4 2" xfId="6324" xr:uid="{B9896329-4317-4F24-9763-924BEDD98F7D}"/>
    <cellStyle name="Standaard 3 2 5 2 3 2 4 2 2" xfId="16513" xr:uid="{BB11F061-7E54-4B40-A4C8-75A15200DEF2}"/>
    <cellStyle name="Standaard 3 2 5 2 3 2 4 2 2 2" xfId="36882" xr:uid="{6C6D8CAF-BC93-4EC9-AF51-2FED09FE5C1B}"/>
    <cellStyle name="Standaard 3 2 5 2 3 2 4 2 3" xfId="26698" xr:uid="{4B10B6C4-C010-4EED-B0AE-BFBAA198E6D1}"/>
    <cellStyle name="Standaard 3 2 5 2 3 2 4 3" xfId="13518" xr:uid="{BEC4F323-7F49-466A-82AC-7DDC55C92FCC}"/>
    <cellStyle name="Standaard 3 2 5 2 3 2 4 3 2" xfId="33887" xr:uid="{8C7A693A-D9F1-4E1F-8A6D-B428F6BC44AD}"/>
    <cellStyle name="Standaard 3 2 5 2 3 2 4 4" xfId="23703" xr:uid="{CA9A2763-BBE4-4B21-B5B7-146A4CFB4A77}"/>
    <cellStyle name="Standaard 3 2 5 2 3 2 5" xfId="6319" xr:uid="{561F1099-1A27-4903-A708-FA43DDF2E122}"/>
    <cellStyle name="Standaard 3 2 5 2 3 2 5 2" xfId="16508" xr:uid="{99714A33-EDD4-4AC5-ABD2-5D0C8DAF6918}"/>
    <cellStyle name="Standaard 3 2 5 2 3 2 5 2 2" xfId="36877" xr:uid="{2C8CA03F-4C3E-4C32-9E4F-484F93EB9075}"/>
    <cellStyle name="Standaard 3 2 5 2 3 2 5 3" xfId="26693" xr:uid="{660BB50E-E394-43FE-85B9-D5B9EAFE9724}"/>
    <cellStyle name="Standaard 3 2 5 2 3 2 6" xfId="10975" xr:uid="{C39F8330-0177-4416-A129-9EF039B849D2}"/>
    <cellStyle name="Standaard 3 2 5 2 3 2 6 2" xfId="31344" xr:uid="{C2F1DA47-6DA9-4B60-A0AF-CABE43D2C4D9}"/>
    <cellStyle name="Standaard 3 2 5 2 3 2 7" xfId="21160" xr:uid="{71C19E3C-66C2-412A-AC0D-20A20A5382E9}"/>
    <cellStyle name="Standaard 3 2 5 2 3 3" xfId="1219" xr:uid="{804206D8-D518-45B2-AAB3-5232A0A9E9AC}"/>
    <cellStyle name="Standaard 3 2 5 2 3 3 2" xfId="3764" xr:uid="{8F9FD30D-85A3-43E6-BCEF-1356F0889370}"/>
    <cellStyle name="Standaard 3 2 5 2 3 3 2 2" xfId="6326" xr:uid="{4F623FA5-5271-4B9C-BC61-7CCE6C79269B}"/>
    <cellStyle name="Standaard 3 2 5 2 3 3 2 2 2" xfId="16515" xr:uid="{00C7ED60-ECE0-42A2-AA49-D2BB29EBB102}"/>
    <cellStyle name="Standaard 3 2 5 2 3 3 2 2 2 2" xfId="36884" xr:uid="{9A150104-6D60-4672-86FC-75EA670AEF05}"/>
    <cellStyle name="Standaard 3 2 5 2 3 3 2 2 3" xfId="26700" xr:uid="{2DA5A361-00B9-4E26-8009-805F567FEE5E}"/>
    <cellStyle name="Standaard 3 2 5 2 3 3 2 3" xfId="13942" xr:uid="{8168D713-7496-4FDA-B778-610ED911259A}"/>
    <cellStyle name="Standaard 3 2 5 2 3 3 2 3 2" xfId="34311" xr:uid="{52B95ACB-5C43-4B68-B953-DFFDA5D9830B}"/>
    <cellStyle name="Standaard 3 2 5 2 3 3 2 4" xfId="24127" xr:uid="{E577930B-CC2E-4E93-8C9B-4999FF4FD88B}"/>
    <cellStyle name="Standaard 3 2 5 2 3 3 3" xfId="6325" xr:uid="{1F15E36C-1A5C-41A8-9E4B-E081521BCE8F}"/>
    <cellStyle name="Standaard 3 2 5 2 3 3 3 2" xfId="16514" xr:uid="{D48759BC-EEEC-40DE-9DE8-8D1964CE065B}"/>
    <cellStyle name="Standaard 3 2 5 2 3 3 3 2 2" xfId="36883" xr:uid="{10E5CCBE-CBEC-4283-B6A3-9F2131943E86}"/>
    <cellStyle name="Standaard 3 2 5 2 3 3 3 3" xfId="26699" xr:uid="{96E69E15-8361-45FA-84BB-33F9C6C8AC80}"/>
    <cellStyle name="Standaard 3 2 5 2 3 3 4" xfId="11399" xr:uid="{7C2368D1-782A-41EB-A3C8-0B2E91A8E1EB}"/>
    <cellStyle name="Standaard 3 2 5 2 3 3 4 2" xfId="31768" xr:uid="{853F2E4D-8756-40F1-B8FA-3528D5F11F04}"/>
    <cellStyle name="Standaard 3 2 5 2 3 3 5" xfId="21584" xr:uid="{72AAB942-0E95-4FAE-B76F-3E47B63E0C33}"/>
    <cellStyle name="Standaard 3 2 5 2 3 4" xfId="2066" xr:uid="{3E0763C6-3CD7-4545-95A8-D805FB56B0CC}"/>
    <cellStyle name="Standaard 3 2 5 2 3 4 2" xfId="4611" xr:uid="{90BF2CEC-14D2-4C45-9F29-14D50309533D}"/>
    <cellStyle name="Standaard 3 2 5 2 3 4 2 2" xfId="6328" xr:uid="{4D7F7AB6-04B3-4B74-A3EC-E724E275F685}"/>
    <cellStyle name="Standaard 3 2 5 2 3 4 2 2 2" xfId="16517" xr:uid="{E7390873-4EC2-466C-9419-18ED25D00EE4}"/>
    <cellStyle name="Standaard 3 2 5 2 3 4 2 2 2 2" xfId="36886" xr:uid="{AC9722C6-5F7A-4C43-9C96-F0556E557BCA}"/>
    <cellStyle name="Standaard 3 2 5 2 3 4 2 2 3" xfId="26702" xr:uid="{7B7719C0-FEC7-4DE0-9AE9-3C2644D22A5B}"/>
    <cellStyle name="Standaard 3 2 5 2 3 4 2 3" xfId="14789" xr:uid="{43C0EF83-ADAB-42A7-A395-1671B42C2E2C}"/>
    <cellStyle name="Standaard 3 2 5 2 3 4 2 3 2" xfId="35158" xr:uid="{FDF74AD0-4DC2-4D60-96EB-5C976AB70AF4}"/>
    <cellStyle name="Standaard 3 2 5 2 3 4 2 4" xfId="24974" xr:uid="{32B521C0-2C97-49F5-8ADD-AC19C4339B9E}"/>
    <cellStyle name="Standaard 3 2 5 2 3 4 3" xfId="6327" xr:uid="{68171F7C-CF44-4A55-AE38-505077E3EFB2}"/>
    <cellStyle name="Standaard 3 2 5 2 3 4 3 2" xfId="16516" xr:uid="{C10F4446-9433-4330-B067-60E82E0C9E37}"/>
    <cellStyle name="Standaard 3 2 5 2 3 4 3 2 2" xfId="36885" xr:uid="{DA98990D-0E6F-4824-A6FF-051A37AC2796}"/>
    <cellStyle name="Standaard 3 2 5 2 3 4 3 3" xfId="26701" xr:uid="{7F62F0C0-5D70-432A-BD13-F9F3754727AE}"/>
    <cellStyle name="Standaard 3 2 5 2 3 4 4" xfId="12246" xr:uid="{94CF8B55-2172-419A-80AB-FDE86C48F883}"/>
    <cellStyle name="Standaard 3 2 5 2 3 4 4 2" xfId="32615" xr:uid="{51A60506-E6BF-4DC8-A069-DB35436982DB}"/>
    <cellStyle name="Standaard 3 2 5 2 3 4 5" xfId="22431" xr:uid="{DD9A369F-851E-4FEC-91B7-D40F80528A25}"/>
    <cellStyle name="Standaard 3 2 5 2 3 5" xfId="2916" xr:uid="{BAD9C09D-9665-47BB-BB41-95FD90356D7F}"/>
    <cellStyle name="Standaard 3 2 5 2 3 5 2" xfId="6329" xr:uid="{BD2A3686-8DB7-4452-93A8-5FF91121DBD7}"/>
    <cellStyle name="Standaard 3 2 5 2 3 5 2 2" xfId="16518" xr:uid="{47AB551E-0830-49D3-B402-6B7CCB4DAA0D}"/>
    <cellStyle name="Standaard 3 2 5 2 3 5 2 2 2" xfId="36887" xr:uid="{6827FE03-56E4-4F3D-B7EE-2879BA27F34E}"/>
    <cellStyle name="Standaard 3 2 5 2 3 5 2 3" xfId="26703" xr:uid="{4F15C26B-56B3-46B7-9E94-16637B90476A}"/>
    <cellStyle name="Standaard 3 2 5 2 3 5 3" xfId="13094" xr:uid="{032BCDA6-B354-4164-BF58-C13068B4A821}"/>
    <cellStyle name="Standaard 3 2 5 2 3 5 3 2" xfId="33463" xr:uid="{2DCC8865-5F20-45BD-8324-F19D5025FB24}"/>
    <cellStyle name="Standaard 3 2 5 2 3 5 4" xfId="23279" xr:uid="{D0773581-E372-42D6-BB7E-0371268789BA}"/>
    <cellStyle name="Standaard 3 2 5 2 3 6" xfId="6318" xr:uid="{B3F270D7-6EE9-4C5A-92A2-93320DE3D1F2}"/>
    <cellStyle name="Standaard 3 2 5 2 3 6 2" xfId="16507" xr:uid="{75D421F2-5E73-447A-84B6-30ABBEA64AA4}"/>
    <cellStyle name="Standaard 3 2 5 2 3 6 2 2" xfId="36876" xr:uid="{50AEA060-70D4-4B6C-ACD0-D15977CE7013}"/>
    <cellStyle name="Standaard 3 2 5 2 3 6 3" xfId="26692" xr:uid="{368C761C-19C5-46A6-87D2-1F160282E48D}"/>
    <cellStyle name="Standaard 3 2 5 2 3 7" xfId="10551" xr:uid="{F9099C86-3135-4B51-9AEE-594C7A3C282F}"/>
    <cellStyle name="Standaard 3 2 5 2 3 7 2" xfId="30920" xr:uid="{F4155D89-CB73-416D-B3A6-A4772D02E1D1}"/>
    <cellStyle name="Standaard 3 2 5 2 3 8" xfId="20736" xr:uid="{94BCB0D0-1576-442F-9EF2-871CD9AC9184}"/>
    <cellStyle name="Standaard 3 2 5 2 4" xfId="434" xr:uid="{DDE43BEE-9056-4BC1-88A2-A7C7D0DEA9F5}"/>
    <cellStyle name="Standaard 3 2 5 2 4 2" xfId="896" xr:uid="{5B065E58-5B8B-46F7-98CF-CA790EBCB9DA}"/>
    <cellStyle name="Standaard 3 2 5 2 4 2 2" xfId="1746" xr:uid="{E5A5751D-A9B2-453C-900C-04147DC3293F}"/>
    <cellStyle name="Standaard 3 2 5 2 4 2 2 2" xfId="4291" xr:uid="{C998C6C0-BFD0-46BF-808C-AE1B743587CA}"/>
    <cellStyle name="Standaard 3 2 5 2 4 2 2 2 2" xfId="6333" xr:uid="{29083423-42E8-4DEA-9CD4-A9FD04902BF8}"/>
    <cellStyle name="Standaard 3 2 5 2 4 2 2 2 2 2" xfId="16522" xr:uid="{E40BC3F9-70D0-4149-AB91-7A2D4329F672}"/>
    <cellStyle name="Standaard 3 2 5 2 4 2 2 2 2 2 2" xfId="36891" xr:uid="{DAAA7D0E-9748-4884-97E2-0695A126F0AA}"/>
    <cellStyle name="Standaard 3 2 5 2 4 2 2 2 2 3" xfId="26707" xr:uid="{1D392B33-67A4-419B-B4DB-24B7515C869F}"/>
    <cellStyle name="Standaard 3 2 5 2 4 2 2 2 3" xfId="14469" xr:uid="{A2EBABD9-CD12-4411-9ACC-DC03FC88AE85}"/>
    <cellStyle name="Standaard 3 2 5 2 4 2 2 2 3 2" xfId="34838" xr:uid="{CA50BBC2-2A04-4D0D-8993-51648A71C3FB}"/>
    <cellStyle name="Standaard 3 2 5 2 4 2 2 2 4" xfId="24654" xr:uid="{4C82545D-8E47-4DC8-948A-2F7047251EF2}"/>
    <cellStyle name="Standaard 3 2 5 2 4 2 2 3" xfId="6332" xr:uid="{E422FD1E-CE28-4F8D-A5D4-3BF9CAB655E6}"/>
    <cellStyle name="Standaard 3 2 5 2 4 2 2 3 2" xfId="16521" xr:uid="{5A8FDB7B-179A-43A8-97AE-4B623481DBA2}"/>
    <cellStyle name="Standaard 3 2 5 2 4 2 2 3 2 2" xfId="36890" xr:uid="{7DB78FDB-500D-42E6-98DD-706EAC55AAD8}"/>
    <cellStyle name="Standaard 3 2 5 2 4 2 2 3 3" xfId="26706" xr:uid="{85AF1A17-9FFA-4F3F-8C9B-5360B686CE4F}"/>
    <cellStyle name="Standaard 3 2 5 2 4 2 2 4" xfId="11926" xr:uid="{B71499A8-E385-4CB2-89A5-FE71DF4A72DE}"/>
    <cellStyle name="Standaard 3 2 5 2 4 2 2 4 2" xfId="32295" xr:uid="{3AAF5E52-5E1D-4F76-AAE5-E661D1F2B73A}"/>
    <cellStyle name="Standaard 3 2 5 2 4 2 2 5" xfId="22111" xr:uid="{C3D4EF1E-6782-4F6C-AD3F-298C838838C5}"/>
    <cellStyle name="Standaard 3 2 5 2 4 2 3" xfId="2593" xr:uid="{BB617DF9-4C0B-40AF-8EE3-630F8C12337E}"/>
    <cellStyle name="Standaard 3 2 5 2 4 2 3 2" xfId="5138" xr:uid="{4F14C2D1-77EA-45A8-A7BA-6219C57A97D4}"/>
    <cellStyle name="Standaard 3 2 5 2 4 2 3 2 2" xfId="6335" xr:uid="{A53FC75F-527E-4DF6-8CFE-B3EFD5FF6DE9}"/>
    <cellStyle name="Standaard 3 2 5 2 4 2 3 2 2 2" xfId="16524" xr:uid="{DB35527C-09EE-4E88-AA2A-23C0CCC6CEA3}"/>
    <cellStyle name="Standaard 3 2 5 2 4 2 3 2 2 2 2" xfId="36893" xr:uid="{C4EC1D7F-6F31-458E-AD13-84FBBC0A6BC4}"/>
    <cellStyle name="Standaard 3 2 5 2 4 2 3 2 2 3" xfId="26709" xr:uid="{1680F9EA-0860-40BC-8F56-2757A1505486}"/>
    <cellStyle name="Standaard 3 2 5 2 4 2 3 2 3" xfId="15316" xr:uid="{6E93264D-F003-4837-85F9-5B43E7DB91B7}"/>
    <cellStyle name="Standaard 3 2 5 2 4 2 3 2 3 2" xfId="35685" xr:uid="{DCC07950-5C23-4409-9867-3E872861FCA0}"/>
    <cellStyle name="Standaard 3 2 5 2 4 2 3 2 4" xfId="25501" xr:uid="{A52CD338-D930-4D29-99FF-14624B98BB4C}"/>
    <cellStyle name="Standaard 3 2 5 2 4 2 3 3" xfId="6334" xr:uid="{E56059E4-4C49-473C-86AB-13B313566913}"/>
    <cellStyle name="Standaard 3 2 5 2 4 2 3 3 2" xfId="16523" xr:uid="{58F7A53C-6112-49FB-B0F7-A46C29F13769}"/>
    <cellStyle name="Standaard 3 2 5 2 4 2 3 3 2 2" xfId="36892" xr:uid="{273D785C-AB71-4B00-8825-AED9F059E31D}"/>
    <cellStyle name="Standaard 3 2 5 2 4 2 3 3 3" xfId="26708" xr:uid="{6FD49468-B4FA-49EB-A6B1-F29D50FADD2D}"/>
    <cellStyle name="Standaard 3 2 5 2 4 2 3 4" xfId="12773" xr:uid="{A8E64334-6346-42D6-8A30-E44D0150808E}"/>
    <cellStyle name="Standaard 3 2 5 2 4 2 3 4 2" xfId="33142" xr:uid="{D19555BA-C217-4366-99C2-90EFAF6936F5}"/>
    <cellStyle name="Standaard 3 2 5 2 4 2 3 5" xfId="22958" xr:uid="{EC6B815D-759E-44FD-BD2D-B40BCDA8C46D}"/>
    <cellStyle name="Standaard 3 2 5 2 4 2 4" xfId="3443" xr:uid="{5449F700-A88E-4902-AF08-993B8F63129C}"/>
    <cellStyle name="Standaard 3 2 5 2 4 2 4 2" xfId="6336" xr:uid="{19416B17-1D93-479D-93C9-AD1E8ABF8D02}"/>
    <cellStyle name="Standaard 3 2 5 2 4 2 4 2 2" xfId="16525" xr:uid="{905A0206-22B9-482B-A92D-57B31F4E6030}"/>
    <cellStyle name="Standaard 3 2 5 2 4 2 4 2 2 2" xfId="36894" xr:uid="{8AFB30B6-FC32-457C-9808-4E25D749F0A3}"/>
    <cellStyle name="Standaard 3 2 5 2 4 2 4 2 3" xfId="26710" xr:uid="{6CEF3859-4BFF-4DE6-9B1F-3D4B66DB9F22}"/>
    <cellStyle name="Standaard 3 2 5 2 4 2 4 3" xfId="13621" xr:uid="{71DDAC2C-0F65-4555-BBEC-8B665102FDB3}"/>
    <cellStyle name="Standaard 3 2 5 2 4 2 4 3 2" xfId="33990" xr:uid="{5B6F4476-3855-4836-BC4D-7F131EEB75BE}"/>
    <cellStyle name="Standaard 3 2 5 2 4 2 4 4" xfId="23806" xr:uid="{13966806-DAB8-405C-BD41-1069558C0C51}"/>
    <cellStyle name="Standaard 3 2 5 2 4 2 5" xfId="6331" xr:uid="{27F5BF8C-10C7-4D7B-8800-52AD2EEA1FE6}"/>
    <cellStyle name="Standaard 3 2 5 2 4 2 5 2" xfId="16520" xr:uid="{EAA94E69-106C-4E81-B934-1FC506589EE3}"/>
    <cellStyle name="Standaard 3 2 5 2 4 2 5 2 2" xfId="36889" xr:uid="{213D3689-9CBD-41AA-9423-A86AF9603C37}"/>
    <cellStyle name="Standaard 3 2 5 2 4 2 5 3" xfId="26705" xr:uid="{4CCC698E-22F1-44C4-A334-E9607E635CFB}"/>
    <cellStyle name="Standaard 3 2 5 2 4 2 6" xfId="11078" xr:uid="{88BD176E-0535-4B25-ACCB-E72DCC6188B3}"/>
    <cellStyle name="Standaard 3 2 5 2 4 2 6 2" xfId="31447" xr:uid="{3C02A731-CBC3-4829-9370-8D541510FDF7}"/>
    <cellStyle name="Standaard 3 2 5 2 4 2 7" xfId="21263" xr:uid="{87E1E24D-E7CD-42CC-99B5-2540600CEC01}"/>
    <cellStyle name="Standaard 3 2 5 2 4 3" xfId="1322" xr:uid="{09171089-3855-45BE-BB19-16CCCD9F450F}"/>
    <cellStyle name="Standaard 3 2 5 2 4 3 2" xfId="3867" xr:uid="{067F2EEB-842D-42A4-B797-58034AEBBE55}"/>
    <cellStyle name="Standaard 3 2 5 2 4 3 2 2" xfId="6338" xr:uid="{FA1B5D93-9D69-4750-878E-FCD147292437}"/>
    <cellStyle name="Standaard 3 2 5 2 4 3 2 2 2" xfId="16527" xr:uid="{2C52FDA8-BF40-4A0F-9A4A-F0B4A27144E9}"/>
    <cellStyle name="Standaard 3 2 5 2 4 3 2 2 2 2" xfId="36896" xr:uid="{D04D4E50-647A-414C-92A2-103683E7131F}"/>
    <cellStyle name="Standaard 3 2 5 2 4 3 2 2 3" xfId="26712" xr:uid="{F876E51C-9766-4E8D-B487-3D628ED6D3EA}"/>
    <cellStyle name="Standaard 3 2 5 2 4 3 2 3" xfId="14045" xr:uid="{850FCD11-C994-48AD-BAAC-76B134E9CC03}"/>
    <cellStyle name="Standaard 3 2 5 2 4 3 2 3 2" xfId="34414" xr:uid="{7EC66E9E-D6D4-4997-B66B-02C7BAA284FD}"/>
    <cellStyle name="Standaard 3 2 5 2 4 3 2 4" xfId="24230" xr:uid="{E5B0EBD1-A8B9-4889-96E9-85282C4AB280}"/>
    <cellStyle name="Standaard 3 2 5 2 4 3 3" xfId="6337" xr:uid="{F36777EC-287C-4BF6-8040-F10917DB68FB}"/>
    <cellStyle name="Standaard 3 2 5 2 4 3 3 2" xfId="16526" xr:uid="{B36E921A-0E90-4182-946A-9E8B23E18787}"/>
    <cellStyle name="Standaard 3 2 5 2 4 3 3 2 2" xfId="36895" xr:uid="{5AB121F5-2975-4A2D-84E1-E95B849D4D04}"/>
    <cellStyle name="Standaard 3 2 5 2 4 3 3 3" xfId="26711" xr:uid="{22DE2297-2CE1-4903-AAD8-286AACDA6B80}"/>
    <cellStyle name="Standaard 3 2 5 2 4 3 4" xfId="11502" xr:uid="{8CA97DF7-9277-4E86-B907-0E3EFBA6DF2B}"/>
    <cellStyle name="Standaard 3 2 5 2 4 3 4 2" xfId="31871" xr:uid="{8DDEDD9F-06BC-4489-80CB-94151E4508D1}"/>
    <cellStyle name="Standaard 3 2 5 2 4 3 5" xfId="21687" xr:uid="{B05A5E72-4115-4BDB-9AFA-0AF2AE1D010E}"/>
    <cellStyle name="Standaard 3 2 5 2 4 4" xfId="2169" xr:uid="{45DDED7C-2E3C-46A4-AA49-82B35D4B64CE}"/>
    <cellStyle name="Standaard 3 2 5 2 4 4 2" xfId="4714" xr:uid="{0538F125-C311-45E1-ACA6-8A1E86EAD02E}"/>
    <cellStyle name="Standaard 3 2 5 2 4 4 2 2" xfId="6340" xr:uid="{A2D10D79-128D-4C8F-BBFE-1453242599D5}"/>
    <cellStyle name="Standaard 3 2 5 2 4 4 2 2 2" xfId="16529" xr:uid="{605DB4E7-CC2A-4198-9F48-6038ABA9F02B}"/>
    <cellStyle name="Standaard 3 2 5 2 4 4 2 2 2 2" xfId="36898" xr:uid="{E62DF1AA-3CD4-4F5E-BBB8-3E4284E4EBC9}"/>
    <cellStyle name="Standaard 3 2 5 2 4 4 2 2 3" xfId="26714" xr:uid="{F48F443B-19FF-455C-A3F0-66E51D059842}"/>
    <cellStyle name="Standaard 3 2 5 2 4 4 2 3" xfId="14892" xr:uid="{586A1569-3397-4E92-9548-E4C958EA8BA2}"/>
    <cellStyle name="Standaard 3 2 5 2 4 4 2 3 2" xfId="35261" xr:uid="{6EEF3458-290D-4AD3-9C37-8F7B898435AA}"/>
    <cellStyle name="Standaard 3 2 5 2 4 4 2 4" xfId="25077" xr:uid="{C831B97B-7BD0-42DB-A439-EE51F094A672}"/>
    <cellStyle name="Standaard 3 2 5 2 4 4 3" xfId="6339" xr:uid="{9B1099C3-FFDE-47E3-9D9E-54A66B663C81}"/>
    <cellStyle name="Standaard 3 2 5 2 4 4 3 2" xfId="16528" xr:uid="{62C5EED3-7576-466D-AC71-A2AEFC5091D7}"/>
    <cellStyle name="Standaard 3 2 5 2 4 4 3 2 2" xfId="36897" xr:uid="{ACC589B5-D7FD-4DB7-A568-C4ACFCA7D9C3}"/>
    <cellStyle name="Standaard 3 2 5 2 4 4 3 3" xfId="26713" xr:uid="{15E98A32-9D2B-482B-9038-2B74964DFF32}"/>
    <cellStyle name="Standaard 3 2 5 2 4 4 4" xfId="12349" xr:uid="{040D37D6-6AF0-488E-911B-966BBBCB84C0}"/>
    <cellStyle name="Standaard 3 2 5 2 4 4 4 2" xfId="32718" xr:uid="{718CD067-EE00-454A-B01F-67040A4EA55E}"/>
    <cellStyle name="Standaard 3 2 5 2 4 4 5" xfId="22534" xr:uid="{DD37ACAC-6D4B-4956-BEC6-C138780F831C}"/>
    <cellStyle name="Standaard 3 2 5 2 4 5" xfId="3019" xr:uid="{22F516FD-0837-4ACE-840B-F190FD94921B}"/>
    <cellStyle name="Standaard 3 2 5 2 4 5 2" xfId="6341" xr:uid="{D5E76328-A3A6-44A3-A8BB-86FC80A1B4B8}"/>
    <cellStyle name="Standaard 3 2 5 2 4 5 2 2" xfId="16530" xr:uid="{4FD27D5E-3954-4A4A-8305-9FC7411F1753}"/>
    <cellStyle name="Standaard 3 2 5 2 4 5 2 2 2" xfId="36899" xr:uid="{BDEA176D-1E6D-4AA8-8054-3E39186B3D90}"/>
    <cellStyle name="Standaard 3 2 5 2 4 5 2 3" xfId="26715" xr:uid="{CF01FF74-616B-4207-AD83-DF2BC62EDD55}"/>
    <cellStyle name="Standaard 3 2 5 2 4 5 3" xfId="13197" xr:uid="{DF8875FF-7193-4063-A9CB-B505D6FD2CB6}"/>
    <cellStyle name="Standaard 3 2 5 2 4 5 3 2" xfId="33566" xr:uid="{B5F91D9E-5860-47BC-838C-0961B16FE485}"/>
    <cellStyle name="Standaard 3 2 5 2 4 5 4" xfId="23382" xr:uid="{39E07C53-F2F2-4998-BC42-CB7300BB65C6}"/>
    <cellStyle name="Standaard 3 2 5 2 4 6" xfId="6330" xr:uid="{F77E0D06-57FF-44B8-B99C-5B33E8A7E516}"/>
    <cellStyle name="Standaard 3 2 5 2 4 6 2" xfId="16519" xr:uid="{DCA1D4CE-7A09-4E03-B319-B28BD779DDB3}"/>
    <cellStyle name="Standaard 3 2 5 2 4 6 2 2" xfId="36888" xr:uid="{043F3D28-BCDB-456C-9D3D-568A48EB4AFC}"/>
    <cellStyle name="Standaard 3 2 5 2 4 6 3" xfId="26704" xr:uid="{E9602A8D-3F25-4DD9-8A6A-0498DD267DD9}"/>
    <cellStyle name="Standaard 3 2 5 2 4 7" xfId="10654" xr:uid="{5E52F276-4890-4515-B325-E5140F5B495E}"/>
    <cellStyle name="Standaard 3 2 5 2 4 7 2" xfId="31023" xr:uid="{A56A7C3D-F892-4317-8FB4-FB09E5A6EAB0}"/>
    <cellStyle name="Standaard 3 2 5 2 4 8" xfId="20839" xr:uid="{F640636F-1BDA-4414-AB26-4C23E38DD106}"/>
    <cellStyle name="Standaard 3 2 5 2 5" xfId="590" xr:uid="{249B52EF-A1CB-4F37-9C71-12AB0EE13A33}"/>
    <cellStyle name="Standaard 3 2 5 2 5 2" xfId="1016" xr:uid="{742A3EDB-5018-4E70-A492-CD4E13E32742}"/>
    <cellStyle name="Standaard 3 2 5 2 5 2 2" xfId="1866" xr:uid="{C8681F01-7911-43AD-8204-D69A92A76B8A}"/>
    <cellStyle name="Standaard 3 2 5 2 5 2 2 2" xfId="4411" xr:uid="{68AC1174-9F3C-443D-897E-3F9BE83A4DB2}"/>
    <cellStyle name="Standaard 3 2 5 2 5 2 2 2 2" xfId="6345" xr:uid="{E730F7D8-CC51-49E2-8C07-6FEAA56D5803}"/>
    <cellStyle name="Standaard 3 2 5 2 5 2 2 2 2 2" xfId="16534" xr:uid="{35A7F199-9D10-4720-8EB6-1542BA155DB5}"/>
    <cellStyle name="Standaard 3 2 5 2 5 2 2 2 2 2 2" xfId="36903" xr:uid="{76BCB921-7448-46A1-842A-EF6AADF57F2C}"/>
    <cellStyle name="Standaard 3 2 5 2 5 2 2 2 2 3" xfId="26719" xr:uid="{C8F7CB70-9178-4DE0-8122-920F1C3C1B77}"/>
    <cellStyle name="Standaard 3 2 5 2 5 2 2 2 3" xfId="14589" xr:uid="{F2B065F0-B4D7-40A0-82E8-543BCFBCEBFE}"/>
    <cellStyle name="Standaard 3 2 5 2 5 2 2 2 3 2" xfId="34958" xr:uid="{57795592-1804-4074-B6C2-50613B39B50A}"/>
    <cellStyle name="Standaard 3 2 5 2 5 2 2 2 4" xfId="24774" xr:uid="{AE39AD2E-0D97-4E9F-9A1D-4B73ABF87FE0}"/>
    <cellStyle name="Standaard 3 2 5 2 5 2 2 3" xfId="6344" xr:uid="{CCA9408B-6F8E-41BE-9BC6-D23CCBA50BC6}"/>
    <cellStyle name="Standaard 3 2 5 2 5 2 2 3 2" xfId="16533" xr:uid="{A0AA132E-6FB9-4087-BD22-FA17C23A4578}"/>
    <cellStyle name="Standaard 3 2 5 2 5 2 2 3 2 2" xfId="36902" xr:uid="{3DCAE7C6-D8C1-4354-90D8-3E666948E46B}"/>
    <cellStyle name="Standaard 3 2 5 2 5 2 2 3 3" xfId="26718" xr:uid="{E7B2209C-358F-40DD-95A3-F187C9C520E8}"/>
    <cellStyle name="Standaard 3 2 5 2 5 2 2 4" xfId="12046" xr:uid="{848022EB-8F74-486C-9ADD-7AD153233A37}"/>
    <cellStyle name="Standaard 3 2 5 2 5 2 2 4 2" xfId="32415" xr:uid="{2315A483-9839-4D38-944A-EACDB8D7AB5D}"/>
    <cellStyle name="Standaard 3 2 5 2 5 2 2 5" xfId="22231" xr:uid="{211E4B58-E582-4970-B478-BEC9489A8C17}"/>
    <cellStyle name="Standaard 3 2 5 2 5 2 3" xfId="2713" xr:uid="{41FC9637-F262-49B7-83A7-FE513A47A3C2}"/>
    <cellStyle name="Standaard 3 2 5 2 5 2 3 2" xfId="5258" xr:uid="{7AD8801C-5315-484E-A5DB-75A97F21F406}"/>
    <cellStyle name="Standaard 3 2 5 2 5 2 3 2 2" xfId="6347" xr:uid="{3F1F715C-9D30-49B8-BEDF-2E7848F79504}"/>
    <cellStyle name="Standaard 3 2 5 2 5 2 3 2 2 2" xfId="16536" xr:uid="{05952317-D378-41CC-8B06-74EB361B6EBB}"/>
    <cellStyle name="Standaard 3 2 5 2 5 2 3 2 2 2 2" xfId="36905" xr:uid="{5D404CCC-ABF1-49D7-9373-DC39C368BA4C}"/>
    <cellStyle name="Standaard 3 2 5 2 5 2 3 2 2 3" xfId="26721" xr:uid="{5638F3A0-7936-49A7-8AB0-ECD621ED941C}"/>
    <cellStyle name="Standaard 3 2 5 2 5 2 3 2 3" xfId="15436" xr:uid="{F9815366-466A-4977-9D44-F1ED67763A54}"/>
    <cellStyle name="Standaard 3 2 5 2 5 2 3 2 3 2" xfId="35805" xr:uid="{F53C3F3B-C5B5-4254-8D90-BFBFB61868AC}"/>
    <cellStyle name="Standaard 3 2 5 2 5 2 3 2 4" xfId="25621" xr:uid="{78FD60C5-98DF-49D5-9ED4-3C8034CBC8F4}"/>
    <cellStyle name="Standaard 3 2 5 2 5 2 3 3" xfId="6346" xr:uid="{BFEC6A49-CC81-4BA7-B8C4-33158F5A13E3}"/>
    <cellStyle name="Standaard 3 2 5 2 5 2 3 3 2" xfId="16535" xr:uid="{6D7188C4-1BCA-4EF2-8B94-AC8B86E01A11}"/>
    <cellStyle name="Standaard 3 2 5 2 5 2 3 3 2 2" xfId="36904" xr:uid="{3AB6F235-AE09-4F27-B5E0-725E0C989EF9}"/>
    <cellStyle name="Standaard 3 2 5 2 5 2 3 3 3" xfId="26720" xr:uid="{CCAC0439-73F6-4150-B833-02B7F4D0DCA0}"/>
    <cellStyle name="Standaard 3 2 5 2 5 2 3 4" xfId="12893" xr:uid="{DD587957-0B35-401C-A536-A44328025F44}"/>
    <cellStyle name="Standaard 3 2 5 2 5 2 3 4 2" xfId="33262" xr:uid="{B769A25E-0D78-4DA9-A6D3-29F5DDEF212D}"/>
    <cellStyle name="Standaard 3 2 5 2 5 2 3 5" xfId="23078" xr:uid="{18828EA2-CCD3-41A4-81D1-E306FC197CF9}"/>
    <cellStyle name="Standaard 3 2 5 2 5 2 4" xfId="3563" xr:uid="{025AA4E7-9183-4A3D-AD46-B157BAC62573}"/>
    <cellStyle name="Standaard 3 2 5 2 5 2 4 2" xfId="6348" xr:uid="{577C12A8-10CD-463B-AFE7-2C084B805490}"/>
    <cellStyle name="Standaard 3 2 5 2 5 2 4 2 2" xfId="16537" xr:uid="{51BA1C2A-CD4A-4089-88DD-4544400919AC}"/>
    <cellStyle name="Standaard 3 2 5 2 5 2 4 2 2 2" xfId="36906" xr:uid="{2DCD3DCB-A9DD-4E18-9F1B-89F84CACFFF7}"/>
    <cellStyle name="Standaard 3 2 5 2 5 2 4 2 3" xfId="26722" xr:uid="{606CF355-ECF6-4301-AE2C-3142854491FD}"/>
    <cellStyle name="Standaard 3 2 5 2 5 2 4 3" xfId="13741" xr:uid="{2CDED724-33C7-49BB-8B38-484685FEDD6B}"/>
    <cellStyle name="Standaard 3 2 5 2 5 2 4 3 2" xfId="34110" xr:uid="{3A1CA5B5-DC62-40FA-8426-5DA60B9795FF}"/>
    <cellStyle name="Standaard 3 2 5 2 5 2 4 4" xfId="23926" xr:uid="{CC2206A2-4BFB-4257-B631-53D08A0D9AC2}"/>
    <cellStyle name="Standaard 3 2 5 2 5 2 5" xfId="6343" xr:uid="{9E40892D-0F7F-4EE3-A765-B8DCA55B6787}"/>
    <cellStyle name="Standaard 3 2 5 2 5 2 5 2" xfId="16532" xr:uid="{9926BAD3-75FA-4E8E-8C58-AE39EE7952E0}"/>
    <cellStyle name="Standaard 3 2 5 2 5 2 5 2 2" xfId="36901" xr:uid="{5795A06E-F459-4E1B-85F4-40F03781AB11}"/>
    <cellStyle name="Standaard 3 2 5 2 5 2 5 3" xfId="26717" xr:uid="{CA5D4A6E-B45D-4DE1-9C84-17EC9239B6C6}"/>
    <cellStyle name="Standaard 3 2 5 2 5 2 6" xfId="11198" xr:uid="{581A2B6F-3149-40EA-98FA-515738AC2578}"/>
    <cellStyle name="Standaard 3 2 5 2 5 2 6 2" xfId="31567" xr:uid="{C04FC33E-5487-4E95-A6FB-CE5C37EBBAB0}"/>
    <cellStyle name="Standaard 3 2 5 2 5 2 7" xfId="21383" xr:uid="{9710300A-7029-4920-BACC-8DEA279825FB}"/>
    <cellStyle name="Standaard 3 2 5 2 5 3" xfId="1442" xr:uid="{0E1CA740-CA9C-4F7F-BA06-8EA6BB075841}"/>
    <cellStyle name="Standaard 3 2 5 2 5 3 2" xfId="3987" xr:uid="{5B9416FA-BF49-4668-B1DF-EE95691F1807}"/>
    <cellStyle name="Standaard 3 2 5 2 5 3 2 2" xfId="6350" xr:uid="{6C0567D4-EFF2-4D90-B899-41FB371DC582}"/>
    <cellStyle name="Standaard 3 2 5 2 5 3 2 2 2" xfId="16539" xr:uid="{735DA264-E9D1-4510-BF75-1F1D68340577}"/>
    <cellStyle name="Standaard 3 2 5 2 5 3 2 2 2 2" xfId="36908" xr:uid="{7D92D4F8-071F-4540-9699-94F065A07D68}"/>
    <cellStyle name="Standaard 3 2 5 2 5 3 2 2 3" xfId="26724" xr:uid="{5909F841-CC49-4E19-BA7A-88D6E4FCF208}"/>
    <cellStyle name="Standaard 3 2 5 2 5 3 2 3" xfId="14165" xr:uid="{C0AF813F-7AF9-402E-BCEB-594F69ED0784}"/>
    <cellStyle name="Standaard 3 2 5 2 5 3 2 3 2" xfId="34534" xr:uid="{F9051BC7-4BDF-4546-80A2-843525A1E4C1}"/>
    <cellStyle name="Standaard 3 2 5 2 5 3 2 4" xfId="24350" xr:uid="{CA8ABDC9-4F77-47CD-9869-D25AAAC0A436}"/>
    <cellStyle name="Standaard 3 2 5 2 5 3 3" xfId="6349" xr:uid="{E507FDF2-E0B8-4648-BA4F-DE9EA26D3F38}"/>
    <cellStyle name="Standaard 3 2 5 2 5 3 3 2" xfId="16538" xr:uid="{65F863CB-8336-40CE-B1B2-FA7F02003B0B}"/>
    <cellStyle name="Standaard 3 2 5 2 5 3 3 2 2" xfId="36907" xr:uid="{0017A5C0-EABC-467E-AE06-20D93119006A}"/>
    <cellStyle name="Standaard 3 2 5 2 5 3 3 3" xfId="26723" xr:uid="{8E5D00FC-CE92-47FE-B45E-4813B003D4CB}"/>
    <cellStyle name="Standaard 3 2 5 2 5 3 4" xfId="11622" xr:uid="{2B509A0E-AB34-4099-B46D-22552B43316C}"/>
    <cellStyle name="Standaard 3 2 5 2 5 3 4 2" xfId="31991" xr:uid="{41AFE22D-61AE-4A3D-BB70-DB97803A9552}"/>
    <cellStyle name="Standaard 3 2 5 2 5 3 5" xfId="21807" xr:uid="{CF2C0E0D-D699-4CE3-AC5A-06F94456384C}"/>
    <cellStyle name="Standaard 3 2 5 2 5 4" xfId="2289" xr:uid="{16E1FB74-B598-4846-A5B6-BAC0DFF08789}"/>
    <cellStyle name="Standaard 3 2 5 2 5 4 2" xfId="4834" xr:uid="{9913D5BC-AC24-410D-B9FE-6BC0C755F69A}"/>
    <cellStyle name="Standaard 3 2 5 2 5 4 2 2" xfId="6352" xr:uid="{7FDE0E14-1DEB-46D9-B1C2-30B5DC3F0D21}"/>
    <cellStyle name="Standaard 3 2 5 2 5 4 2 2 2" xfId="16541" xr:uid="{2630E5FC-761F-4EE5-98B8-25611E746DFE}"/>
    <cellStyle name="Standaard 3 2 5 2 5 4 2 2 2 2" xfId="36910" xr:uid="{78CC0F13-B802-44CB-90B0-849E7BEEDD27}"/>
    <cellStyle name="Standaard 3 2 5 2 5 4 2 2 3" xfId="26726" xr:uid="{03B95BF6-6105-4AD5-9B8F-218919407C0A}"/>
    <cellStyle name="Standaard 3 2 5 2 5 4 2 3" xfId="15012" xr:uid="{9A3A5518-4E15-4CC0-A90F-32909C430D7C}"/>
    <cellStyle name="Standaard 3 2 5 2 5 4 2 3 2" xfId="35381" xr:uid="{E1FE141D-694C-4D31-B8DB-58DD08290CF4}"/>
    <cellStyle name="Standaard 3 2 5 2 5 4 2 4" xfId="25197" xr:uid="{ECD44E2A-902D-475B-A13B-6535F4803D1C}"/>
    <cellStyle name="Standaard 3 2 5 2 5 4 3" xfId="6351" xr:uid="{635750BC-6917-4C13-B126-82CBFBACA606}"/>
    <cellStyle name="Standaard 3 2 5 2 5 4 3 2" xfId="16540" xr:uid="{456B157A-7A0F-4094-8CDE-8AF32C9D766C}"/>
    <cellStyle name="Standaard 3 2 5 2 5 4 3 2 2" xfId="36909" xr:uid="{EE528CB0-DF5E-430F-B524-77FF42CD8DDE}"/>
    <cellStyle name="Standaard 3 2 5 2 5 4 3 3" xfId="26725" xr:uid="{1BDE38EE-6CC0-4623-B533-D41D66BB384C}"/>
    <cellStyle name="Standaard 3 2 5 2 5 4 4" xfId="12469" xr:uid="{A890684C-8C9A-4EE7-BA14-1EF108C63A34}"/>
    <cellStyle name="Standaard 3 2 5 2 5 4 4 2" xfId="32838" xr:uid="{EB087EAB-BCB1-46DE-9852-49AAD102DF3D}"/>
    <cellStyle name="Standaard 3 2 5 2 5 4 5" xfId="22654" xr:uid="{79BDBFD9-558A-407E-9755-7913D5D17B79}"/>
    <cellStyle name="Standaard 3 2 5 2 5 5" xfId="3139" xr:uid="{36C6F3EA-15F9-40C2-BE52-F0B0804A213E}"/>
    <cellStyle name="Standaard 3 2 5 2 5 5 2" xfId="6353" xr:uid="{C2FA7A61-C80C-4223-9124-3DCB1B759CF6}"/>
    <cellStyle name="Standaard 3 2 5 2 5 5 2 2" xfId="16542" xr:uid="{795BE357-418D-4202-B78D-A19D1081E3B7}"/>
    <cellStyle name="Standaard 3 2 5 2 5 5 2 2 2" xfId="36911" xr:uid="{BAFC678C-61FF-4A2C-8520-063161808E52}"/>
    <cellStyle name="Standaard 3 2 5 2 5 5 2 3" xfId="26727" xr:uid="{651855ED-B3CD-44BE-9F27-5F492595BDCA}"/>
    <cellStyle name="Standaard 3 2 5 2 5 5 3" xfId="13317" xr:uid="{A7C49583-0F99-4C34-9F64-93479EE16C9B}"/>
    <cellStyle name="Standaard 3 2 5 2 5 5 3 2" xfId="33686" xr:uid="{EE201433-D217-4836-A8AC-543FEBF8CB7E}"/>
    <cellStyle name="Standaard 3 2 5 2 5 5 4" xfId="23502" xr:uid="{B8EDF7D3-71D9-44CE-97C1-EAD8579F01EA}"/>
    <cellStyle name="Standaard 3 2 5 2 5 6" xfId="6342" xr:uid="{BF756577-FAD6-418D-B191-B50FAEAE3FBF}"/>
    <cellStyle name="Standaard 3 2 5 2 5 6 2" xfId="16531" xr:uid="{E4ECAEF9-16AD-438C-9F53-193889724702}"/>
    <cellStyle name="Standaard 3 2 5 2 5 6 2 2" xfId="36900" xr:uid="{E3617085-8B42-43B2-AB43-AB525BC628DF}"/>
    <cellStyle name="Standaard 3 2 5 2 5 6 3" xfId="26716" xr:uid="{E26F8CB7-562B-4E8E-A994-F90662E0A888}"/>
    <cellStyle name="Standaard 3 2 5 2 5 7" xfId="10774" xr:uid="{ABC8CB15-3613-4161-9C2C-7E35E094E8D9}"/>
    <cellStyle name="Standaard 3 2 5 2 5 7 2" xfId="31143" xr:uid="{8BF54E94-D424-4200-A97E-CD5AAA7D93F2}"/>
    <cellStyle name="Standaard 3 2 5 2 5 8" xfId="20959" xr:uid="{9BE9071E-BEFA-4671-9F0D-D1CB7A886DD8}"/>
    <cellStyle name="Standaard 3 2 5 2 6" xfId="659" xr:uid="{3BE63B7A-8064-44CD-B7FF-EBD2E43892DB}"/>
    <cellStyle name="Standaard 3 2 5 2 6 2" xfId="1509" xr:uid="{37E9BBC0-17CD-4C83-B39A-586B27D1B89C}"/>
    <cellStyle name="Standaard 3 2 5 2 6 2 2" xfId="4054" xr:uid="{3699DB8D-1376-4226-85DB-5B857EEE7D66}"/>
    <cellStyle name="Standaard 3 2 5 2 6 2 2 2" xfId="6356" xr:uid="{2EAD4D2B-959C-4F94-A37C-A90726EDD861}"/>
    <cellStyle name="Standaard 3 2 5 2 6 2 2 2 2" xfId="16545" xr:uid="{34874C0D-2EF0-4B41-AF9F-3B7FFDD89EB3}"/>
    <cellStyle name="Standaard 3 2 5 2 6 2 2 2 2 2" xfId="36914" xr:uid="{58EEAE51-700A-46FE-9565-7229B36FE5D8}"/>
    <cellStyle name="Standaard 3 2 5 2 6 2 2 2 3" xfId="26730" xr:uid="{5FBD676B-5B8C-4FCA-96FE-28FB97DD4ED4}"/>
    <cellStyle name="Standaard 3 2 5 2 6 2 2 3" xfId="14232" xr:uid="{A0C07233-7836-43F5-A6E1-98B14EB575A5}"/>
    <cellStyle name="Standaard 3 2 5 2 6 2 2 3 2" xfId="34601" xr:uid="{AF1F790F-17C9-46A9-8BC5-368DD8473DFE}"/>
    <cellStyle name="Standaard 3 2 5 2 6 2 2 4" xfId="24417" xr:uid="{15687803-CBD5-4CEC-9843-556CDA6506E1}"/>
    <cellStyle name="Standaard 3 2 5 2 6 2 3" xfId="6355" xr:uid="{8236C1F7-D304-4E6D-A62F-22C30F14FFA6}"/>
    <cellStyle name="Standaard 3 2 5 2 6 2 3 2" xfId="16544" xr:uid="{C2E23CF8-1DFE-4583-8944-BDCF16DCF951}"/>
    <cellStyle name="Standaard 3 2 5 2 6 2 3 2 2" xfId="36913" xr:uid="{29ED2966-4990-4073-81C6-D4D21C7C5811}"/>
    <cellStyle name="Standaard 3 2 5 2 6 2 3 3" xfId="26729" xr:uid="{8D5996C9-F0E0-45AB-A7AD-6E76ACFCD53F}"/>
    <cellStyle name="Standaard 3 2 5 2 6 2 4" xfId="11689" xr:uid="{5277E40C-843B-4364-A5B8-E197AC117E4A}"/>
    <cellStyle name="Standaard 3 2 5 2 6 2 4 2" xfId="32058" xr:uid="{B7C2294C-B659-4D4D-8511-65AF176C0A5D}"/>
    <cellStyle name="Standaard 3 2 5 2 6 2 5" xfId="21874" xr:uid="{12D7F8DC-3F83-408D-AA1E-76BA8A96133D}"/>
    <cellStyle name="Standaard 3 2 5 2 6 3" xfId="2356" xr:uid="{5C6D9115-6988-4D81-99F5-4216A60C2063}"/>
    <cellStyle name="Standaard 3 2 5 2 6 3 2" xfId="4901" xr:uid="{E56EEF83-9F85-48DF-8CB4-55464B6E84E8}"/>
    <cellStyle name="Standaard 3 2 5 2 6 3 2 2" xfId="6358" xr:uid="{D0CC170C-E5C8-4FF6-A776-658FA884B54C}"/>
    <cellStyle name="Standaard 3 2 5 2 6 3 2 2 2" xfId="16547" xr:uid="{12C04576-A0CE-4141-913E-83CE36C5313F}"/>
    <cellStyle name="Standaard 3 2 5 2 6 3 2 2 2 2" xfId="36916" xr:uid="{0DE99AB9-8962-4162-AD5E-F242FAC4A683}"/>
    <cellStyle name="Standaard 3 2 5 2 6 3 2 2 3" xfId="26732" xr:uid="{6BB207AA-0B5A-4814-8268-66B7AAEF8897}"/>
    <cellStyle name="Standaard 3 2 5 2 6 3 2 3" xfId="15079" xr:uid="{24E8EFA3-794B-4209-A430-8712C804C695}"/>
    <cellStyle name="Standaard 3 2 5 2 6 3 2 3 2" xfId="35448" xr:uid="{49457A5C-3996-44A6-B004-9936E1BEFB05}"/>
    <cellStyle name="Standaard 3 2 5 2 6 3 2 4" xfId="25264" xr:uid="{FE100054-ADCF-4FF4-9A7F-0144D8F246BC}"/>
    <cellStyle name="Standaard 3 2 5 2 6 3 3" xfId="6357" xr:uid="{C9662CD0-43CD-4F3E-B9D3-14113EBC8889}"/>
    <cellStyle name="Standaard 3 2 5 2 6 3 3 2" xfId="16546" xr:uid="{B8D1F34C-0B50-4140-93BA-00D79506DB67}"/>
    <cellStyle name="Standaard 3 2 5 2 6 3 3 2 2" xfId="36915" xr:uid="{36DF1E99-A595-4C9D-9BA1-B8124B4430F2}"/>
    <cellStyle name="Standaard 3 2 5 2 6 3 3 3" xfId="26731" xr:uid="{44965DA0-207C-47FA-B8D9-F5BBAF980247}"/>
    <cellStyle name="Standaard 3 2 5 2 6 3 4" xfId="12536" xr:uid="{429BF56F-7735-44A2-A432-8C7A2C231688}"/>
    <cellStyle name="Standaard 3 2 5 2 6 3 4 2" xfId="32905" xr:uid="{93FE275F-F019-4930-8976-738E26A05914}"/>
    <cellStyle name="Standaard 3 2 5 2 6 3 5" xfId="22721" xr:uid="{EA1530B3-92BC-402D-B2C7-DE74034AFA24}"/>
    <cellStyle name="Standaard 3 2 5 2 6 4" xfId="3206" xr:uid="{C6882C7E-E668-453E-B70E-F8A955C6CDBB}"/>
    <cellStyle name="Standaard 3 2 5 2 6 4 2" xfId="6359" xr:uid="{6D28780B-8D61-40E6-BD1B-73EBE3DEFD4E}"/>
    <cellStyle name="Standaard 3 2 5 2 6 4 2 2" xfId="16548" xr:uid="{EC67A329-9AAB-42B8-9CD9-0A8816822FAA}"/>
    <cellStyle name="Standaard 3 2 5 2 6 4 2 2 2" xfId="36917" xr:uid="{7059AFE8-7570-4BFD-8EBC-C07163BA1475}"/>
    <cellStyle name="Standaard 3 2 5 2 6 4 2 3" xfId="26733" xr:uid="{F5FDA64F-B403-4106-899F-61CC020DA72C}"/>
    <cellStyle name="Standaard 3 2 5 2 6 4 3" xfId="13384" xr:uid="{98516906-BE63-4217-9885-5332977F008F}"/>
    <cellStyle name="Standaard 3 2 5 2 6 4 3 2" xfId="33753" xr:uid="{7A3AED09-9D91-4CEC-BD90-75D2FB929FE7}"/>
    <cellStyle name="Standaard 3 2 5 2 6 4 4" xfId="23569" xr:uid="{89A42E4F-B10A-47DE-8B6C-2233560EEDEC}"/>
    <cellStyle name="Standaard 3 2 5 2 6 5" xfId="6354" xr:uid="{0C81DEEA-0537-4C62-B001-B7CF4AE2DF89}"/>
    <cellStyle name="Standaard 3 2 5 2 6 5 2" xfId="16543" xr:uid="{D32FFFE5-B696-49E5-B0AD-6755C443F67C}"/>
    <cellStyle name="Standaard 3 2 5 2 6 5 2 2" xfId="36912" xr:uid="{9C853731-24FA-448A-9283-E00D34E66D87}"/>
    <cellStyle name="Standaard 3 2 5 2 6 5 3" xfId="26728" xr:uid="{A035ADC0-2F08-47EA-8AF8-436C03C5A3A4}"/>
    <cellStyle name="Standaard 3 2 5 2 6 6" xfId="10841" xr:uid="{7FE10D35-D98D-4151-BEB0-D90E620EB218}"/>
    <cellStyle name="Standaard 3 2 5 2 6 6 2" xfId="31210" xr:uid="{51A88DC1-B970-4BF8-80E4-C5B92005E35C}"/>
    <cellStyle name="Standaard 3 2 5 2 6 7" xfId="21026" xr:uid="{ACC17158-724B-4DFC-B04E-9AD1F824D00B}"/>
    <cellStyle name="Standaard 3 2 5 2 7" xfId="1085" xr:uid="{2CBF8C50-605D-4898-BD49-BAC8E0877832}"/>
    <cellStyle name="Standaard 3 2 5 2 7 2" xfId="3630" xr:uid="{6A4ACEC5-1C2B-4F33-B51C-5E6EE546493F}"/>
    <cellStyle name="Standaard 3 2 5 2 7 2 2" xfId="6361" xr:uid="{14D2F96C-6AA7-45F5-8305-772CF3912E34}"/>
    <cellStyle name="Standaard 3 2 5 2 7 2 2 2" xfId="16550" xr:uid="{B3125259-CD96-4082-83FE-8FB3954D3CA1}"/>
    <cellStyle name="Standaard 3 2 5 2 7 2 2 2 2" xfId="36919" xr:uid="{ED868BAF-170B-4B35-814F-CA750C0A4B82}"/>
    <cellStyle name="Standaard 3 2 5 2 7 2 2 3" xfId="26735" xr:uid="{D17775B6-CFF3-4648-A52E-FB123F249EE5}"/>
    <cellStyle name="Standaard 3 2 5 2 7 2 3" xfId="13808" xr:uid="{8C808304-7B10-4EE0-8DD7-FBBA75AACD22}"/>
    <cellStyle name="Standaard 3 2 5 2 7 2 3 2" xfId="34177" xr:uid="{591F3894-8D8E-46D8-8730-476507C52D7D}"/>
    <cellStyle name="Standaard 3 2 5 2 7 2 4" xfId="23993" xr:uid="{DEDC8423-D948-4324-A10F-99A0A8C156A0}"/>
    <cellStyle name="Standaard 3 2 5 2 7 3" xfId="6360" xr:uid="{BCA15141-49BB-4D0A-9216-6A7D12B65DCE}"/>
    <cellStyle name="Standaard 3 2 5 2 7 3 2" xfId="16549" xr:uid="{17494D6B-FAF0-4E0D-98C8-24B67BBA331D}"/>
    <cellStyle name="Standaard 3 2 5 2 7 3 2 2" xfId="36918" xr:uid="{BC7FB60B-1CD7-4B0E-B85F-D358B1F8D58C}"/>
    <cellStyle name="Standaard 3 2 5 2 7 3 3" xfId="26734" xr:uid="{58E937B7-0676-423E-B10E-4BC6137CB228}"/>
    <cellStyle name="Standaard 3 2 5 2 7 4" xfId="11265" xr:uid="{58664A4C-FDDC-411E-8AF0-E697AFEDE234}"/>
    <cellStyle name="Standaard 3 2 5 2 7 4 2" xfId="31634" xr:uid="{DB6384D0-2D4C-4E7A-B6A8-6A158D7F5906}"/>
    <cellStyle name="Standaard 3 2 5 2 7 5" xfId="21450" xr:uid="{76EA5500-E5CA-45C2-9CBC-B3640C9B0E47}"/>
    <cellStyle name="Standaard 3 2 5 2 8" xfId="1932" xr:uid="{C954A3D1-FEDD-46FC-B2E6-EA71FAD0D7B4}"/>
    <cellStyle name="Standaard 3 2 5 2 8 2" xfId="4477" xr:uid="{0726915B-307D-4F47-8D90-76313FEC5D91}"/>
    <cellStyle name="Standaard 3 2 5 2 8 2 2" xfId="6363" xr:uid="{79DCDEA1-7589-468C-8489-0140012441EE}"/>
    <cellStyle name="Standaard 3 2 5 2 8 2 2 2" xfId="16552" xr:uid="{75F77A18-E663-4BD0-A5C5-DA6EBE288E29}"/>
    <cellStyle name="Standaard 3 2 5 2 8 2 2 2 2" xfId="36921" xr:uid="{4C58E632-C1C0-4DD0-99F3-2DCF3738834B}"/>
    <cellStyle name="Standaard 3 2 5 2 8 2 2 3" xfId="26737" xr:uid="{58313524-D894-40C4-A3D7-44D038E7D8BD}"/>
    <cellStyle name="Standaard 3 2 5 2 8 2 3" xfId="14655" xr:uid="{8E65BD06-1323-464D-B3AA-35985EA6AFA4}"/>
    <cellStyle name="Standaard 3 2 5 2 8 2 3 2" xfId="35024" xr:uid="{76965102-9F2F-4F18-8A6A-68E7B612F3F9}"/>
    <cellStyle name="Standaard 3 2 5 2 8 2 4" xfId="24840" xr:uid="{7375A432-6290-43A0-9920-07693861FAC7}"/>
    <cellStyle name="Standaard 3 2 5 2 8 3" xfId="6362" xr:uid="{3C67A71A-A545-4AE0-9B62-46572ADD2EF8}"/>
    <cellStyle name="Standaard 3 2 5 2 8 3 2" xfId="16551" xr:uid="{10FA080A-389E-41E1-B3A1-F36FEE8501C6}"/>
    <cellStyle name="Standaard 3 2 5 2 8 3 2 2" xfId="36920" xr:uid="{551AE44E-44F0-4799-9425-2BF8E8F7CE2B}"/>
    <cellStyle name="Standaard 3 2 5 2 8 3 3" xfId="26736" xr:uid="{E1F6210F-F146-4293-8874-71DE48EC4BC9}"/>
    <cellStyle name="Standaard 3 2 5 2 8 4" xfId="12112" xr:uid="{9C3959E6-59C4-4343-B671-C797EBFD4490}"/>
    <cellStyle name="Standaard 3 2 5 2 8 4 2" xfId="32481" xr:uid="{1EE41981-5A63-410C-9B2E-0AD67B0561B7}"/>
    <cellStyle name="Standaard 3 2 5 2 8 5" xfId="22297" xr:uid="{51598F36-5445-41B5-9C9D-796BBA52898E}"/>
    <cellStyle name="Standaard 3 2 5 2 9" xfId="2782" xr:uid="{947018E0-5C81-481A-9FD9-EB90B5FA0454}"/>
    <cellStyle name="Standaard 3 2 5 2 9 2" xfId="6364" xr:uid="{6C82BCDA-4A75-44EA-A34B-4BA6065ECF92}"/>
    <cellStyle name="Standaard 3 2 5 2 9 2 2" xfId="16553" xr:uid="{26AEAAED-1A38-44F3-AA85-894406AB24DC}"/>
    <cellStyle name="Standaard 3 2 5 2 9 2 2 2" xfId="36922" xr:uid="{DC73CEC5-02F1-4CDB-B2C8-C521ECB0F79E}"/>
    <cellStyle name="Standaard 3 2 5 2 9 2 3" xfId="26738" xr:uid="{01219282-D4D8-4B92-ADEC-D3A22996A4E7}"/>
    <cellStyle name="Standaard 3 2 5 2 9 3" xfId="12960" xr:uid="{60C9285E-6405-473A-88E5-264079FBDB9F}"/>
    <cellStyle name="Standaard 3 2 5 2 9 3 2" xfId="33329" xr:uid="{5A61B3CA-8A18-465A-BB9E-D53422CC5BC7}"/>
    <cellStyle name="Standaard 3 2 5 2 9 4" xfId="23145" xr:uid="{B6DDA5A4-AF47-45D3-B50F-9FB474C55304}"/>
    <cellStyle name="Standaard 3 2 5 3" xfId="134" xr:uid="{CEFDD91B-9556-423E-8251-F85911CDD040}"/>
    <cellStyle name="Standaard 3 2 5 3 10" xfId="20635" xr:uid="{6D4C8EB3-8792-44E7-95D4-510209BC5C0B}"/>
    <cellStyle name="Standaard 3 2 5 3 2" xfId="270" xr:uid="{A474A0F8-7574-4B5F-A295-E47CBEBDD161}"/>
    <cellStyle name="Standaard 3 2 5 3 2 2" xfId="826" xr:uid="{147B6C78-9C8E-470D-80D1-9CCD03EB7D6E}"/>
    <cellStyle name="Standaard 3 2 5 3 2 2 2" xfId="1676" xr:uid="{87706101-0540-4B2B-9FBD-4EB24934E781}"/>
    <cellStyle name="Standaard 3 2 5 3 2 2 2 2" xfId="4221" xr:uid="{107064BF-E5D2-430C-90A6-31C3C62E14CF}"/>
    <cellStyle name="Standaard 3 2 5 3 2 2 2 2 2" xfId="6369" xr:uid="{2CA6C97C-2129-4FD3-96E4-1A45144A12BF}"/>
    <cellStyle name="Standaard 3 2 5 3 2 2 2 2 2 2" xfId="16558" xr:uid="{D5A19FBE-12E0-4C66-AA2D-13B964E51BB4}"/>
    <cellStyle name="Standaard 3 2 5 3 2 2 2 2 2 2 2" xfId="36927" xr:uid="{D085FF19-B537-4BDB-BF8B-FEDEAF603713}"/>
    <cellStyle name="Standaard 3 2 5 3 2 2 2 2 2 3" xfId="26743" xr:uid="{287BCD9D-AADF-48E4-97C2-B87C956122E5}"/>
    <cellStyle name="Standaard 3 2 5 3 2 2 2 2 3" xfId="14399" xr:uid="{4B1D72CA-0AD9-4988-A785-148CC3BC8D01}"/>
    <cellStyle name="Standaard 3 2 5 3 2 2 2 2 3 2" xfId="34768" xr:uid="{953B6C2D-77EC-4B44-8B03-E309D79EEEA4}"/>
    <cellStyle name="Standaard 3 2 5 3 2 2 2 2 4" xfId="24584" xr:uid="{40E75494-72FB-4B2C-928A-B6F4642AAC42}"/>
    <cellStyle name="Standaard 3 2 5 3 2 2 2 3" xfId="6368" xr:uid="{9801A1E5-2485-4C87-979F-3758C304954D}"/>
    <cellStyle name="Standaard 3 2 5 3 2 2 2 3 2" xfId="16557" xr:uid="{4BEEB456-A1DF-4ACF-9B41-0A4C1CC1EBA6}"/>
    <cellStyle name="Standaard 3 2 5 3 2 2 2 3 2 2" xfId="36926" xr:uid="{17C6DDD3-E179-46C6-83FC-36599C781A2D}"/>
    <cellStyle name="Standaard 3 2 5 3 2 2 2 3 3" xfId="26742" xr:uid="{3FAF7013-9668-4811-9C32-A03F52E76CCC}"/>
    <cellStyle name="Standaard 3 2 5 3 2 2 2 4" xfId="11856" xr:uid="{AEBB0B35-EA91-468D-8B4C-422A73954AE1}"/>
    <cellStyle name="Standaard 3 2 5 3 2 2 2 4 2" xfId="32225" xr:uid="{6210ED67-C374-4553-AD4C-DE76E1C84C9C}"/>
    <cellStyle name="Standaard 3 2 5 3 2 2 2 5" xfId="22041" xr:uid="{2B470366-55E0-4086-80AD-E164B6F1DF93}"/>
    <cellStyle name="Standaard 3 2 5 3 2 2 3" xfId="2523" xr:uid="{D9660130-D4E8-4988-A109-4851744390FD}"/>
    <cellStyle name="Standaard 3 2 5 3 2 2 3 2" xfId="5068" xr:uid="{F0E449E2-5B72-4339-9851-E89CEA17DC92}"/>
    <cellStyle name="Standaard 3 2 5 3 2 2 3 2 2" xfId="6371" xr:uid="{8D4E4261-F4C1-41E9-BAC5-9DB32C389648}"/>
    <cellStyle name="Standaard 3 2 5 3 2 2 3 2 2 2" xfId="16560" xr:uid="{A85D7B7F-FD5D-4F10-9C87-950D11C2C8E5}"/>
    <cellStyle name="Standaard 3 2 5 3 2 2 3 2 2 2 2" xfId="36929" xr:uid="{624C477E-3F27-4942-B863-CA834863AC0D}"/>
    <cellStyle name="Standaard 3 2 5 3 2 2 3 2 2 3" xfId="26745" xr:uid="{6EB027A1-419F-4226-86CA-E8376ADB9D92}"/>
    <cellStyle name="Standaard 3 2 5 3 2 2 3 2 3" xfId="15246" xr:uid="{DFE4FF3A-D58C-4DEF-BCFC-7183BE5C8345}"/>
    <cellStyle name="Standaard 3 2 5 3 2 2 3 2 3 2" xfId="35615" xr:uid="{0805A734-D21F-4C86-BBB8-8FB707C2008F}"/>
    <cellStyle name="Standaard 3 2 5 3 2 2 3 2 4" xfId="25431" xr:uid="{46AED4DE-B258-4D42-86DE-2CA4B9700B64}"/>
    <cellStyle name="Standaard 3 2 5 3 2 2 3 3" xfId="6370" xr:uid="{B8C37D0E-7EE8-407D-85E7-4237E47FB58C}"/>
    <cellStyle name="Standaard 3 2 5 3 2 2 3 3 2" xfId="16559" xr:uid="{290566C4-1FA8-4DBF-A3B4-9050E597CC8C}"/>
    <cellStyle name="Standaard 3 2 5 3 2 2 3 3 2 2" xfId="36928" xr:uid="{393A6F25-3D2D-42CD-A1FD-97DB0E58C419}"/>
    <cellStyle name="Standaard 3 2 5 3 2 2 3 3 3" xfId="26744" xr:uid="{3E569087-AFC0-4BEE-BC58-18642DDD0C6E}"/>
    <cellStyle name="Standaard 3 2 5 3 2 2 3 4" xfId="12703" xr:uid="{E4FEDA7D-A3E1-4D4D-8896-2A75EBF77FF7}"/>
    <cellStyle name="Standaard 3 2 5 3 2 2 3 4 2" xfId="33072" xr:uid="{0D19D618-B275-4ACB-8A27-5867F03B2CE5}"/>
    <cellStyle name="Standaard 3 2 5 3 2 2 3 5" xfId="22888" xr:uid="{39B29AEF-E84F-4C45-837F-21688B3789F2}"/>
    <cellStyle name="Standaard 3 2 5 3 2 2 4" xfId="3373" xr:uid="{16104CA5-B582-4FCC-89F6-A54C4DDA461C}"/>
    <cellStyle name="Standaard 3 2 5 3 2 2 4 2" xfId="6372" xr:uid="{00786D55-23C0-4608-99F8-0CAABCD3DAFF}"/>
    <cellStyle name="Standaard 3 2 5 3 2 2 4 2 2" xfId="16561" xr:uid="{7BC180BB-C4A1-488E-A0FE-F0F9CD6DF407}"/>
    <cellStyle name="Standaard 3 2 5 3 2 2 4 2 2 2" xfId="36930" xr:uid="{8F6E73F0-A987-4612-85DE-784200978782}"/>
    <cellStyle name="Standaard 3 2 5 3 2 2 4 2 3" xfId="26746" xr:uid="{54FFDF9D-5708-4E58-A79D-587B188DF238}"/>
    <cellStyle name="Standaard 3 2 5 3 2 2 4 3" xfId="13551" xr:uid="{E87E4165-BCD9-4AD4-82C9-F3FBFA21571C}"/>
    <cellStyle name="Standaard 3 2 5 3 2 2 4 3 2" xfId="33920" xr:uid="{B19D0C5F-58AA-4174-A474-21999D5A8832}"/>
    <cellStyle name="Standaard 3 2 5 3 2 2 4 4" xfId="23736" xr:uid="{0A04785A-364D-41D7-AA0E-30FB6DE06728}"/>
    <cellStyle name="Standaard 3 2 5 3 2 2 5" xfId="6367" xr:uid="{87B5A585-41EA-40C4-8473-66CFBB40EE02}"/>
    <cellStyle name="Standaard 3 2 5 3 2 2 5 2" xfId="16556" xr:uid="{76CC85D9-9E56-404B-AB7F-BD92183868B3}"/>
    <cellStyle name="Standaard 3 2 5 3 2 2 5 2 2" xfId="36925" xr:uid="{1BBAD24A-3B05-49A1-B9A4-4AB18FD2CA03}"/>
    <cellStyle name="Standaard 3 2 5 3 2 2 5 3" xfId="26741" xr:uid="{AD6E3DF8-CCFD-44D9-A2A3-439EE8374124}"/>
    <cellStyle name="Standaard 3 2 5 3 2 2 6" xfId="11008" xr:uid="{4322D30B-07FA-45CA-AE93-48CAD64292C0}"/>
    <cellStyle name="Standaard 3 2 5 3 2 2 6 2" xfId="31377" xr:uid="{BF3A10C1-CEE6-48C8-803C-75D7708643B7}"/>
    <cellStyle name="Standaard 3 2 5 3 2 2 7" xfId="21193" xr:uid="{496F6B50-E725-464E-B14D-EF32AB00D1EA}"/>
    <cellStyle name="Standaard 3 2 5 3 2 3" xfId="1252" xr:uid="{209470A6-74E8-4CC8-AA42-0F81A4BE2ECB}"/>
    <cellStyle name="Standaard 3 2 5 3 2 3 2" xfId="3797" xr:uid="{6FF6AF82-B40B-4ADE-B937-592ED824FA71}"/>
    <cellStyle name="Standaard 3 2 5 3 2 3 2 2" xfId="6374" xr:uid="{5ADB80E6-C504-41CC-A586-B4A697C731F0}"/>
    <cellStyle name="Standaard 3 2 5 3 2 3 2 2 2" xfId="16563" xr:uid="{1F0E1784-840F-434A-90EF-973EE7547CF3}"/>
    <cellStyle name="Standaard 3 2 5 3 2 3 2 2 2 2" xfId="36932" xr:uid="{9FFB3918-5EF1-43A5-A4A9-83D9207E60BF}"/>
    <cellStyle name="Standaard 3 2 5 3 2 3 2 2 3" xfId="26748" xr:uid="{EED2F85E-1F56-46AD-9137-9B48F7FDB0EC}"/>
    <cellStyle name="Standaard 3 2 5 3 2 3 2 3" xfId="13975" xr:uid="{705994C3-5F11-45F9-B83D-35056967A0A7}"/>
    <cellStyle name="Standaard 3 2 5 3 2 3 2 3 2" xfId="34344" xr:uid="{749F95F3-CA3E-456B-AA87-C5DD110ACF5B}"/>
    <cellStyle name="Standaard 3 2 5 3 2 3 2 4" xfId="24160" xr:uid="{44525827-1BE9-48CF-BE35-F61A5AD9F9EB}"/>
    <cellStyle name="Standaard 3 2 5 3 2 3 3" xfId="6373" xr:uid="{F5FDE6A9-709E-4E38-B83F-6A55CC4D81FC}"/>
    <cellStyle name="Standaard 3 2 5 3 2 3 3 2" xfId="16562" xr:uid="{D569C6BF-0385-4B43-9C29-64C80397F941}"/>
    <cellStyle name="Standaard 3 2 5 3 2 3 3 2 2" xfId="36931" xr:uid="{8DDD734E-FC7E-41BE-89BD-44D933C8D2C1}"/>
    <cellStyle name="Standaard 3 2 5 3 2 3 3 3" xfId="26747" xr:uid="{AD063EDF-094E-44FA-B837-94CF8368E749}"/>
    <cellStyle name="Standaard 3 2 5 3 2 3 4" xfId="11432" xr:uid="{519BA48F-39A4-494A-9C57-F18A54375661}"/>
    <cellStyle name="Standaard 3 2 5 3 2 3 4 2" xfId="31801" xr:uid="{AFD0E557-08ED-4FD4-B03C-1DE539C9D601}"/>
    <cellStyle name="Standaard 3 2 5 3 2 3 5" xfId="21617" xr:uid="{1BE285ED-0E83-421C-A78B-C34FDEEC08D1}"/>
    <cellStyle name="Standaard 3 2 5 3 2 4" xfId="2099" xr:uid="{5BACAF64-A926-4F84-B54C-89F1BB110BE6}"/>
    <cellStyle name="Standaard 3 2 5 3 2 4 2" xfId="4644" xr:uid="{ACA9C591-06F1-447D-A898-9CA5C2E829C9}"/>
    <cellStyle name="Standaard 3 2 5 3 2 4 2 2" xfId="6376" xr:uid="{1C71D929-F72D-42B6-96CA-196B55C72E3F}"/>
    <cellStyle name="Standaard 3 2 5 3 2 4 2 2 2" xfId="16565" xr:uid="{1846AEAC-F8AF-4E86-A25A-6F60D255619E}"/>
    <cellStyle name="Standaard 3 2 5 3 2 4 2 2 2 2" xfId="36934" xr:uid="{8FA15DEB-9CBE-4647-97C6-083669A50DEA}"/>
    <cellStyle name="Standaard 3 2 5 3 2 4 2 2 3" xfId="26750" xr:uid="{20046B19-18C8-4BEA-93AF-A30AC959312B}"/>
    <cellStyle name="Standaard 3 2 5 3 2 4 2 3" xfId="14822" xr:uid="{5FD15F16-8B3B-421C-858E-C4A2251454A6}"/>
    <cellStyle name="Standaard 3 2 5 3 2 4 2 3 2" xfId="35191" xr:uid="{D571702F-2C53-4C95-96AB-56404EFD2558}"/>
    <cellStyle name="Standaard 3 2 5 3 2 4 2 4" xfId="25007" xr:uid="{DCDF77BA-B1FD-4BC1-9FF6-DDA264695F9E}"/>
    <cellStyle name="Standaard 3 2 5 3 2 4 3" xfId="6375" xr:uid="{8DA92D74-3652-4BB5-8BEE-857C6205BE78}"/>
    <cellStyle name="Standaard 3 2 5 3 2 4 3 2" xfId="16564" xr:uid="{9DBC737C-FB43-406E-A07A-2710600ABBE2}"/>
    <cellStyle name="Standaard 3 2 5 3 2 4 3 2 2" xfId="36933" xr:uid="{39D5FB3D-17A7-40F4-A9A8-F11D1346B77D}"/>
    <cellStyle name="Standaard 3 2 5 3 2 4 3 3" xfId="26749" xr:uid="{014325CA-650A-4DFE-A7DD-06E7C3D1C307}"/>
    <cellStyle name="Standaard 3 2 5 3 2 4 4" xfId="12279" xr:uid="{CBBD227F-4E99-42B1-8FDD-A120BA79F165}"/>
    <cellStyle name="Standaard 3 2 5 3 2 4 4 2" xfId="32648" xr:uid="{6B3FA197-14CF-466C-B38C-FCA6CCDC9869}"/>
    <cellStyle name="Standaard 3 2 5 3 2 4 5" xfId="22464" xr:uid="{6D5005CB-5A31-48DF-8619-4E13F62FCDDA}"/>
    <cellStyle name="Standaard 3 2 5 3 2 5" xfId="2949" xr:uid="{87D8EE78-730A-4200-B48A-09ED8D7F7A71}"/>
    <cellStyle name="Standaard 3 2 5 3 2 5 2" xfId="6377" xr:uid="{D694A63F-D1DF-43B7-8352-9BDBDE24B835}"/>
    <cellStyle name="Standaard 3 2 5 3 2 5 2 2" xfId="16566" xr:uid="{621CD8DE-B073-4413-BD58-476148FAB8BB}"/>
    <cellStyle name="Standaard 3 2 5 3 2 5 2 2 2" xfId="36935" xr:uid="{0BB00C28-90B8-4498-A884-49F11E87CFDC}"/>
    <cellStyle name="Standaard 3 2 5 3 2 5 2 3" xfId="26751" xr:uid="{876E876D-A6E1-4E76-8A77-FCC13FBDAD8B}"/>
    <cellStyle name="Standaard 3 2 5 3 2 5 3" xfId="13127" xr:uid="{98007E83-67FE-4594-B2C2-17F47BE4A2F3}"/>
    <cellStyle name="Standaard 3 2 5 3 2 5 3 2" xfId="33496" xr:uid="{BAF284FC-6FCC-496B-A5DF-1300ADFD8FA1}"/>
    <cellStyle name="Standaard 3 2 5 3 2 5 4" xfId="23312" xr:uid="{C1C69984-5853-4D93-8FB0-55D8E2C2B828}"/>
    <cellStyle name="Standaard 3 2 5 3 2 6" xfId="6366" xr:uid="{E0047188-D6D0-47E1-9A1E-F2ACA83B3914}"/>
    <cellStyle name="Standaard 3 2 5 3 2 6 2" xfId="16555" xr:uid="{3829CC8D-0FF9-4E0F-A19B-82C93B510106}"/>
    <cellStyle name="Standaard 3 2 5 3 2 6 2 2" xfId="36924" xr:uid="{7A5C5ADB-0643-4162-B031-2182F4E280F8}"/>
    <cellStyle name="Standaard 3 2 5 3 2 6 3" xfId="26740" xr:uid="{D918CB00-939A-4CB4-A7FF-C26D8DF66F78}"/>
    <cellStyle name="Standaard 3 2 5 3 2 7" xfId="10584" xr:uid="{5D7469BB-FD9F-4FDF-B7BC-B5AA122862BA}"/>
    <cellStyle name="Standaard 3 2 5 3 2 7 2" xfId="30953" xr:uid="{888CE1F3-0F85-480F-A8D6-61C65C59F68E}"/>
    <cellStyle name="Standaard 3 2 5 3 2 8" xfId="20769" xr:uid="{15BA709C-43EB-46E1-8FD5-81E9758E296C}"/>
    <cellStyle name="Standaard 3 2 5 3 3" xfId="435" xr:uid="{2FCB45BD-7F94-4E7B-81C2-7F6B12A807C0}"/>
    <cellStyle name="Standaard 3 2 5 3 4" xfId="692" xr:uid="{F0B76765-A434-4A2D-94BC-130614FE24E2}"/>
    <cellStyle name="Standaard 3 2 5 3 4 2" xfId="1542" xr:uid="{6D5D9689-403C-4B4C-884D-4BCC3CECBB48}"/>
    <cellStyle name="Standaard 3 2 5 3 4 2 2" xfId="4087" xr:uid="{1C074993-9F1F-42C7-A774-2CA732801E6D}"/>
    <cellStyle name="Standaard 3 2 5 3 4 2 2 2" xfId="6380" xr:uid="{EE5B70F5-803A-43D0-A42A-E4A731CAE2E7}"/>
    <cellStyle name="Standaard 3 2 5 3 4 2 2 2 2" xfId="16569" xr:uid="{9959C218-248F-4932-9A66-52022887C875}"/>
    <cellStyle name="Standaard 3 2 5 3 4 2 2 2 2 2" xfId="36938" xr:uid="{96FE3D15-7731-4854-B0CA-3E2AD71BA95A}"/>
    <cellStyle name="Standaard 3 2 5 3 4 2 2 2 3" xfId="26754" xr:uid="{420B65DC-E7F9-48F1-85C4-47681A29D4D9}"/>
    <cellStyle name="Standaard 3 2 5 3 4 2 2 3" xfId="14265" xr:uid="{D66B8041-1C89-4936-9B3E-39086E4E98A6}"/>
    <cellStyle name="Standaard 3 2 5 3 4 2 2 3 2" xfId="34634" xr:uid="{15A60A1F-00E9-450A-865A-21D59D289AE7}"/>
    <cellStyle name="Standaard 3 2 5 3 4 2 2 4" xfId="24450" xr:uid="{082F9BCD-EC85-4587-8BBD-F4BB47512233}"/>
    <cellStyle name="Standaard 3 2 5 3 4 2 3" xfId="6379" xr:uid="{70E7E22D-3454-4817-945F-67032BA73F92}"/>
    <cellStyle name="Standaard 3 2 5 3 4 2 3 2" xfId="16568" xr:uid="{0EC81095-B52A-4B4A-9C42-CC4B959A5F9E}"/>
    <cellStyle name="Standaard 3 2 5 3 4 2 3 2 2" xfId="36937" xr:uid="{39013D17-74FB-414B-8827-7A2128A85CFF}"/>
    <cellStyle name="Standaard 3 2 5 3 4 2 3 3" xfId="26753" xr:uid="{9261303A-AF3F-46A8-9C93-3433FCC85B7C}"/>
    <cellStyle name="Standaard 3 2 5 3 4 2 4" xfId="11722" xr:uid="{47B6324C-1F42-4BD2-8E34-837FFA3C63D9}"/>
    <cellStyle name="Standaard 3 2 5 3 4 2 4 2" xfId="32091" xr:uid="{6D87498B-FDFA-40B7-8F5E-2F758790F9CE}"/>
    <cellStyle name="Standaard 3 2 5 3 4 2 5" xfId="21907" xr:uid="{875036D0-2024-4322-8E6D-4F75B87F33B2}"/>
    <cellStyle name="Standaard 3 2 5 3 4 3" xfId="2389" xr:uid="{047C638E-90FF-4DB1-A365-25D3EEDB97ED}"/>
    <cellStyle name="Standaard 3 2 5 3 4 3 2" xfId="4934" xr:uid="{60E39A93-3C64-44F4-B7CD-4B84385BF1C0}"/>
    <cellStyle name="Standaard 3 2 5 3 4 3 2 2" xfId="6382" xr:uid="{6D5B1B0A-A2A6-456E-B0A9-34AD85955EF5}"/>
    <cellStyle name="Standaard 3 2 5 3 4 3 2 2 2" xfId="16571" xr:uid="{7921363D-C13F-45AA-94AD-E2A5AF52B5AD}"/>
    <cellStyle name="Standaard 3 2 5 3 4 3 2 2 2 2" xfId="36940" xr:uid="{DBE4E2DB-6704-4C9B-AB75-87919843C54F}"/>
    <cellStyle name="Standaard 3 2 5 3 4 3 2 2 3" xfId="26756" xr:uid="{EA885D70-9653-402E-AE18-CD219BAEBBF1}"/>
    <cellStyle name="Standaard 3 2 5 3 4 3 2 3" xfId="15112" xr:uid="{9183896D-F112-4D72-9757-97231DE1A06D}"/>
    <cellStyle name="Standaard 3 2 5 3 4 3 2 3 2" xfId="35481" xr:uid="{7E214277-BBAF-4715-AE0A-F144B7568863}"/>
    <cellStyle name="Standaard 3 2 5 3 4 3 2 4" xfId="25297" xr:uid="{5B71224F-4AA6-418F-A593-D231259F573D}"/>
    <cellStyle name="Standaard 3 2 5 3 4 3 3" xfId="6381" xr:uid="{9347F001-4467-4F52-885D-A354D1EF9190}"/>
    <cellStyle name="Standaard 3 2 5 3 4 3 3 2" xfId="16570" xr:uid="{06BBB3F5-7EBE-4954-BE08-03D716F12B05}"/>
    <cellStyle name="Standaard 3 2 5 3 4 3 3 2 2" xfId="36939" xr:uid="{1C269AA4-AF13-43A1-A966-9C8EB22AE0E9}"/>
    <cellStyle name="Standaard 3 2 5 3 4 3 3 3" xfId="26755" xr:uid="{6F052050-3494-48EE-B2B1-DD2D1CB45463}"/>
    <cellStyle name="Standaard 3 2 5 3 4 3 4" xfId="12569" xr:uid="{9915CF1F-40BE-41E4-98E0-0FD8F0D89D8D}"/>
    <cellStyle name="Standaard 3 2 5 3 4 3 4 2" xfId="32938" xr:uid="{F1E63441-2D79-498A-9EE8-37480B9DB37E}"/>
    <cellStyle name="Standaard 3 2 5 3 4 3 5" xfId="22754" xr:uid="{F4C689D7-7267-4A7B-9618-2B6CB152CA67}"/>
    <cellStyle name="Standaard 3 2 5 3 4 4" xfId="3239" xr:uid="{2BCAF396-4376-4C26-8FB3-413F134C51FA}"/>
    <cellStyle name="Standaard 3 2 5 3 4 4 2" xfId="6383" xr:uid="{0F7034DA-C366-494B-A62F-1CC485F9766A}"/>
    <cellStyle name="Standaard 3 2 5 3 4 4 2 2" xfId="16572" xr:uid="{EED419A1-DFAD-46B2-998A-1C46138F8523}"/>
    <cellStyle name="Standaard 3 2 5 3 4 4 2 2 2" xfId="36941" xr:uid="{315405E4-1F3E-4197-8C27-112E7F9619E6}"/>
    <cellStyle name="Standaard 3 2 5 3 4 4 2 3" xfId="26757" xr:uid="{08F8603B-9826-4B92-AA89-279B219A9B73}"/>
    <cellStyle name="Standaard 3 2 5 3 4 4 3" xfId="13417" xr:uid="{26914132-3B4D-4E90-ACA1-2E55360A70AA}"/>
    <cellStyle name="Standaard 3 2 5 3 4 4 3 2" xfId="33786" xr:uid="{CC04F62D-3343-4A5F-B8B7-CD4699F81672}"/>
    <cellStyle name="Standaard 3 2 5 3 4 4 4" xfId="23602" xr:uid="{48AC6DF9-3390-47F0-85C2-2CB1C026030E}"/>
    <cellStyle name="Standaard 3 2 5 3 4 5" xfId="6378" xr:uid="{1196D613-A298-4BC1-A555-B7A00E364469}"/>
    <cellStyle name="Standaard 3 2 5 3 4 5 2" xfId="16567" xr:uid="{82875AFD-2418-44E5-BDAF-B893DCA0C67A}"/>
    <cellStyle name="Standaard 3 2 5 3 4 5 2 2" xfId="36936" xr:uid="{087A2735-47EB-4A7C-8640-54949F8A7E74}"/>
    <cellStyle name="Standaard 3 2 5 3 4 5 3" xfId="26752" xr:uid="{B1AF384E-3F54-4BD9-9BAC-E2769C26408D}"/>
    <cellStyle name="Standaard 3 2 5 3 4 6" xfId="10874" xr:uid="{FF7EA593-9807-4883-B811-5F28C549C9E0}"/>
    <cellStyle name="Standaard 3 2 5 3 4 6 2" xfId="31243" xr:uid="{66737BDE-D236-4A5A-8D5E-35911C519273}"/>
    <cellStyle name="Standaard 3 2 5 3 4 7" xfId="21059" xr:uid="{5E1474D0-7ECC-4558-BAD1-A14F28945968}"/>
    <cellStyle name="Standaard 3 2 5 3 5" xfId="1118" xr:uid="{CF20994E-DA0C-4A58-A141-FED67AE0FAB0}"/>
    <cellStyle name="Standaard 3 2 5 3 5 2" xfId="3663" xr:uid="{0103B116-54D2-4A2F-8EFA-CCC08FD224B5}"/>
    <cellStyle name="Standaard 3 2 5 3 5 2 2" xfId="6385" xr:uid="{1619A346-1485-4718-92FE-B117372D2BFE}"/>
    <cellStyle name="Standaard 3 2 5 3 5 2 2 2" xfId="16574" xr:uid="{3B1CAB72-D9EA-4EE3-A5D4-0E4C22CCB706}"/>
    <cellStyle name="Standaard 3 2 5 3 5 2 2 2 2" xfId="36943" xr:uid="{61368504-4012-480B-871B-74D36A66E9AF}"/>
    <cellStyle name="Standaard 3 2 5 3 5 2 2 3" xfId="26759" xr:uid="{9D166233-7675-4EF2-812B-B8147997C107}"/>
    <cellStyle name="Standaard 3 2 5 3 5 2 3" xfId="13841" xr:uid="{1B189B4D-1834-423C-8F91-F24CD93524F3}"/>
    <cellStyle name="Standaard 3 2 5 3 5 2 3 2" xfId="34210" xr:uid="{97D70F2D-2ADD-4072-87CD-31C1C92F5B65}"/>
    <cellStyle name="Standaard 3 2 5 3 5 2 4" xfId="24026" xr:uid="{402F038E-9966-4A1B-B7E2-DD5F8808C3CD}"/>
    <cellStyle name="Standaard 3 2 5 3 5 3" xfId="6384" xr:uid="{548AC8D1-7F88-4EC4-AEBC-A2B16635098D}"/>
    <cellStyle name="Standaard 3 2 5 3 5 3 2" xfId="16573" xr:uid="{C6A05CDE-D355-492F-97E1-AB344CF7D368}"/>
    <cellStyle name="Standaard 3 2 5 3 5 3 2 2" xfId="36942" xr:uid="{91D96A23-8502-4AF2-84E5-B7278B5EE16F}"/>
    <cellStyle name="Standaard 3 2 5 3 5 3 3" xfId="26758" xr:uid="{D169A39D-75DD-4667-A7E0-F3898961BA35}"/>
    <cellStyle name="Standaard 3 2 5 3 5 4" xfId="11298" xr:uid="{9352B903-2C82-448E-9DB4-FB53CEB57067}"/>
    <cellStyle name="Standaard 3 2 5 3 5 4 2" xfId="31667" xr:uid="{AA46349F-7C45-4A0D-91B1-F35F02654EF5}"/>
    <cellStyle name="Standaard 3 2 5 3 5 5" xfId="21483" xr:uid="{E671EE99-5C49-4A3F-B6FE-E796DB1E4E2E}"/>
    <cellStyle name="Standaard 3 2 5 3 6" xfId="1965" xr:uid="{01458873-36DE-40C7-A25D-D6E52BD03E08}"/>
    <cellStyle name="Standaard 3 2 5 3 6 2" xfId="4510" xr:uid="{5185808B-5968-40BB-9425-F67D61AE77FC}"/>
    <cellStyle name="Standaard 3 2 5 3 6 2 2" xfId="6387" xr:uid="{EE1891E0-A0CE-43D4-AB7A-54DA1595759E}"/>
    <cellStyle name="Standaard 3 2 5 3 6 2 2 2" xfId="16576" xr:uid="{871F4193-9835-442E-B79D-8197C8AD1489}"/>
    <cellStyle name="Standaard 3 2 5 3 6 2 2 2 2" xfId="36945" xr:uid="{28D99C3F-EEA1-4461-A8A5-08387F48EFB7}"/>
    <cellStyle name="Standaard 3 2 5 3 6 2 2 3" xfId="26761" xr:uid="{E544C332-C22F-4628-956C-0FD91F5AB0CC}"/>
    <cellStyle name="Standaard 3 2 5 3 6 2 3" xfId="14688" xr:uid="{72799F0F-5D69-4E9D-839D-5BE3B49215D9}"/>
    <cellStyle name="Standaard 3 2 5 3 6 2 3 2" xfId="35057" xr:uid="{758AE6E6-B95D-40F1-BDAF-1BB12473D0CD}"/>
    <cellStyle name="Standaard 3 2 5 3 6 2 4" xfId="24873" xr:uid="{55EC0569-542D-45A5-9881-B6174960ABF0}"/>
    <cellStyle name="Standaard 3 2 5 3 6 3" xfId="6386" xr:uid="{4C57237A-16D6-4020-BB20-106E2DB08900}"/>
    <cellStyle name="Standaard 3 2 5 3 6 3 2" xfId="16575" xr:uid="{966B5139-9E24-45EE-97B1-CA6644E47293}"/>
    <cellStyle name="Standaard 3 2 5 3 6 3 2 2" xfId="36944" xr:uid="{CBB5DEC3-2BC3-4DC2-908C-3433E8D00B80}"/>
    <cellStyle name="Standaard 3 2 5 3 6 3 3" xfId="26760" xr:uid="{F12A42D0-8947-4E9B-BEBC-C1AF713C5C6B}"/>
    <cellStyle name="Standaard 3 2 5 3 6 4" xfId="12145" xr:uid="{961555AB-B9E5-4B7E-8224-3B988B5F1566}"/>
    <cellStyle name="Standaard 3 2 5 3 6 4 2" xfId="32514" xr:uid="{EC5A30E7-7DC0-48D0-846F-7DD0995F79AF}"/>
    <cellStyle name="Standaard 3 2 5 3 6 5" xfId="22330" xr:uid="{34157738-1F64-4C95-980B-CD1E47DA7573}"/>
    <cellStyle name="Standaard 3 2 5 3 7" xfId="2815" xr:uid="{4E81EC08-90F2-46A7-B90F-24DFFFFBAC0A}"/>
    <cellStyle name="Standaard 3 2 5 3 7 2" xfId="6388" xr:uid="{4A13D1FD-E787-4C14-9462-9698B663FC3E}"/>
    <cellStyle name="Standaard 3 2 5 3 7 2 2" xfId="16577" xr:uid="{8B157EC0-8581-493F-B744-1514E6D037EB}"/>
    <cellStyle name="Standaard 3 2 5 3 7 2 2 2" xfId="36946" xr:uid="{AA8F7EB0-4A86-4882-BD30-0485014B728B}"/>
    <cellStyle name="Standaard 3 2 5 3 7 2 3" xfId="26762" xr:uid="{DD031FD7-E5F6-4CDD-8E92-5A3431B91EE3}"/>
    <cellStyle name="Standaard 3 2 5 3 7 3" xfId="12993" xr:uid="{C5E7E415-4689-495F-AC40-07CA9BD0E063}"/>
    <cellStyle name="Standaard 3 2 5 3 7 3 2" xfId="33362" xr:uid="{2A290277-63CF-4FEB-8F98-D4DBDD835E11}"/>
    <cellStyle name="Standaard 3 2 5 3 7 4" xfId="23178" xr:uid="{0A5D1727-B995-4AC3-BD03-96A7E55A2858}"/>
    <cellStyle name="Standaard 3 2 5 3 8" xfId="6365" xr:uid="{141B9163-2A6E-47F8-9C79-A1AAC946324D}"/>
    <cellStyle name="Standaard 3 2 5 3 8 2" xfId="16554" xr:uid="{7C4D7106-F1C9-4637-90C9-1A6AC993DF4C}"/>
    <cellStyle name="Standaard 3 2 5 3 8 2 2" xfId="36923" xr:uid="{63A55D2C-DE1F-4FF0-A6A3-9CD75E9B8530}"/>
    <cellStyle name="Standaard 3 2 5 3 8 3" xfId="26739" xr:uid="{3E8857F4-A306-4FC6-BC39-D6A5B4619FDD}"/>
    <cellStyle name="Standaard 3 2 5 3 9" xfId="10450" xr:uid="{85E42B04-DFF6-4487-A71E-429E07ECC58C}"/>
    <cellStyle name="Standaard 3 2 5 3 9 2" xfId="30819" xr:uid="{AFC34225-78FD-48CD-A6DF-8CC4C022ADAA}"/>
    <cellStyle name="Standaard 3 2 5 4" xfId="204" xr:uid="{F919AC0A-9B88-411F-9801-47D5963F6E4D}"/>
    <cellStyle name="Standaard 3 2 5 4 2" xfId="760" xr:uid="{30022EDB-4A5C-4642-999B-5837E2246993}"/>
    <cellStyle name="Standaard 3 2 5 4 2 2" xfId="1610" xr:uid="{B4A29BBC-6B2E-4BD8-9840-DE3D57064484}"/>
    <cellStyle name="Standaard 3 2 5 4 2 2 2" xfId="4155" xr:uid="{110BC8DF-71D3-4C9A-A824-C16ED27DD11A}"/>
    <cellStyle name="Standaard 3 2 5 4 2 2 2 2" xfId="6392" xr:uid="{E990A0B1-E5B1-4B0B-90EE-0505FEA5F1FA}"/>
    <cellStyle name="Standaard 3 2 5 4 2 2 2 2 2" xfId="16581" xr:uid="{6B31CE22-1FC3-478C-B305-BF3E505333DA}"/>
    <cellStyle name="Standaard 3 2 5 4 2 2 2 2 2 2" xfId="36950" xr:uid="{35D297B9-82D7-451E-89E5-807677DFEA9A}"/>
    <cellStyle name="Standaard 3 2 5 4 2 2 2 2 3" xfId="26766" xr:uid="{4BF582A2-18EA-442B-8CA9-A518C9323D98}"/>
    <cellStyle name="Standaard 3 2 5 4 2 2 2 3" xfId="14333" xr:uid="{30B10619-BA6E-4445-A0E7-0592C9FAF316}"/>
    <cellStyle name="Standaard 3 2 5 4 2 2 2 3 2" xfId="34702" xr:uid="{5A544D43-E462-42A3-8409-DDB16D08F34F}"/>
    <cellStyle name="Standaard 3 2 5 4 2 2 2 4" xfId="24518" xr:uid="{69D263A4-0AE0-46DD-A376-540EFD9BFFE8}"/>
    <cellStyle name="Standaard 3 2 5 4 2 2 3" xfId="6391" xr:uid="{0B3DE129-4FA3-4C7E-ABF0-1D80A19870BC}"/>
    <cellStyle name="Standaard 3 2 5 4 2 2 3 2" xfId="16580" xr:uid="{DCF4B886-715F-4B83-831F-E2DBAA98AFF2}"/>
    <cellStyle name="Standaard 3 2 5 4 2 2 3 2 2" xfId="36949" xr:uid="{D52AC72C-7CE3-4DBB-A45B-12A9DC1E45F5}"/>
    <cellStyle name="Standaard 3 2 5 4 2 2 3 3" xfId="26765" xr:uid="{0621E7E4-07F2-4198-95A7-FF99E6DD7D83}"/>
    <cellStyle name="Standaard 3 2 5 4 2 2 4" xfId="11790" xr:uid="{36E6B889-2997-4666-866E-1FBF8326BA76}"/>
    <cellStyle name="Standaard 3 2 5 4 2 2 4 2" xfId="32159" xr:uid="{57D3B939-6530-4AE1-A71B-849E1673FDFF}"/>
    <cellStyle name="Standaard 3 2 5 4 2 2 5" xfId="21975" xr:uid="{FD1531FC-06F6-4CD6-880E-2EECBF22362F}"/>
    <cellStyle name="Standaard 3 2 5 4 2 3" xfId="2457" xr:uid="{A6F0D32E-47CE-4CCE-8735-476D6A7B5FFF}"/>
    <cellStyle name="Standaard 3 2 5 4 2 3 2" xfId="5002" xr:uid="{383AF5E9-087B-4C90-9941-FF502BCD2688}"/>
    <cellStyle name="Standaard 3 2 5 4 2 3 2 2" xfId="6394" xr:uid="{D407DBC9-8907-4B92-954C-13D8380B51E9}"/>
    <cellStyle name="Standaard 3 2 5 4 2 3 2 2 2" xfId="16583" xr:uid="{C0182F26-D701-415C-9C92-896AED94701D}"/>
    <cellStyle name="Standaard 3 2 5 4 2 3 2 2 2 2" xfId="36952" xr:uid="{B7AA3511-A8F0-4B18-853C-553030EE86E7}"/>
    <cellStyle name="Standaard 3 2 5 4 2 3 2 2 3" xfId="26768" xr:uid="{E6DA1EBF-511C-4630-9511-5943E92EBA0A}"/>
    <cellStyle name="Standaard 3 2 5 4 2 3 2 3" xfId="15180" xr:uid="{D47BA72C-230E-48B4-B37F-0002846D9E72}"/>
    <cellStyle name="Standaard 3 2 5 4 2 3 2 3 2" xfId="35549" xr:uid="{D0F6E1C6-81E9-46AA-8710-41DA2C0A51BC}"/>
    <cellStyle name="Standaard 3 2 5 4 2 3 2 4" xfId="25365" xr:uid="{C13C5846-F924-4AE2-8056-AF4C57FC07F5}"/>
    <cellStyle name="Standaard 3 2 5 4 2 3 3" xfId="6393" xr:uid="{746742C7-1D99-411E-A7AB-3D360B015CB3}"/>
    <cellStyle name="Standaard 3 2 5 4 2 3 3 2" xfId="16582" xr:uid="{8C0B2736-6BF8-44A2-B242-A90A3DC17228}"/>
    <cellStyle name="Standaard 3 2 5 4 2 3 3 2 2" xfId="36951" xr:uid="{6881045C-3A92-40A2-89C2-3F6367FB9AC1}"/>
    <cellStyle name="Standaard 3 2 5 4 2 3 3 3" xfId="26767" xr:uid="{B2EBE4CF-CB77-4189-92E2-A60868EDC971}"/>
    <cellStyle name="Standaard 3 2 5 4 2 3 4" xfId="12637" xr:uid="{A49DEEB6-501E-4C7E-A1D7-F887AD0679B8}"/>
    <cellStyle name="Standaard 3 2 5 4 2 3 4 2" xfId="33006" xr:uid="{D73FE0A3-D1D3-4C3B-9FFF-1BD82D48FD00}"/>
    <cellStyle name="Standaard 3 2 5 4 2 3 5" xfId="22822" xr:uid="{9C269C1A-0240-4EEE-B36C-DDF8C9CF3B11}"/>
    <cellStyle name="Standaard 3 2 5 4 2 4" xfId="3307" xr:uid="{3F5758B6-FB71-4FD9-9450-A175DE06E153}"/>
    <cellStyle name="Standaard 3 2 5 4 2 4 2" xfId="6395" xr:uid="{E8DDFE58-3DDA-409A-93C2-FE76392C8BD0}"/>
    <cellStyle name="Standaard 3 2 5 4 2 4 2 2" xfId="16584" xr:uid="{EE2D6EC5-5C79-4CAC-9A30-55A83E939D25}"/>
    <cellStyle name="Standaard 3 2 5 4 2 4 2 2 2" xfId="36953" xr:uid="{16AF9C52-C67B-490C-8B13-87F451B69DF8}"/>
    <cellStyle name="Standaard 3 2 5 4 2 4 2 3" xfId="26769" xr:uid="{414C675B-5C1B-4740-9D5D-2527BEB6A6E6}"/>
    <cellStyle name="Standaard 3 2 5 4 2 4 3" xfId="13485" xr:uid="{63A21B5E-E869-4B9A-82D8-6104A8A08E5D}"/>
    <cellStyle name="Standaard 3 2 5 4 2 4 3 2" xfId="33854" xr:uid="{EAB699BE-9384-495C-9335-32265EF2D32E}"/>
    <cellStyle name="Standaard 3 2 5 4 2 4 4" xfId="23670" xr:uid="{E8DEF53F-E693-4254-8AFA-5B8379B951B1}"/>
    <cellStyle name="Standaard 3 2 5 4 2 5" xfId="6390" xr:uid="{5E3329C4-33FD-4129-B579-820982A02F2E}"/>
    <cellStyle name="Standaard 3 2 5 4 2 5 2" xfId="16579" xr:uid="{197EFA09-8F6F-4E07-997C-E703516FE646}"/>
    <cellStyle name="Standaard 3 2 5 4 2 5 2 2" xfId="36948" xr:uid="{005CA9CC-84F9-4E83-A23B-BC1D8C572128}"/>
    <cellStyle name="Standaard 3 2 5 4 2 5 3" xfId="26764" xr:uid="{94B43E38-9F40-4917-B6A3-D2DD41EEE81A}"/>
    <cellStyle name="Standaard 3 2 5 4 2 6" xfId="10942" xr:uid="{E79F9D87-B2AC-444C-BDFA-BE102F45D643}"/>
    <cellStyle name="Standaard 3 2 5 4 2 6 2" xfId="31311" xr:uid="{6955B1A3-9D20-4BBC-A719-68F058EF5FC0}"/>
    <cellStyle name="Standaard 3 2 5 4 2 7" xfId="21127" xr:uid="{B56CEC50-7C9C-47FB-A331-C6F75B528D9E}"/>
    <cellStyle name="Standaard 3 2 5 4 3" xfId="1186" xr:uid="{8AF76B88-9490-47B1-A6F8-391DF1E66232}"/>
    <cellStyle name="Standaard 3 2 5 4 3 2" xfId="3731" xr:uid="{3CCB95E2-6E9D-47CF-93C8-BBCCA1D6BEA8}"/>
    <cellStyle name="Standaard 3 2 5 4 3 2 2" xfId="6397" xr:uid="{C2E29D02-E3EF-4D1C-A778-222FCEA2FC96}"/>
    <cellStyle name="Standaard 3 2 5 4 3 2 2 2" xfId="16586" xr:uid="{A735C16B-9252-439C-855C-309138B4AE5B}"/>
    <cellStyle name="Standaard 3 2 5 4 3 2 2 2 2" xfId="36955" xr:uid="{2066E3A0-1374-4591-9866-0F835303501F}"/>
    <cellStyle name="Standaard 3 2 5 4 3 2 2 3" xfId="26771" xr:uid="{BA6ED7BA-93D7-425E-8C1E-A29EBA412CD3}"/>
    <cellStyle name="Standaard 3 2 5 4 3 2 3" xfId="13909" xr:uid="{931FC3FC-A4FB-4410-895C-E23F9ABCE1D5}"/>
    <cellStyle name="Standaard 3 2 5 4 3 2 3 2" xfId="34278" xr:uid="{9C309A03-C931-4FF7-B6D0-D5323D5BB356}"/>
    <cellStyle name="Standaard 3 2 5 4 3 2 4" xfId="24094" xr:uid="{D921BDBB-C087-424B-8C87-47E066960341}"/>
    <cellStyle name="Standaard 3 2 5 4 3 3" xfId="6396" xr:uid="{85161594-B668-4D6D-9715-B7679096A74A}"/>
    <cellStyle name="Standaard 3 2 5 4 3 3 2" xfId="16585" xr:uid="{0158A396-9B39-45B8-94DC-0ED60F32C97A}"/>
    <cellStyle name="Standaard 3 2 5 4 3 3 2 2" xfId="36954" xr:uid="{79178B01-37AA-4868-BE65-D6C945A6B6F8}"/>
    <cellStyle name="Standaard 3 2 5 4 3 3 3" xfId="26770" xr:uid="{3F10862E-9A56-4653-8C34-2621991C3FFE}"/>
    <cellStyle name="Standaard 3 2 5 4 3 4" xfId="11366" xr:uid="{06BEBB99-F539-472D-84F7-53D52A59CB91}"/>
    <cellStyle name="Standaard 3 2 5 4 3 4 2" xfId="31735" xr:uid="{59A381DC-C686-42B1-8651-11324E1C5A1D}"/>
    <cellStyle name="Standaard 3 2 5 4 3 5" xfId="21551" xr:uid="{34CAA02B-6646-4333-9938-E0AD10D18A7F}"/>
    <cellStyle name="Standaard 3 2 5 4 4" xfId="2033" xr:uid="{C99A3A04-6481-453A-A9FC-E0BA23A2C37C}"/>
    <cellStyle name="Standaard 3 2 5 4 4 2" xfId="4578" xr:uid="{3A21628C-B42C-4FDC-8F0F-A4B6565B8E21}"/>
    <cellStyle name="Standaard 3 2 5 4 4 2 2" xfId="6399" xr:uid="{E3DB54D6-7820-4DAD-B3DD-FD2C1421185E}"/>
    <cellStyle name="Standaard 3 2 5 4 4 2 2 2" xfId="16588" xr:uid="{F12AC488-857F-4008-9FE1-3EC6CDCF7990}"/>
    <cellStyle name="Standaard 3 2 5 4 4 2 2 2 2" xfId="36957" xr:uid="{1B7B3147-6A79-466B-A544-8A1876DB2CA4}"/>
    <cellStyle name="Standaard 3 2 5 4 4 2 2 3" xfId="26773" xr:uid="{5F8E6CFC-FA40-4227-AB32-994B1C16E624}"/>
    <cellStyle name="Standaard 3 2 5 4 4 2 3" xfId="14756" xr:uid="{43CF7C96-1316-416D-873A-CDE54E0E537A}"/>
    <cellStyle name="Standaard 3 2 5 4 4 2 3 2" xfId="35125" xr:uid="{3DCF78BB-4BCC-404A-8B02-65C4CE9D1BAB}"/>
    <cellStyle name="Standaard 3 2 5 4 4 2 4" xfId="24941" xr:uid="{77311293-8AC7-4B5C-9F65-2197244A6679}"/>
    <cellStyle name="Standaard 3 2 5 4 4 3" xfId="6398" xr:uid="{3FFB9DA9-2566-4E59-BD20-C92100A3BD4A}"/>
    <cellStyle name="Standaard 3 2 5 4 4 3 2" xfId="16587" xr:uid="{90B77BE7-3987-47AF-B6A8-6C59F434F494}"/>
    <cellStyle name="Standaard 3 2 5 4 4 3 2 2" xfId="36956" xr:uid="{021A8A26-2C47-438A-88B1-34FEACA7219F}"/>
    <cellStyle name="Standaard 3 2 5 4 4 3 3" xfId="26772" xr:uid="{C4227AF3-69C9-4233-9103-D8C94F57746C}"/>
    <cellStyle name="Standaard 3 2 5 4 4 4" xfId="12213" xr:uid="{C81CCEE5-EBC1-4CBE-AFCA-A1BDAD9ED3FB}"/>
    <cellStyle name="Standaard 3 2 5 4 4 4 2" xfId="32582" xr:uid="{EB1263F6-350E-406F-B352-5D5D35470D5A}"/>
    <cellStyle name="Standaard 3 2 5 4 4 5" xfId="22398" xr:uid="{2FD01AC1-ADFA-4FE2-AE17-43FC5B19A828}"/>
    <cellStyle name="Standaard 3 2 5 4 5" xfId="2883" xr:uid="{E727204E-24DB-461E-AAD7-BBD3149F05E7}"/>
    <cellStyle name="Standaard 3 2 5 4 5 2" xfId="6400" xr:uid="{DC3262D1-2D14-490F-8258-DA83388077C4}"/>
    <cellStyle name="Standaard 3 2 5 4 5 2 2" xfId="16589" xr:uid="{A034D1B0-97B8-4EEF-B206-974B28E000BD}"/>
    <cellStyle name="Standaard 3 2 5 4 5 2 2 2" xfId="36958" xr:uid="{A8549BCC-1BB1-4593-9421-2D3F5786C943}"/>
    <cellStyle name="Standaard 3 2 5 4 5 2 3" xfId="26774" xr:uid="{63D702A7-FA54-4501-B5D8-A5B0B097AD61}"/>
    <cellStyle name="Standaard 3 2 5 4 5 3" xfId="13061" xr:uid="{5FCB2AA4-493E-4D52-91DF-436EE0D39695}"/>
    <cellStyle name="Standaard 3 2 5 4 5 3 2" xfId="33430" xr:uid="{F36897A9-BEE1-4E50-B549-C9188EBB4B0A}"/>
    <cellStyle name="Standaard 3 2 5 4 5 4" xfId="23246" xr:uid="{0C370294-E17F-4127-87FB-E6F9989F8518}"/>
    <cellStyle name="Standaard 3 2 5 4 6" xfId="6389" xr:uid="{37436C39-0071-42EC-9B0C-DD7FB419D5F0}"/>
    <cellStyle name="Standaard 3 2 5 4 6 2" xfId="16578" xr:uid="{A6F155D1-3D44-4D77-84D9-4F6191171874}"/>
    <cellStyle name="Standaard 3 2 5 4 6 2 2" xfId="36947" xr:uid="{BFFDCCFE-7FB3-4044-967A-9A938AD4D480}"/>
    <cellStyle name="Standaard 3 2 5 4 6 3" xfId="26763" xr:uid="{DEBABA21-2037-4468-BE3F-9C8FE7C261A5}"/>
    <cellStyle name="Standaard 3 2 5 4 7" xfId="10518" xr:uid="{F38FBC20-7138-43C3-9139-A0995A3FBD24}"/>
    <cellStyle name="Standaard 3 2 5 4 7 2" xfId="30887" xr:uid="{8D38076E-A507-4A62-861A-0CDC40E8BDCA}"/>
    <cellStyle name="Standaard 3 2 5 4 8" xfId="20703" xr:uid="{4B924546-12DD-4914-82ED-4C20F63A4BFD}"/>
    <cellStyle name="Standaard 3 2 5 5" xfId="433" xr:uid="{F253F4FE-44B1-469A-AB31-BE94F2A5427B}"/>
    <cellStyle name="Standaard 3 2 5 5 2" xfId="895" xr:uid="{28F0EA78-F972-4F40-A655-32D558349794}"/>
    <cellStyle name="Standaard 3 2 5 5 2 2" xfId="1745" xr:uid="{7E5C11C8-734D-4645-B65A-50D3B2FEE5E6}"/>
    <cellStyle name="Standaard 3 2 5 5 2 2 2" xfId="4290" xr:uid="{2F26780A-70ED-4654-8C41-603289C8B53B}"/>
    <cellStyle name="Standaard 3 2 5 5 2 2 2 2" xfId="6404" xr:uid="{4D3339A8-90D0-44A9-AFB7-D5FD45135BD6}"/>
    <cellStyle name="Standaard 3 2 5 5 2 2 2 2 2" xfId="16593" xr:uid="{B7478D59-07E1-40FB-B9F8-16EA572FF341}"/>
    <cellStyle name="Standaard 3 2 5 5 2 2 2 2 2 2" xfId="36962" xr:uid="{E1BF49F1-950D-4C49-972D-2FE806CD33A2}"/>
    <cellStyle name="Standaard 3 2 5 5 2 2 2 2 3" xfId="26778" xr:uid="{1442215F-FFEA-4550-B9CE-F1B1FE781E58}"/>
    <cellStyle name="Standaard 3 2 5 5 2 2 2 3" xfId="14468" xr:uid="{ED682379-BD87-44DA-B138-86D397CDB583}"/>
    <cellStyle name="Standaard 3 2 5 5 2 2 2 3 2" xfId="34837" xr:uid="{7015B05F-03EF-4632-B62F-1A3150BE2F93}"/>
    <cellStyle name="Standaard 3 2 5 5 2 2 2 4" xfId="24653" xr:uid="{40150EB4-5FB5-49E7-B79C-53701297E6C1}"/>
    <cellStyle name="Standaard 3 2 5 5 2 2 3" xfId="6403" xr:uid="{0F065FF7-6A94-469F-B514-63F8A7F08331}"/>
    <cellStyle name="Standaard 3 2 5 5 2 2 3 2" xfId="16592" xr:uid="{F869622E-AA62-4B3B-A70B-6994D2518485}"/>
    <cellStyle name="Standaard 3 2 5 5 2 2 3 2 2" xfId="36961" xr:uid="{8A9FE04E-683E-4D19-A3F3-C6B21DCD4BD5}"/>
    <cellStyle name="Standaard 3 2 5 5 2 2 3 3" xfId="26777" xr:uid="{31854C79-128D-453E-A564-3C253EFDE072}"/>
    <cellStyle name="Standaard 3 2 5 5 2 2 4" xfId="11925" xr:uid="{A88D9417-18C5-4BC2-9AA3-6B21FB9E3FF0}"/>
    <cellStyle name="Standaard 3 2 5 5 2 2 4 2" xfId="32294" xr:uid="{FB09B31F-B605-4FB5-9D49-EE026271961F}"/>
    <cellStyle name="Standaard 3 2 5 5 2 2 5" xfId="22110" xr:uid="{D21835C7-CE9C-44BA-93BC-DA418095866F}"/>
    <cellStyle name="Standaard 3 2 5 5 2 3" xfId="2592" xr:uid="{C6BCF05C-EBF5-4367-8DC8-8C9B9F38B16B}"/>
    <cellStyle name="Standaard 3 2 5 5 2 3 2" xfId="5137" xr:uid="{0BFB4EE6-2A45-4EEA-88DF-8378083E075F}"/>
    <cellStyle name="Standaard 3 2 5 5 2 3 2 2" xfId="6406" xr:uid="{E5BA2C47-354D-4CAF-ACB1-D81D642115CC}"/>
    <cellStyle name="Standaard 3 2 5 5 2 3 2 2 2" xfId="16595" xr:uid="{D8BD1C03-4382-4EBE-A3C4-73E38C4B165C}"/>
    <cellStyle name="Standaard 3 2 5 5 2 3 2 2 2 2" xfId="36964" xr:uid="{477EC9D0-00AC-4339-AA96-E3DED7A41655}"/>
    <cellStyle name="Standaard 3 2 5 5 2 3 2 2 3" xfId="26780" xr:uid="{1931462B-98B3-4AE7-B86B-937BF7D024E2}"/>
    <cellStyle name="Standaard 3 2 5 5 2 3 2 3" xfId="15315" xr:uid="{566EC32D-2D96-4920-A830-F705083B03E2}"/>
    <cellStyle name="Standaard 3 2 5 5 2 3 2 3 2" xfId="35684" xr:uid="{10C814CD-75FF-4E50-AF53-98CF9D8890A9}"/>
    <cellStyle name="Standaard 3 2 5 5 2 3 2 4" xfId="25500" xr:uid="{7E08DCE5-2AB5-4A2F-8BAB-176700DB4962}"/>
    <cellStyle name="Standaard 3 2 5 5 2 3 3" xfId="6405" xr:uid="{037A3CFB-888A-42FA-B5EA-74CEB48C60F1}"/>
    <cellStyle name="Standaard 3 2 5 5 2 3 3 2" xfId="16594" xr:uid="{397AF669-FF18-4376-8CEA-B28AA57123E9}"/>
    <cellStyle name="Standaard 3 2 5 5 2 3 3 2 2" xfId="36963" xr:uid="{81026E5C-37EB-45D6-BB34-5DCA4267A2F5}"/>
    <cellStyle name="Standaard 3 2 5 5 2 3 3 3" xfId="26779" xr:uid="{07C24E3B-6133-4F9C-BBEE-44DF8A0ABE8B}"/>
    <cellStyle name="Standaard 3 2 5 5 2 3 4" xfId="12772" xr:uid="{831877D7-2A55-4D80-A0B8-CBF0B886E63E}"/>
    <cellStyle name="Standaard 3 2 5 5 2 3 4 2" xfId="33141" xr:uid="{915A4E76-2706-49CB-9919-B4BC9A13EC13}"/>
    <cellStyle name="Standaard 3 2 5 5 2 3 5" xfId="22957" xr:uid="{C6E83D08-DCE1-423E-B55F-332794512390}"/>
    <cellStyle name="Standaard 3 2 5 5 2 4" xfId="3442" xr:uid="{66DB79F8-B4C2-4A0F-87C4-DE99C3ACB4E6}"/>
    <cellStyle name="Standaard 3 2 5 5 2 4 2" xfId="6407" xr:uid="{B842BF86-61C4-42AC-B42B-396BD5C24B7F}"/>
    <cellStyle name="Standaard 3 2 5 5 2 4 2 2" xfId="16596" xr:uid="{C1D3F749-B63D-4BEC-8D44-724EF0114D56}"/>
    <cellStyle name="Standaard 3 2 5 5 2 4 2 2 2" xfId="36965" xr:uid="{4DF93FF4-C0B9-480A-A1C4-295EFBD59AAD}"/>
    <cellStyle name="Standaard 3 2 5 5 2 4 2 3" xfId="26781" xr:uid="{9C71F988-624F-4915-BCCB-F5BCB5975B66}"/>
    <cellStyle name="Standaard 3 2 5 5 2 4 3" xfId="13620" xr:uid="{B2F3EA5E-2413-4821-A6AC-F831920ACA87}"/>
    <cellStyle name="Standaard 3 2 5 5 2 4 3 2" xfId="33989" xr:uid="{49150472-B717-4E18-B7D9-0505A7790AF4}"/>
    <cellStyle name="Standaard 3 2 5 5 2 4 4" xfId="23805" xr:uid="{5D22394D-1A4A-4B04-8391-43386099E821}"/>
    <cellStyle name="Standaard 3 2 5 5 2 5" xfId="6402" xr:uid="{2529E307-11DE-41AA-9F23-861DA8F6DB88}"/>
    <cellStyle name="Standaard 3 2 5 5 2 5 2" xfId="16591" xr:uid="{4E5B3555-936F-4177-8922-FAABE46741F4}"/>
    <cellStyle name="Standaard 3 2 5 5 2 5 2 2" xfId="36960" xr:uid="{FE62E216-721A-4174-B00E-E1C592AEBD21}"/>
    <cellStyle name="Standaard 3 2 5 5 2 5 3" xfId="26776" xr:uid="{16A2972D-8D26-487C-822A-5EBA9578B9E4}"/>
    <cellStyle name="Standaard 3 2 5 5 2 6" xfId="11077" xr:uid="{0B07BA22-39E4-43D8-99C2-DC3E541AB962}"/>
    <cellStyle name="Standaard 3 2 5 5 2 6 2" xfId="31446" xr:uid="{CD621179-5BD5-44F3-B605-380C44482EE5}"/>
    <cellStyle name="Standaard 3 2 5 5 2 7" xfId="21262" xr:uid="{38979E9E-BBAA-4324-A298-955CAC5621EC}"/>
    <cellStyle name="Standaard 3 2 5 5 3" xfId="1321" xr:uid="{D2E796F6-1009-4305-8559-C251BD06F23E}"/>
    <cellStyle name="Standaard 3 2 5 5 3 2" xfId="3866" xr:uid="{C427299D-913E-4289-A23A-D5201FA96E56}"/>
    <cellStyle name="Standaard 3 2 5 5 3 2 2" xfId="6409" xr:uid="{F3A15ADD-7127-445D-9DE2-DAD4E69A8C14}"/>
    <cellStyle name="Standaard 3 2 5 5 3 2 2 2" xfId="16598" xr:uid="{E3E5B26B-2647-4699-9651-CB77057BFE2A}"/>
    <cellStyle name="Standaard 3 2 5 5 3 2 2 2 2" xfId="36967" xr:uid="{B4741B37-A20A-4178-BFBD-351F6E28CA83}"/>
    <cellStyle name="Standaard 3 2 5 5 3 2 2 3" xfId="26783" xr:uid="{BEF67B1B-A586-44EF-B3F9-E177473BE3FF}"/>
    <cellStyle name="Standaard 3 2 5 5 3 2 3" xfId="14044" xr:uid="{B065172F-8717-41AA-AACD-106A0D21581C}"/>
    <cellStyle name="Standaard 3 2 5 5 3 2 3 2" xfId="34413" xr:uid="{7FA4BFD7-0775-47C3-9552-7C3B0C3C9A6D}"/>
    <cellStyle name="Standaard 3 2 5 5 3 2 4" xfId="24229" xr:uid="{6E32076A-89B9-4DD3-8027-A6C477182218}"/>
    <cellStyle name="Standaard 3 2 5 5 3 3" xfId="6408" xr:uid="{56F4EB2C-F49D-4CC8-A5C1-D731C7C49872}"/>
    <cellStyle name="Standaard 3 2 5 5 3 3 2" xfId="16597" xr:uid="{320BA21B-C333-418B-8291-7FDE60706237}"/>
    <cellStyle name="Standaard 3 2 5 5 3 3 2 2" xfId="36966" xr:uid="{52122A39-AB5A-4AA8-808C-EFD85A1C2DF8}"/>
    <cellStyle name="Standaard 3 2 5 5 3 3 3" xfId="26782" xr:uid="{11A56AA2-879A-4B24-8D92-6B46EDFCBDF1}"/>
    <cellStyle name="Standaard 3 2 5 5 3 4" xfId="11501" xr:uid="{9987BD81-EC34-4CC4-9AF8-5382791C314A}"/>
    <cellStyle name="Standaard 3 2 5 5 3 4 2" xfId="31870" xr:uid="{27806B23-BF89-4A8C-8599-A5DFAD90D886}"/>
    <cellStyle name="Standaard 3 2 5 5 3 5" xfId="21686" xr:uid="{675E3544-B564-4899-A4EF-AC84B104DFA0}"/>
    <cellStyle name="Standaard 3 2 5 5 4" xfId="2168" xr:uid="{5368405B-02EC-4DAC-B710-117D74DA12A9}"/>
    <cellStyle name="Standaard 3 2 5 5 4 2" xfId="4713" xr:uid="{E5904222-87A2-40AE-8F51-E36113AC85B2}"/>
    <cellStyle name="Standaard 3 2 5 5 4 2 2" xfId="6411" xr:uid="{A64FF3E8-9252-4EEE-AC97-28CAF00B94B6}"/>
    <cellStyle name="Standaard 3 2 5 5 4 2 2 2" xfId="16600" xr:uid="{33438BE2-0CE4-4489-B383-BB859B5403D0}"/>
    <cellStyle name="Standaard 3 2 5 5 4 2 2 2 2" xfId="36969" xr:uid="{1A420391-F6D4-44D4-A4D9-4BE737C5A49F}"/>
    <cellStyle name="Standaard 3 2 5 5 4 2 2 3" xfId="26785" xr:uid="{3359224A-FB5A-45C1-BACA-54705B4E1259}"/>
    <cellStyle name="Standaard 3 2 5 5 4 2 3" xfId="14891" xr:uid="{EDC62A32-5059-434D-9165-C8049A883C04}"/>
    <cellStyle name="Standaard 3 2 5 5 4 2 3 2" xfId="35260" xr:uid="{7F81EF16-32E2-48B1-87C1-3701927B8983}"/>
    <cellStyle name="Standaard 3 2 5 5 4 2 4" xfId="25076" xr:uid="{E25AD9F8-C97B-4ACC-8B3C-FF27A03BF36C}"/>
    <cellStyle name="Standaard 3 2 5 5 4 3" xfId="6410" xr:uid="{8232C654-8BC0-4CAA-99C1-F677DDA06453}"/>
    <cellStyle name="Standaard 3 2 5 5 4 3 2" xfId="16599" xr:uid="{47BA231C-D25F-4165-833C-3485D7A5B311}"/>
    <cellStyle name="Standaard 3 2 5 5 4 3 2 2" xfId="36968" xr:uid="{81B7CF34-2E6F-4FD0-BE78-6C090A2C262D}"/>
    <cellStyle name="Standaard 3 2 5 5 4 3 3" xfId="26784" xr:uid="{B8B83DE7-756A-42D4-AFC6-E5BA81111F18}"/>
    <cellStyle name="Standaard 3 2 5 5 4 4" xfId="12348" xr:uid="{E9010FA5-C124-4608-A1C5-FE00E76F80E7}"/>
    <cellStyle name="Standaard 3 2 5 5 4 4 2" xfId="32717" xr:uid="{2184E55B-1637-4196-986C-0C437B80322E}"/>
    <cellStyle name="Standaard 3 2 5 5 4 5" xfId="22533" xr:uid="{A0C19B56-907A-4127-8052-E628A96DB78F}"/>
    <cellStyle name="Standaard 3 2 5 5 5" xfId="3018" xr:uid="{EF905462-8128-44AE-A39D-9C33132CB6B7}"/>
    <cellStyle name="Standaard 3 2 5 5 5 2" xfId="6412" xr:uid="{BDF4D264-1511-41EE-8085-ADD2BD078F82}"/>
    <cellStyle name="Standaard 3 2 5 5 5 2 2" xfId="16601" xr:uid="{B1111794-56DE-4DDC-AEBE-1201820AAE9C}"/>
    <cellStyle name="Standaard 3 2 5 5 5 2 2 2" xfId="36970" xr:uid="{8C6069BC-2011-4C63-A9F2-10A34A3B9C73}"/>
    <cellStyle name="Standaard 3 2 5 5 5 2 3" xfId="26786" xr:uid="{C1EFD744-CE22-4A0A-8633-15BF129CCCAC}"/>
    <cellStyle name="Standaard 3 2 5 5 5 3" xfId="13196" xr:uid="{0EA4A315-8840-42E9-9256-82EF15D69139}"/>
    <cellStyle name="Standaard 3 2 5 5 5 3 2" xfId="33565" xr:uid="{4B05D7E9-AA6D-4B86-B2C3-3EED2325501D}"/>
    <cellStyle name="Standaard 3 2 5 5 5 4" xfId="23381" xr:uid="{EDDF214C-8CEF-4B9E-B42E-DA0D8F12A566}"/>
    <cellStyle name="Standaard 3 2 5 5 6" xfId="6401" xr:uid="{B3E1ADAA-7ED0-4C6F-AEC4-B97C8F9F6BA1}"/>
    <cellStyle name="Standaard 3 2 5 5 6 2" xfId="16590" xr:uid="{9579037B-4AFB-48B1-8C22-1A38AF08BE37}"/>
    <cellStyle name="Standaard 3 2 5 5 6 2 2" xfId="36959" xr:uid="{14D2ED98-FE3F-4635-BA98-82F58B57A864}"/>
    <cellStyle name="Standaard 3 2 5 5 6 3" xfId="26775" xr:uid="{E8CDE028-D6FC-4122-901E-3D1826E932BA}"/>
    <cellStyle name="Standaard 3 2 5 5 7" xfId="10653" xr:uid="{0C0103AA-2F6D-4802-9E14-5EF5FA924205}"/>
    <cellStyle name="Standaard 3 2 5 5 7 2" xfId="31022" xr:uid="{A5694D62-9489-48CC-9ED7-2114AF623D83}"/>
    <cellStyle name="Standaard 3 2 5 5 8" xfId="20838" xr:uid="{17006C64-3D3A-4122-B133-9162FE3411F8}"/>
    <cellStyle name="Standaard 3 2 5 6" xfId="557" xr:uid="{210CCC87-8B95-4535-83A0-AA0B381BD064}"/>
    <cellStyle name="Standaard 3 2 5 6 2" xfId="983" xr:uid="{5DEE1FCE-8E31-4F91-AB21-DF3FEAA00D0D}"/>
    <cellStyle name="Standaard 3 2 5 6 2 2" xfId="1833" xr:uid="{0B268821-98F8-4DE5-A4D4-D4A7F12D0AE4}"/>
    <cellStyle name="Standaard 3 2 5 6 2 2 2" xfId="4378" xr:uid="{F870AC77-93C8-4B2F-9144-5885543BC6C6}"/>
    <cellStyle name="Standaard 3 2 5 6 2 2 2 2" xfId="6416" xr:uid="{10C66310-7961-4EBF-9F6B-C1B4241674F7}"/>
    <cellStyle name="Standaard 3 2 5 6 2 2 2 2 2" xfId="16605" xr:uid="{F9B8E2D4-0890-43B5-BE1D-F5CC92EAD698}"/>
    <cellStyle name="Standaard 3 2 5 6 2 2 2 2 2 2" xfId="36974" xr:uid="{FF9B93AA-6161-4FCA-A568-7201B2DABA7A}"/>
    <cellStyle name="Standaard 3 2 5 6 2 2 2 2 3" xfId="26790" xr:uid="{6BBE5448-8C84-493A-B056-63824D7E93F4}"/>
    <cellStyle name="Standaard 3 2 5 6 2 2 2 3" xfId="14556" xr:uid="{32A69A32-F561-44E5-A234-15E858608766}"/>
    <cellStyle name="Standaard 3 2 5 6 2 2 2 3 2" xfId="34925" xr:uid="{D5044C92-3A3E-4133-B566-55FAEE4147E8}"/>
    <cellStyle name="Standaard 3 2 5 6 2 2 2 4" xfId="24741" xr:uid="{17707770-9BE3-41BC-883A-448947381801}"/>
    <cellStyle name="Standaard 3 2 5 6 2 2 3" xfId="6415" xr:uid="{1FB8A8A5-B7A9-49C1-817F-B7E5F1CF243E}"/>
    <cellStyle name="Standaard 3 2 5 6 2 2 3 2" xfId="16604" xr:uid="{98561BE8-2882-4273-9E57-AD726222495A}"/>
    <cellStyle name="Standaard 3 2 5 6 2 2 3 2 2" xfId="36973" xr:uid="{E90AB4A4-FBF4-4F5B-9D8B-58D4B03F8F31}"/>
    <cellStyle name="Standaard 3 2 5 6 2 2 3 3" xfId="26789" xr:uid="{A4F08D97-C8C7-4CA5-8750-D432F3A944B4}"/>
    <cellStyle name="Standaard 3 2 5 6 2 2 4" xfId="12013" xr:uid="{E4434347-ABA8-4750-876A-878DC4A1978C}"/>
    <cellStyle name="Standaard 3 2 5 6 2 2 4 2" xfId="32382" xr:uid="{076E3F4B-C964-4552-8038-BC45D84748EB}"/>
    <cellStyle name="Standaard 3 2 5 6 2 2 5" xfId="22198" xr:uid="{79D660EE-B2B3-4937-8156-E72F924B4400}"/>
    <cellStyle name="Standaard 3 2 5 6 2 3" xfId="2680" xr:uid="{B04414CB-1643-438B-824A-9CA62E226C41}"/>
    <cellStyle name="Standaard 3 2 5 6 2 3 2" xfId="5225" xr:uid="{33B0563A-1C68-42BE-AE1B-8EF934A432B7}"/>
    <cellStyle name="Standaard 3 2 5 6 2 3 2 2" xfId="6418" xr:uid="{FC5AEF46-3FEA-4C94-886D-1F2A2BB44683}"/>
    <cellStyle name="Standaard 3 2 5 6 2 3 2 2 2" xfId="16607" xr:uid="{3FDF4695-82CD-4F5C-B41B-4DE3C098699A}"/>
    <cellStyle name="Standaard 3 2 5 6 2 3 2 2 2 2" xfId="36976" xr:uid="{B9AB4EDF-4754-4F10-BAB0-BE7F05013F1A}"/>
    <cellStyle name="Standaard 3 2 5 6 2 3 2 2 3" xfId="26792" xr:uid="{4B161DE7-B824-4089-842C-D2C406B58BE4}"/>
    <cellStyle name="Standaard 3 2 5 6 2 3 2 3" xfId="15403" xr:uid="{F0ACA488-DB18-4C10-88BD-5D25DE9C5580}"/>
    <cellStyle name="Standaard 3 2 5 6 2 3 2 3 2" xfId="35772" xr:uid="{963A7B52-369D-4384-910F-EE2699678AA0}"/>
    <cellStyle name="Standaard 3 2 5 6 2 3 2 4" xfId="25588" xr:uid="{18D7BA92-9E1A-4E4E-810C-42B5CB84CEC3}"/>
    <cellStyle name="Standaard 3 2 5 6 2 3 3" xfId="6417" xr:uid="{89966FA3-5304-41AE-81E8-290EADC8BAA2}"/>
    <cellStyle name="Standaard 3 2 5 6 2 3 3 2" xfId="16606" xr:uid="{B9E28F1B-8AB4-487D-A16E-B0CE92EB402D}"/>
    <cellStyle name="Standaard 3 2 5 6 2 3 3 2 2" xfId="36975" xr:uid="{F08DD682-16F3-495B-9E2F-EBB3B03D0C26}"/>
    <cellStyle name="Standaard 3 2 5 6 2 3 3 3" xfId="26791" xr:uid="{46B33D5D-EA17-4342-92D4-1B23E6C38FD2}"/>
    <cellStyle name="Standaard 3 2 5 6 2 3 4" xfId="12860" xr:uid="{113056C8-8153-41C2-B674-9E5A2421304B}"/>
    <cellStyle name="Standaard 3 2 5 6 2 3 4 2" xfId="33229" xr:uid="{C9887664-402E-4111-A7AE-0C522ACEA2C8}"/>
    <cellStyle name="Standaard 3 2 5 6 2 3 5" xfId="23045" xr:uid="{489DE5C5-7E9B-4ADA-A4BE-3F2B318B2BB0}"/>
    <cellStyle name="Standaard 3 2 5 6 2 4" xfId="3530" xr:uid="{D1855F02-5735-43BE-8CE8-5ABD82DA3FC9}"/>
    <cellStyle name="Standaard 3 2 5 6 2 4 2" xfId="6419" xr:uid="{138DECED-4D45-4CD8-8CEF-468DD25D8673}"/>
    <cellStyle name="Standaard 3 2 5 6 2 4 2 2" xfId="16608" xr:uid="{8A41E41B-0CFD-4F5E-8DD6-680E5704F3F4}"/>
    <cellStyle name="Standaard 3 2 5 6 2 4 2 2 2" xfId="36977" xr:uid="{D4C51A56-AAFB-45BF-B548-D8B332867066}"/>
    <cellStyle name="Standaard 3 2 5 6 2 4 2 3" xfId="26793" xr:uid="{5C09CF48-6812-4974-8928-1C55C4A27A66}"/>
    <cellStyle name="Standaard 3 2 5 6 2 4 3" xfId="13708" xr:uid="{349C1CDB-BD3B-44B5-8D57-EAA96EADF0EE}"/>
    <cellStyle name="Standaard 3 2 5 6 2 4 3 2" xfId="34077" xr:uid="{D1485A78-A695-430A-B8C7-A793DB40A728}"/>
    <cellStyle name="Standaard 3 2 5 6 2 4 4" xfId="23893" xr:uid="{C379AC3E-780B-42D1-A569-348316BF0463}"/>
    <cellStyle name="Standaard 3 2 5 6 2 5" xfId="6414" xr:uid="{3D04502E-97CD-4627-BC25-F6E3FBC8152D}"/>
    <cellStyle name="Standaard 3 2 5 6 2 5 2" xfId="16603" xr:uid="{AC844F7D-353A-4689-AE02-1364D7591268}"/>
    <cellStyle name="Standaard 3 2 5 6 2 5 2 2" xfId="36972" xr:uid="{16300313-EFC8-4FEF-8107-2A5E6A2CA116}"/>
    <cellStyle name="Standaard 3 2 5 6 2 5 3" xfId="26788" xr:uid="{F1CF9A24-7F1D-4AC3-B557-A530DBC2A899}"/>
    <cellStyle name="Standaard 3 2 5 6 2 6" xfId="11165" xr:uid="{31969E05-5B26-4A70-81B0-B4FB1BDD1D7C}"/>
    <cellStyle name="Standaard 3 2 5 6 2 6 2" xfId="31534" xr:uid="{ACE016AB-03A7-4C46-9BF6-DC9B4AB85C23}"/>
    <cellStyle name="Standaard 3 2 5 6 2 7" xfId="21350" xr:uid="{F42252D3-3191-4727-9832-840831748C04}"/>
    <cellStyle name="Standaard 3 2 5 6 3" xfId="1409" xr:uid="{A333F23E-9480-453B-B0BE-24ED18C59DE1}"/>
    <cellStyle name="Standaard 3 2 5 6 3 2" xfId="3954" xr:uid="{C01D4963-3648-45EF-AD62-FFC9DC54000E}"/>
    <cellStyle name="Standaard 3 2 5 6 3 2 2" xfId="6421" xr:uid="{C8FFB793-C29F-440D-8256-EBE76CBC5ED2}"/>
    <cellStyle name="Standaard 3 2 5 6 3 2 2 2" xfId="16610" xr:uid="{DA34DFCB-11A2-463E-923A-86F5E588B2E4}"/>
    <cellStyle name="Standaard 3 2 5 6 3 2 2 2 2" xfId="36979" xr:uid="{F62D690F-C5D6-4124-8238-3BE94D2B871B}"/>
    <cellStyle name="Standaard 3 2 5 6 3 2 2 3" xfId="26795" xr:uid="{D2AD7AD0-30B5-4560-9593-B558054C0799}"/>
    <cellStyle name="Standaard 3 2 5 6 3 2 3" xfId="14132" xr:uid="{88B8EDD5-2991-482E-A467-3E0312A3F3CE}"/>
    <cellStyle name="Standaard 3 2 5 6 3 2 3 2" xfId="34501" xr:uid="{3994CBB4-22E2-4044-8634-CCD8EE9A30B8}"/>
    <cellStyle name="Standaard 3 2 5 6 3 2 4" xfId="24317" xr:uid="{1E10115F-00F2-46EE-B214-7580CE1CF2AD}"/>
    <cellStyle name="Standaard 3 2 5 6 3 3" xfId="6420" xr:uid="{4E279CC0-B79F-4E3F-9866-7E0F74D33FE5}"/>
    <cellStyle name="Standaard 3 2 5 6 3 3 2" xfId="16609" xr:uid="{C87256E6-418D-4F79-8EFF-D3306477A0AA}"/>
    <cellStyle name="Standaard 3 2 5 6 3 3 2 2" xfId="36978" xr:uid="{EB83CE0F-1B95-4596-9FBA-DA07761AF105}"/>
    <cellStyle name="Standaard 3 2 5 6 3 3 3" xfId="26794" xr:uid="{6DE34AA7-7E41-46C0-B8F5-D8F811787511}"/>
    <cellStyle name="Standaard 3 2 5 6 3 4" xfId="11589" xr:uid="{8FE5271C-94B9-4864-A49C-31F746AF45F9}"/>
    <cellStyle name="Standaard 3 2 5 6 3 4 2" xfId="31958" xr:uid="{1877CB57-7CE6-478A-B564-5FB297C5AC9F}"/>
    <cellStyle name="Standaard 3 2 5 6 3 5" xfId="21774" xr:uid="{CDDA37BD-1E9A-43E3-8112-C83A5B551E50}"/>
    <cellStyle name="Standaard 3 2 5 6 4" xfId="2256" xr:uid="{91A62CE6-A32F-40CD-B606-7C49DE5523A9}"/>
    <cellStyle name="Standaard 3 2 5 6 4 2" xfId="4801" xr:uid="{ED5828B5-0398-4242-832B-5258352C6110}"/>
    <cellStyle name="Standaard 3 2 5 6 4 2 2" xfId="6423" xr:uid="{D4F1D4ED-FC42-4322-A18B-F6810051D7C7}"/>
    <cellStyle name="Standaard 3 2 5 6 4 2 2 2" xfId="16612" xr:uid="{2DCD6A8E-7C93-4D1D-BA6E-07270C88A50B}"/>
    <cellStyle name="Standaard 3 2 5 6 4 2 2 2 2" xfId="36981" xr:uid="{AFAB8014-8EFA-4AD3-9120-D218F95328CF}"/>
    <cellStyle name="Standaard 3 2 5 6 4 2 2 3" xfId="26797" xr:uid="{E687F376-56B0-447D-89C4-09284DAB879A}"/>
    <cellStyle name="Standaard 3 2 5 6 4 2 3" xfId="14979" xr:uid="{A07A3DBA-682A-44E3-A593-D448254DD24E}"/>
    <cellStyle name="Standaard 3 2 5 6 4 2 3 2" xfId="35348" xr:uid="{0FB33A14-D1F8-4820-B12B-0A678CBB3BF0}"/>
    <cellStyle name="Standaard 3 2 5 6 4 2 4" xfId="25164" xr:uid="{55178837-ABAC-4B35-9F9B-5F0FDA73B6C5}"/>
    <cellStyle name="Standaard 3 2 5 6 4 3" xfId="6422" xr:uid="{0D7CF7D3-A8F3-4A88-B375-53CD51A0ED0F}"/>
    <cellStyle name="Standaard 3 2 5 6 4 3 2" xfId="16611" xr:uid="{770B7270-3159-4C50-8090-A0494558DE42}"/>
    <cellStyle name="Standaard 3 2 5 6 4 3 2 2" xfId="36980" xr:uid="{6D6B880D-6F18-4127-93E1-CE726BD766CB}"/>
    <cellStyle name="Standaard 3 2 5 6 4 3 3" xfId="26796" xr:uid="{CF4F189A-97D7-4842-A4A2-700391523ED9}"/>
    <cellStyle name="Standaard 3 2 5 6 4 4" xfId="12436" xr:uid="{27FA8687-E6A6-49D4-9BC1-2D346F443483}"/>
    <cellStyle name="Standaard 3 2 5 6 4 4 2" xfId="32805" xr:uid="{01DDE963-C5D1-4C0D-B75B-A79E423B44D4}"/>
    <cellStyle name="Standaard 3 2 5 6 4 5" xfId="22621" xr:uid="{781EDFCD-A32D-4A40-A775-7D9668C19816}"/>
    <cellStyle name="Standaard 3 2 5 6 5" xfId="3106" xr:uid="{D6676F8C-2A81-4068-8C56-FFDA5645305F}"/>
    <cellStyle name="Standaard 3 2 5 6 5 2" xfId="6424" xr:uid="{DEE1107D-2D6B-4294-ACBD-F506522CDBD6}"/>
    <cellStyle name="Standaard 3 2 5 6 5 2 2" xfId="16613" xr:uid="{6B384186-D144-49CC-B95C-B8520074B23C}"/>
    <cellStyle name="Standaard 3 2 5 6 5 2 2 2" xfId="36982" xr:uid="{CCDDC284-587F-44EE-B1E1-8D63208E80D5}"/>
    <cellStyle name="Standaard 3 2 5 6 5 2 3" xfId="26798" xr:uid="{46BE369D-F1A3-4B91-A981-B653CE82AE37}"/>
    <cellStyle name="Standaard 3 2 5 6 5 3" xfId="13284" xr:uid="{E160BC5A-AC6A-4B95-A609-5E8A1522CA0E}"/>
    <cellStyle name="Standaard 3 2 5 6 5 3 2" xfId="33653" xr:uid="{C17E3160-8E68-4190-9492-0C828939BFE4}"/>
    <cellStyle name="Standaard 3 2 5 6 5 4" xfId="23469" xr:uid="{A76C5626-C040-4E94-A862-B39714B9FDA0}"/>
    <cellStyle name="Standaard 3 2 5 6 6" xfId="6413" xr:uid="{882A644E-DAFE-4D39-8F7D-E0D5B76BA1CA}"/>
    <cellStyle name="Standaard 3 2 5 6 6 2" xfId="16602" xr:uid="{612FD332-CE01-4E96-838A-7894BF40222C}"/>
    <cellStyle name="Standaard 3 2 5 6 6 2 2" xfId="36971" xr:uid="{ADCC9AAB-ED62-4EE2-8B0D-64BD0F9F3167}"/>
    <cellStyle name="Standaard 3 2 5 6 6 3" xfId="26787" xr:uid="{2F8AE6BB-38D3-4426-9316-574B96ED8E23}"/>
    <cellStyle name="Standaard 3 2 5 6 7" xfId="10741" xr:uid="{75E36018-9929-4FF7-A306-3907AD7773DE}"/>
    <cellStyle name="Standaard 3 2 5 6 7 2" xfId="31110" xr:uid="{60EE46CA-567E-4806-ABA2-D41CF5F703D5}"/>
    <cellStyle name="Standaard 3 2 5 6 8" xfId="20926" xr:uid="{DAA9ADD5-95F8-4C63-A4F5-FA08851A412E}"/>
    <cellStyle name="Standaard 3 2 5 7" xfId="626" xr:uid="{F332636C-AC0D-45D1-8F8C-6A88D2B3A8A3}"/>
    <cellStyle name="Standaard 3 2 5 7 2" xfId="1476" xr:uid="{294BEB5B-FC77-4F42-AA5D-DA4D2163D0A8}"/>
    <cellStyle name="Standaard 3 2 5 7 2 2" xfId="4021" xr:uid="{B8ADFDCB-C3ED-4C3F-988A-8E050DA0F2F8}"/>
    <cellStyle name="Standaard 3 2 5 7 2 2 2" xfId="6427" xr:uid="{C402427F-90A4-42F2-B073-D7D1E06622B3}"/>
    <cellStyle name="Standaard 3 2 5 7 2 2 2 2" xfId="16616" xr:uid="{37D6F812-B90B-46EF-9D2A-613849CD98D9}"/>
    <cellStyle name="Standaard 3 2 5 7 2 2 2 2 2" xfId="36985" xr:uid="{A480F331-119E-42FB-84B9-68F1002134FF}"/>
    <cellStyle name="Standaard 3 2 5 7 2 2 2 3" xfId="26801" xr:uid="{139C1875-8971-4D63-953E-C6C325E044F1}"/>
    <cellStyle name="Standaard 3 2 5 7 2 2 3" xfId="14199" xr:uid="{3E3EF2D8-45E1-4A09-A737-070811999BF8}"/>
    <cellStyle name="Standaard 3 2 5 7 2 2 3 2" xfId="34568" xr:uid="{9E57A4F4-9E2F-452C-B437-5C373869053E}"/>
    <cellStyle name="Standaard 3 2 5 7 2 2 4" xfId="24384" xr:uid="{A7EEA41F-6999-4ACE-8CC5-D922B6C1EF7B}"/>
    <cellStyle name="Standaard 3 2 5 7 2 3" xfId="6426" xr:uid="{47E3E3F0-60A1-404C-AD9F-ACDC40032910}"/>
    <cellStyle name="Standaard 3 2 5 7 2 3 2" xfId="16615" xr:uid="{E1255BCA-7D73-45A5-85A3-4403CE5861AD}"/>
    <cellStyle name="Standaard 3 2 5 7 2 3 2 2" xfId="36984" xr:uid="{1F720030-14AA-4900-B858-593446B9D64F}"/>
    <cellStyle name="Standaard 3 2 5 7 2 3 3" xfId="26800" xr:uid="{0B4C6937-33E4-4354-BFDB-F3E3F38DA312}"/>
    <cellStyle name="Standaard 3 2 5 7 2 4" xfId="11656" xr:uid="{BA68385C-3219-4069-88E7-5D2F721BA14D}"/>
    <cellStyle name="Standaard 3 2 5 7 2 4 2" xfId="32025" xr:uid="{698F9AB1-D90E-428B-8235-6075C9EEA92F}"/>
    <cellStyle name="Standaard 3 2 5 7 2 5" xfId="21841" xr:uid="{B1A2B1CF-4E7C-4A7E-9F07-96C5979204AA}"/>
    <cellStyle name="Standaard 3 2 5 7 3" xfId="2323" xr:uid="{B381B8D8-6EA8-4DEF-B26C-200930FA0B09}"/>
    <cellStyle name="Standaard 3 2 5 7 3 2" xfId="4868" xr:uid="{ECB191F8-EA1A-43C1-BDDA-5B880C0012DB}"/>
    <cellStyle name="Standaard 3 2 5 7 3 2 2" xfId="6429" xr:uid="{36D73741-F42B-43FA-80F4-216EA4EDB47B}"/>
    <cellStyle name="Standaard 3 2 5 7 3 2 2 2" xfId="16618" xr:uid="{9386F806-21E3-4185-8AED-961A22A1C7FB}"/>
    <cellStyle name="Standaard 3 2 5 7 3 2 2 2 2" xfId="36987" xr:uid="{D5172D2D-DA71-49D8-9D4A-ED89B91770A9}"/>
    <cellStyle name="Standaard 3 2 5 7 3 2 2 3" xfId="26803" xr:uid="{408D367C-527B-470B-B8C2-88B11715809E}"/>
    <cellStyle name="Standaard 3 2 5 7 3 2 3" xfId="15046" xr:uid="{7DFBBCE8-2956-4AC3-A115-6CFE787DEDE3}"/>
    <cellStyle name="Standaard 3 2 5 7 3 2 3 2" xfId="35415" xr:uid="{E33383C3-B906-422A-8FFE-289A02BA62B2}"/>
    <cellStyle name="Standaard 3 2 5 7 3 2 4" xfId="25231" xr:uid="{98B66A78-8F5F-4D8D-9681-4C72FF24E39E}"/>
    <cellStyle name="Standaard 3 2 5 7 3 3" xfId="6428" xr:uid="{443A2950-EDB3-41CA-A912-B3C21F599E43}"/>
    <cellStyle name="Standaard 3 2 5 7 3 3 2" xfId="16617" xr:uid="{E276C148-EEBD-47C6-903A-7DEA7B2B8314}"/>
    <cellStyle name="Standaard 3 2 5 7 3 3 2 2" xfId="36986" xr:uid="{C736919E-0913-42FA-8152-21BC15E5E6AA}"/>
    <cellStyle name="Standaard 3 2 5 7 3 3 3" xfId="26802" xr:uid="{1C7C81E6-6F90-4904-91B7-5EC7F9707F8D}"/>
    <cellStyle name="Standaard 3 2 5 7 3 4" xfId="12503" xr:uid="{BEF3FA65-A0EF-4FB0-9E53-5F7C87F5D459}"/>
    <cellStyle name="Standaard 3 2 5 7 3 4 2" xfId="32872" xr:uid="{3F2B8343-FC41-4478-BE0A-3F899F9A8E80}"/>
    <cellStyle name="Standaard 3 2 5 7 3 5" xfId="22688" xr:uid="{332A6678-A46B-41FF-A2A4-92E52E85FD4A}"/>
    <cellStyle name="Standaard 3 2 5 7 4" xfId="3173" xr:uid="{D3F17038-CF28-404B-8958-AFD4C6F02DF2}"/>
    <cellStyle name="Standaard 3 2 5 7 4 2" xfId="6430" xr:uid="{8929F391-A2B5-4BA8-8316-A167546CA874}"/>
    <cellStyle name="Standaard 3 2 5 7 4 2 2" xfId="16619" xr:uid="{0BD762D6-8DDB-4D99-86CF-D62965490404}"/>
    <cellStyle name="Standaard 3 2 5 7 4 2 2 2" xfId="36988" xr:uid="{D9FD2074-3C14-4443-89ED-D9F8EDBE45DB}"/>
    <cellStyle name="Standaard 3 2 5 7 4 2 3" xfId="26804" xr:uid="{2E9AFE07-48F3-4D83-9FA0-8D9B42ADF8C0}"/>
    <cellStyle name="Standaard 3 2 5 7 4 3" xfId="13351" xr:uid="{29D0DD76-37E4-4F7F-80BE-53F43C721F90}"/>
    <cellStyle name="Standaard 3 2 5 7 4 3 2" xfId="33720" xr:uid="{38C4E9F6-40EC-403A-8D86-D84F2BB73348}"/>
    <cellStyle name="Standaard 3 2 5 7 4 4" xfId="23536" xr:uid="{045DD978-FD18-44FF-A889-452712CE20A1}"/>
    <cellStyle name="Standaard 3 2 5 7 5" xfId="6425" xr:uid="{B7152D3E-D594-4264-BDB7-C85DD6674005}"/>
    <cellStyle name="Standaard 3 2 5 7 5 2" xfId="16614" xr:uid="{43DE82F9-9433-40B8-BD5E-990D05D537A3}"/>
    <cellStyle name="Standaard 3 2 5 7 5 2 2" xfId="36983" xr:uid="{18CB4973-1462-4644-9348-C1A32DEA8969}"/>
    <cellStyle name="Standaard 3 2 5 7 5 3" xfId="26799" xr:uid="{7223A507-BB31-4493-8777-217A1E4CDE87}"/>
    <cellStyle name="Standaard 3 2 5 7 6" xfId="10808" xr:uid="{443BBD29-13A9-4B60-BBE8-4DAE524EDAE7}"/>
    <cellStyle name="Standaard 3 2 5 7 6 2" xfId="31177" xr:uid="{FDF58769-E0EB-477E-8E53-D8425674E13F}"/>
    <cellStyle name="Standaard 3 2 5 7 7" xfId="20993" xr:uid="{A7C59DBB-A7FD-4D8E-BD30-0CC6F1F9F263}"/>
    <cellStyle name="Standaard 3 2 5 8" xfId="1052" xr:uid="{0AB19F65-AC0B-4EC9-B60F-0403D148E7A8}"/>
    <cellStyle name="Standaard 3 2 5 8 2" xfId="3597" xr:uid="{ECC4EDAC-DB1D-4824-86E9-9B5FD6A8D340}"/>
    <cellStyle name="Standaard 3 2 5 8 2 2" xfId="6432" xr:uid="{2A26C519-19B7-48B7-98D1-DD384BC859E0}"/>
    <cellStyle name="Standaard 3 2 5 8 2 2 2" xfId="16621" xr:uid="{BF7CC9AA-1689-4AFD-B0A8-D2F0D35676A9}"/>
    <cellStyle name="Standaard 3 2 5 8 2 2 2 2" xfId="36990" xr:uid="{6C099AB2-1349-4F68-9584-4DBA06277F9A}"/>
    <cellStyle name="Standaard 3 2 5 8 2 2 3" xfId="26806" xr:uid="{362B4550-381C-48B3-9918-29788BB6D929}"/>
    <cellStyle name="Standaard 3 2 5 8 2 3" xfId="13775" xr:uid="{5B521DD2-29C5-48FD-A983-7DB24BD46D82}"/>
    <cellStyle name="Standaard 3 2 5 8 2 3 2" xfId="34144" xr:uid="{82C78980-8050-473F-ADC8-4A4F690D139E}"/>
    <cellStyle name="Standaard 3 2 5 8 2 4" xfId="23960" xr:uid="{AB8C14BB-AA18-4BD0-A7CA-25A09BE385D5}"/>
    <cellStyle name="Standaard 3 2 5 8 3" xfId="6431" xr:uid="{7E31EFBA-EAD2-49F3-93FA-D1F27F1D8BCB}"/>
    <cellStyle name="Standaard 3 2 5 8 3 2" xfId="16620" xr:uid="{276D0699-EBBF-455A-B712-C247EBEA6484}"/>
    <cellStyle name="Standaard 3 2 5 8 3 2 2" xfId="36989" xr:uid="{6E0E40A4-86D8-45FA-958D-AE565309BE75}"/>
    <cellStyle name="Standaard 3 2 5 8 3 3" xfId="26805" xr:uid="{DE10A99C-7B0C-4255-B329-C835A5EBD4CE}"/>
    <cellStyle name="Standaard 3 2 5 8 4" xfId="11232" xr:uid="{53A51352-D2F9-4D5B-9B4B-30A111E557F2}"/>
    <cellStyle name="Standaard 3 2 5 8 4 2" xfId="31601" xr:uid="{D25B9E7B-7800-439B-AFE8-A383A26296BB}"/>
    <cellStyle name="Standaard 3 2 5 8 5" xfId="21417" xr:uid="{2A2186E7-2CC1-46C0-916A-87C5B5358DF1}"/>
    <cellStyle name="Standaard 3 2 5 9" xfId="1899" xr:uid="{8219D28B-9E12-481E-BF74-EE66CA2D1642}"/>
    <cellStyle name="Standaard 3 2 5 9 2" xfId="4444" xr:uid="{0F4B1797-55C6-401C-BFD9-4B86AB7809B2}"/>
    <cellStyle name="Standaard 3 2 5 9 2 2" xfId="6434" xr:uid="{51B9CC5C-B9C8-4F28-BCA3-F03E25DF3402}"/>
    <cellStyle name="Standaard 3 2 5 9 2 2 2" xfId="16623" xr:uid="{ED337432-10C4-4328-B2A5-D98D00A9CEF3}"/>
    <cellStyle name="Standaard 3 2 5 9 2 2 2 2" xfId="36992" xr:uid="{C2384B98-B343-44DB-AF74-0350D024F0BE}"/>
    <cellStyle name="Standaard 3 2 5 9 2 2 3" xfId="26808" xr:uid="{11AD4089-0A71-4989-AA65-8126CE3B788F}"/>
    <cellStyle name="Standaard 3 2 5 9 2 3" xfId="14622" xr:uid="{9754663B-DC5B-4D33-9A03-3DFBF2E8DDDC}"/>
    <cellStyle name="Standaard 3 2 5 9 2 3 2" xfId="34991" xr:uid="{BE630B95-BC97-44F8-9C2C-4468B5776956}"/>
    <cellStyle name="Standaard 3 2 5 9 2 4" xfId="24807" xr:uid="{B7E2CCF4-75C0-467D-BA76-8A1789B43E0C}"/>
    <cellStyle name="Standaard 3 2 5 9 3" xfId="6433" xr:uid="{B8DECF4E-218A-41E4-8C2A-B6478A10C31B}"/>
    <cellStyle name="Standaard 3 2 5 9 3 2" xfId="16622" xr:uid="{B27D7DB4-0CC7-489F-96AA-1EFAEF2071D4}"/>
    <cellStyle name="Standaard 3 2 5 9 3 2 2" xfId="36991" xr:uid="{3C2CBD0F-3147-4449-AADE-A3454AF2C638}"/>
    <cellStyle name="Standaard 3 2 5 9 3 3" xfId="26807" xr:uid="{B37F4743-1D32-4C9A-9022-2B87D3947519}"/>
    <cellStyle name="Standaard 3 2 5 9 4" xfId="12079" xr:uid="{0278677D-072A-4488-B49C-2E7890EA99E9}"/>
    <cellStyle name="Standaard 3 2 5 9 4 2" xfId="32448" xr:uid="{17163BB6-02BE-40E2-8834-21065EF023D4}"/>
    <cellStyle name="Standaard 3 2 5 9 5" xfId="22264" xr:uid="{95D55DB2-6B2F-4322-BF42-3B4D83F5BB67}"/>
    <cellStyle name="Standaard 3 2 6" xfId="84" xr:uid="{D1D8E9EA-9296-4670-A77B-308AE30E5645}"/>
    <cellStyle name="Standaard 3 2 6 10" xfId="6435" xr:uid="{5F0BFC4F-229C-4B52-8729-A74367605467}"/>
    <cellStyle name="Standaard 3 2 6 10 2" xfId="16624" xr:uid="{61B6AD94-BB0B-410B-802B-DF851015E9D5}"/>
    <cellStyle name="Standaard 3 2 6 10 2 2" xfId="36993" xr:uid="{565E49D0-3AE5-43D0-9F00-4F88F70490A6}"/>
    <cellStyle name="Standaard 3 2 6 10 3" xfId="26809" xr:uid="{73E2B01A-2280-47A7-A424-45EB318A4E0B}"/>
    <cellStyle name="Standaard 3 2 6 11" xfId="10400" xr:uid="{FB774205-6219-485E-A28B-6B04DF88320A}"/>
    <cellStyle name="Standaard 3 2 6 11 2" xfId="30769" xr:uid="{32426952-5190-4383-8037-951FDE1B0812}"/>
    <cellStyle name="Standaard 3 2 6 12" xfId="20585" xr:uid="{5AADE4F5-6BB6-4869-8347-9A865C25F663}"/>
    <cellStyle name="Standaard 3 2 6 2" xfId="150" xr:uid="{179BB709-AC8F-43D4-9F4A-E16EA6BE4AF4}"/>
    <cellStyle name="Standaard 3 2 6 2 2" xfId="286" xr:uid="{46BC176F-A90B-43D0-A464-7F53D3A6511C}"/>
    <cellStyle name="Standaard 3 2 6 2 2 2" xfId="842" xr:uid="{0231A311-5CAA-4B1A-9F0C-F2BBB2E90FC1}"/>
    <cellStyle name="Standaard 3 2 6 2 2 2 2" xfId="1692" xr:uid="{BC7E5302-AF33-4848-B151-7E345A03D1FA}"/>
    <cellStyle name="Standaard 3 2 6 2 2 2 2 2" xfId="4237" xr:uid="{6FD469C2-51EC-4A44-9430-B349CA551B7E}"/>
    <cellStyle name="Standaard 3 2 6 2 2 2 2 2 2" xfId="6440" xr:uid="{D005D950-27C6-4725-871D-F4B2A9400EAA}"/>
    <cellStyle name="Standaard 3 2 6 2 2 2 2 2 2 2" xfId="16629" xr:uid="{4799B2DD-73B5-4525-A3FE-A9D6E3F82683}"/>
    <cellStyle name="Standaard 3 2 6 2 2 2 2 2 2 2 2" xfId="36998" xr:uid="{48159B63-13B4-460E-A93F-02294F76DFE5}"/>
    <cellStyle name="Standaard 3 2 6 2 2 2 2 2 2 3" xfId="26814" xr:uid="{4A888DEF-A8AA-4A58-BB01-9E3980669BAB}"/>
    <cellStyle name="Standaard 3 2 6 2 2 2 2 2 3" xfId="14415" xr:uid="{BD8C2604-A57C-4B97-9F90-204BAB03D8B8}"/>
    <cellStyle name="Standaard 3 2 6 2 2 2 2 2 3 2" xfId="34784" xr:uid="{341F7B57-0E0A-4F3D-9C32-AE00EE5D8150}"/>
    <cellStyle name="Standaard 3 2 6 2 2 2 2 2 4" xfId="24600" xr:uid="{5B1A925B-0D6C-4DC7-B24B-3B21305FA76F}"/>
    <cellStyle name="Standaard 3 2 6 2 2 2 2 3" xfId="6439" xr:uid="{83C16975-61B6-41AA-921D-B1D882270C7D}"/>
    <cellStyle name="Standaard 3 2 6 2 2 2 2 3 2" xfId="16628" xr:uid="{7C6A20E4-326A-4F63-AC08-58CF434C84D4}"/>
    <cellStyle name="Standaard 3 2 6 2 2 2 2 3 2 2" xfId="36997" xr:uid="{A03B6AD1-A254-4EF9-8AB1-AF13E213A9C1}"/>
    <cellStyle name="Standaard 3 2 6 2 2 2 2 3 3" xfId="26813" xr:uid="{3727AE17-55B2-43AF-9E70-91CB6E64B05E}"/>
    <cellStyle name="Standaard 3 2 6 2 2 2 2 4" xfId="11872" xr:uid="{CB78A8B6-9FAA-48B9-97FE-5500BBADB6ED}"/>
    <cellStyle name="Standaard 3 2 6 2 2 2 2 4 2" xfId="32241" xr:uid="{AA7282D2-B92E-475E-AC40-E9F66F92C888}"/>
    <cellStyle name="Standaard 3 2 6 2 2 2 2 5" xfId="22057" xr:uid="{9B2ECAA6-AC39-48FF-BBFC-402841BED0E7}"/>
    <cellStyle name="Standaard 3 2 6 2 2 2 3" xfId="2539" xr:uid="{9FCD448C-6DA7-4931-9852-BDEEA72892F3}"/>
    <cellStyle name="Standaard 3 2 6 2 2 2 3 2" xfId="5084" xr:uid="{3CDCACCC-EC71-4575-BC1C-81D2618740DC}"/>
    <cellStyle name="Standaard 3 2 6 2 2 2 3 2 2" xfId="6442" xr:uid="{09F94D0D-4BEF-4684-9C9D-61DCE850412D}"/>
    <cellStyle name="Standaard 3 2 6 2 2 2 3 2 2 2" xfId="16631" xr:uid="{0E061141-FD8D-45E8-9EEF-2B22714A9239}"/>
    <cellStyle name="Standaard 3 2 6 2 2 2 3 2 2 2 2" xfId="37000" xr:uid="{991BBB5F-892F-4AD5-B889-139DA953E61E}"/>
    <cellStyle name="Standaard 3 2 6 2 2 2 3 2 2 3" xfId="26816" xr:uid="{CDC1B120-B2CD-481C-9B89-5E5100DFF3FF}"/>
    <cellStyle name="Standaard 3 2 6 2 2 2 3 2 3" xfId="15262" xr:uid="{C23A2D25-07C2-4593-85B2-2DD654352630}"/>
    <cellStyle name="Standaard 3 2 6 2 2 2 3 2 3 2" xfId="35631" xr:uid="{E3C40B48-5048-4321-AB61-59B431D12B8B}"/>
    <cellStyle name="Standaard 3 2 6 2 2 2 3 2 4" xfId="25447" xr:uid="{EEBD82A3-794F-46D9-B55F-0D03FBE5076E}"/>
    <cellStyle name="Standaard 3 2 6 2 2 2 3 3" xfId="6441" xr:uid="{234DE7B3-3695-44FF-813F-7DD549BFB593}"/>
    <cellStyle name="Standaard 3 2 6 2 2 2 3 3 2" xfId="16630" xr:uid="{E5F93807-EA82-44A1-8599-5A89BF9177B4}"/>
    <cellStyle name="Standaard 3 2 6 2 2 2 3 3 2 2" xfId="36999" xr:uid="{67F4C438-50A5-415E-9118-44D73B85B2B1}"/>
    <cellStyle name="Standaard 3 2 6 2 2 2 3 3 3" xfId="26815" xr:uid="{64114753-C5E3-4B13-B8C9-576636AAD84E}"/>
    <cellStyle name="Standaard 3 2 6 2 2 2 3 4" xfId="12719" xr:uid="{EAE15362-ED8D-48A8-9BDE-351F3C208ABB}"/>
    <cellStyle name="Standaard 3 2 6 2 2 2 3 4 2" xfId="33088" xr:uid="{F76F5B82-6469-4022-955F-EAF8611DCF53}"/>
    <cellStyle name="Standaard 3 2 6 2 2 2 3 5" xfId="22904" xr:uid="{6BAB7F52-F59E-4983-AEC5-4839A41DCE2C}"/>
    <cellStyle name="Standaard 3 2 6 2 2 2 4" xfId="3389" xr:uid="{B033029E-E8DB-4599-991E-B5F5AC4C656C}"/>
    <cellStyle name="Standaard 3 2 6 2 2 2 4 2" xfId="6443" xr:uid="{A086C0D0-674D-47AA-B6E4-FB9493BDB127}"/>
    <cellStyle name="Standaard 3 2 6 2 2 2 4 2 2" xfId="16632" xr:uid="{98BBAC7E-1AEC-484A-BCE3-AC1024A27C87}"/>
    <cellStyle name="Standaard 3 2 6 2 2 2 4 2 2 2" xfId="37001" xr:uid="{7A0A09E5-F09C-4EDF-BAEA-8CF9F3925C80}"/>
    <cellStyle name="Standaard 3 2 6 2 2 2 4 2 3" xfId="26817" xr:uid="{8E7A324D-ED7E-4A24-9C0D-3350E77F359A}"/>
    <cellStyle name="Standaard 3 2 6 2 2 2 4 3" xfId="13567" xr:uid="{42EA9CF5-AB13-4B8E-8B08-7B25056BCA12}"/>
    <cellStyle name="Standaard 3 2 6 2 2 2 4 3 2" xfId="33936" xr:uid="{AC09C1B3-F6F5-4CAD-9E52-5F5811F508CC}"/>
    <cellStyle name="Standaard 3 2 6 2 2 2 4 4" xfId="23752" xr:uid="{437E6F83-59CE-4F8A-A10E-20E67AA67AEF}"/>
    <cellStyle name="Standaard 3 2 6 2 2 2 5" xfId="6438" xr:uid="{FF131C74-6AA3-4F69-9DF6-06DEA713E65A}"/>
    <cellStyle name="Standaard 3 2 6 2 2 2 5 2" xfId="16627" xr:uid="{1A45ED77-B5F0-4FE9-9C45-852726D384FC}"/>
    <cellStyle name="Standaard 3 2 6 2 2 2 5 2 2" xfId="36996" xr:uid="{AEBB187A-0436-4987-B600-7DF07A562A2D}"/>
    <cellStyle name="Standaard 3 2 6 2 2 2 5 3" xfId="26812" xr:uid="{D80BE4F0-F860-4A7D-8325-298AFCE9A726}"/>
    <cellStyle name="Standaard 3 2 6 2 2 2 6" xfId="11024" xr:uid="{EBD6291A-D517-4237-908E-E7A0125936D4}"/>
    <cellStyle name="Standaard 3 2 6 2 2 2 6 2" xfId="31393" xr:uid="{9A5D9E51-C31D-4EEC-B463-6F8CAACF7403}"/>
    <cellStyle name="Standaard 3 2 6 2 2 2 7" xfId="21209" xr:uid="{5679D0A7-1CEC-440B-8DA8-51894FA61151}"/>
    <cellStyle name="Standaard 3 2 6 2 2 3" xfId="1268" xr:uid="{0A558ED1-7205-47E5-8333-E96CA1C810DE}"/>
    <cellStyle name="Standaard 3 2 6 2 2 3 2" xfId="3813" xr:uid="{452EBB7F-4C00-4F0D-B3DE-85B7138F8C08}"/>
    <cellStyle name="Standaard 3 2 6 2 2 3 2 2" xfId="6445" xr:uid="{93F57873-9479-452B-A4A2-2A20E7B35611}"/>
    <cellStyle name="Standaard 3 2 6 2 2 3 2 2 2" xfId="16634" xr:uid="{199252AA-7E8F-4264-BCD4-B09B3015D9BF}"/>
    <cellStyle name="Standaard 3 2 6 2 2 3 2 2 2 2" xfId="37003" xr:uid="{484C4D29-B2AC-4348-9771-510B44D6771D}"/>
    <cellStyle name="Standaard 3 2 6 2 2 3 2 2 3" xfId="26819" xr:uid="{B00DA06E-7016-446B-A1B6-0EEB8C5FB3B2}"/>
    <cellStyle name="Standaard 3 2 6 2 2 3 2 3" xfId="13991" xr:uid="{3732C9B0-B0AB-40E6-ADF1-4DF092BB2953}"/>
    <cellStyle name="Standaard 3 2 6 2 2 3 2 3 2" xfId="34360" xr:uid="{BF55C8A3-37D0-4FCD-ABB6-57D829A4AE17}"/>
    <cellStyle name="Standaard 3 2 6 2 2 3 2 4" xfId="24176" xr:uid="{6F3D7CDE-0D0D-459C-9459-C2C187DC0925}"/>
    <cellStyle name="Standaard 3 2 6 2 2 3 3" xfId="6444" xr:uid="{DD14AA58-5790-4EB0-90D2-54782030E88A}"/>
    <cellStyle name="Standaard 3 2 6 2 2 3 3 2" xfId="16633" xr:uid="{ECE8F5AB-09D7-4949-B068-D533FDC0333B}"/>
    <cellStyle name="Standaard 3 2 6 2 2 3 3 2 2" xfId="37002" xr:uid="{FB27256C-82AC-46B5-A502-273AF9CB775A}"/>
    <cellStyle name="Standaard 3 2 6 2 2 3 3 3" xfId="26818" xr:uid="{297EA2DE-2501-4CBD-91E0-30E7731A116A}"/>
    <cellStyle name="Standaard 3 2 6 2 2 3 4" xfId="11448" xr:uid="{AA4E8B5B-1D99-4B5C-8499-090C1BD352DC}"/>
    <cellStyle name="Standaard 3 2 6 2 2 3 4 2" xfId="31817" xr:uid="{2B384926-9266-44B9-B6EA-BC30DC0B1C01}"/>
    <cellStyle name="Standaard 3 2 6 2 2 3 5" xfId="21633" xr:uid="{B39D73DE-1D30-43E1-8328-91AEB02333FA}"/>
    <cellStyle name="Standaard 3 2 6 2 2 4" xfId="2115" xr:uid="{0D347268-73A9-4CDD-84C4-8DF02A91C59A}"/>
    <cellStyle name="Standaard 3 2 6 2 2 4 2" xfId="4660" xr:uid="{379390F3-58A1-40C4-9F05-568AFE10EAD4}"/>
    <cellStyle name="Standaard 3 2 6 2 2 4 2 2" xfId="6447" xr:uid="{ECAE6A41-4E78-491F-A80F-BA31CECDAC78}"/>
    <cellStyle name="Standaard 3 2 6 2 2 4 2 2 2" xfId="16636" xr:uid="{5DDD9BE3-713D-48C7-8E1C-56E5982ADB7B}"/>
    <cellStyle name="Standaard 3 2 6 2 2 4 2 2 2 2" xfId="37005" xr:uid="{F5965397-1954-4A33-B3C7-77505A3E59FE}"/>
    <cellStyle name="Standaard 3 2 6 2 2 4 2 2 3" xfId="26821" xr:uid="{2AED55A4-353A-4AD3-94A9-BA7BB78C7667}"/>
    <cellStyle name="Standaard 3 2 6 2 2 4 2 3" xfId="14838" xr:uid="{1F2047C9-BB60-4374-992C-40DC78909543}"/>
    <cellStyle name="Standaard 3 2 6 2 2 4 2 3 2" xfId="35207" xr:uid="{0B021762-DB6B-47DC-8D27-935701432EB8}"/>
    <cellStyle name="Standaard 3 2 6 2 2 4 2 4" xfId="25023" xr:uid="{8AF9F7FC-A1C6-4D2B-A5C1-A2C5E121CF0C}"/>
    <cellStyle name="Standaard 3 2 6 2 2 4 3" xfId="6446" xr:uid="{C8D50AA2-F85A-4325-8883-5C19DAA70E9E}"/>
    <cellStyle name="Standaard 3 2 6 2 2 4 3 2" xfId="16635" xr:uid="{6F459A2C-12A6-4E7E-8C0C-700154BCBBB4}"/>
    <cellStyle name="Standaard 3 2 6 2 2 4 3 2 2" xfId="37004" xr:uid="{8653BC02-EF5F-4407-98A4-216C8C29FE01}"/>
    <cellStyle name="Standaard 3 2 6 2 2 4 3 3" xfId="26820" xr:uid="{98B86415-06AE-40A2-9255-BA067CDB3AAD}"/>
    <cellStyle name="Standaard 3 2 6 2 2 4 4" xfId="12295" xr:uid="{A7148A1A-120B-44A5-9841-E69EB8EA9EF0}"/>
    <cellStyle name="Standaard 3 2 6 2 2 4 4 2" xfId="32664" xr:uid="{056116E1-1C24-4528-B1EB-F71AB5900F7C}"/>
    <cellStyle name="Standaard 3 2 6 2 2 4 5" xfId="22480" xr:uid="{FD3DA878-06F2-4F47-BCAD-C8B5E65B487B}"/>
    <cellStyle name="Standaard 3 2 6 2 2 5" xfId="2965" xr:uid="{8AACFD52-FE53-4DAE-AF8C-3C09DE16A818}"/>
    <cellStyle name="Standaard 3 2 6 2 2 5 2" xfId="6448" xr:uid="{88206C28-E003-46FD-A1E2-2DDFCDFB7ABB}"/>
    <cellStyle name="Standaard 3 2 6 2 2 5 2 2" xfId="16637" xr:uid="{2CAD76ED-B1A2-47CE-8BA7-80EBFD18BD3F}"/>
    <cellStyle name="Standaard 3 2 6 2 2 5 2 2 2" xfId="37006" xr:uid="{EF9B9310-76A4-407F-80E1-108B025A235D}"/>
    <cellStyle name="Standaard 3 2 6 2 2 5 2 3" xfId="26822" xr:uid="{E7807A19-1696-47B9-A234-3BB7CB5F473C}"/>
    <cellStyle name="Standaard 3 2 6 2 2 5 3" xfId="13143" xr:uid="{835A5F27-B9F0-48A7-AC15-D00F192A4BE3}"/>
    <cellStyle name="Standaard 3 2 6 2 2 5 3 2" xfId="33512" xr:uid="{6677B991-03EE-4BC0-A555-EA0B75746AE5}"/>
    <cellStyle name="Standaard 3 2 6 2 2 5 4" xfId="23328" xr:uid="{898BDC04-E4F7-482E-AA01-481EB1677D45}"/>
    <cellStyle name="Standaard 3 2 6 2 2 6" xfId="6437" xr:uid="{28878944-C043-43F7-8CCB-F4D9550919D6}"/>
    <cellStyle name="Standaard 3 2 6 2 2 6 2" xfId="16626" xr:uid="{7B637736-E915-4D9E-901E-BA04207C125B}"/>
    <cellStyle name="Standaard 3 2 6 2 2 6 2 2" xfId="36995" xr:uid="{10E4D67E-AA22-46EE-8A53-CEE14DF6AF2B}"/>
    <cellStyle name="Standaard 3 2 6 2 2 6 3" xfId="26811" xr:uid="{A315060D-7A82-4F4C-A758-4F54B101CCF7}"/>
    <cellStyle name="Standaard 3 2 6 2 2 7" xfId="10600" xr:uid="{0844982C-E07E-482C-B349-24FBAC0538CE}"/>
    <cellStyle name="Standaard 3 2 6 2 2 7 2" xfId="30969" xr:uid="{6E2C5DA5-85CB-4C8E-AD49-B4424279AA0B}"/>
    <cellStyle name="Standaard 3 2 6 2 2 8" xfId="20785" xr:uid="{0D40DAC4-E325-47C7-9412-BD34EC7CB2BE}"/>
    <cellStyle name="Standaard 3 2 6 2 3" xfId="708" xr:uid="{2BD6420B-B2B5-4615-8D35-52F720F35D3A}"/>
    <cellStyle name="Standaard 3 2 6 2 3 2" xfId="1558" xr:uid="{6B6DE80F-9284-4C91-9624-3EEC1F709481}"/>
    <cellStyle name="Standaard 3 2 6 2 3 2 2" xfId="4103" xr:uid="{ADFF28A1-D78B-4C85-9087-6E73D5F8C198}"/>
    <cellStyle name="Standaard 3 2 6 2 3 2 2 2" xfId="6451" xr:uid="{9D7F086A-3EE1-4868-832D-F78D84E628EE}"/>
    <cellStyle name="Standaard 3 2 6 2 3 2 2 2 2" xfId="16640" xr:uid="{A3917E5F-9325-408B-9DAE-81AAB65E1F35}"/>
    <cellStyle name="Standaard 3 2 6 2 3 2 2 2 2 2" xfId="37009" xr:uid="{1141E2BF-F794-4326-8AF4-D678C89DC0C0}"/>
    <cellStyle name="Standaard 3 2 6 2 3 2 2 2 3" xfId="26825" xr:uid="{4427F208-0A3D-4BC2-BC30-665FE2861985}"/>
    <cellStyle name="Standaard 3 2 6 2 3 2 2 3" xfId="14281" xr:uid="{345B59A4-5024-4464-8048-AA00F8ADAD2B}"/>
    <cellStyle name="Standaard 3 2 6 2 3 2 2 3 2" xfId="34650" xr:uid="{DEBAD5F4-5E84-4DDF-8E87-4AD8AEF4F5C2}"/>
    <cellStyle name="Standaard 3 2 6 2 3 2 2 4" xfId="24466" xr:uid="{5CE54DF7-2250-4F18-B4B5-87A8510FDD64}"/>
    <cellStyle name="Standaard 3 2 6 2 3 2 3" xfId="6450" xr:uid="{E4F68329-46A1-4E63-847D-BE315F57EF18}"/>
    <cellStyle name="Standaard 3 2 6 2 3 2 3 2" xfId="16639" xr:uid="{AC682DBD-17A4-4D8B-944B-024521101D19}"/>
    <cellStyle name="Standaard 3 2 6 2 3 2 3 2 2" xfId="37008" xr:uid="{5B95370D-5A73-4D08-A6B2-E570251A6396}"/>
    <cellStyle name="Standaard 3 2 6 2 3 2 3 3" xfId="26824" xr:uid="{F6B06ADA-A709-4AA7-B863-5D9E2C4DD384}"/>
    <cellStyle name="Standaard 3 2 6 2 3 2 4" xfId="11738" xr:uid="{95952508-2F09-46A8-AB23-085CC345DD09}"/>
    <cellStyle name="Standaard 3 2 6 2 3 2 4 2" xfId="32107" xr:uid="{182F5F20-4BFD-498F-9ED8-DA88BF5928F5}"/>
    <cellStyle name="Standaard 3 2 6 2 3 2 5" xfId="21923" xr:uid="{DC669BCB-DF84-459A-BFB0-982EAA70EC2E}"/>
    <cellStyle name="Standaard 3 2 6 2 3 3" xfId="2405" xr:uid="{AB4152CB-09E8-4B05-A95A-D815895FDA49}"/>
    <cellStyle name="Standaard 3 2 6 2 3 3 2" xfId="4950" xr:uid="{2A4DE26E-DB8E-4608-B452-687B4E4AEC23}"/>
    <cellStyle name="Standaard 3 2 6 2 3 3 2 2" xfId="6453" xr:uid="{598D5120-7E05-466C-8F2D-82FA11A5E3D2}"/>
    <cellStyle name="Standaard 3 2 6 2 3 3 2 2 2" xfId="16642" xr:uid="{60B3D985-72C1-4F00-A701-595825FB1DC4}"/>
    <cellStyle name="Standaard 3 2 6 2 3 3 2 2 2 2" xfId="37011" xr:uid="{014DB629-1231-4C29-BEE3-006B9B4801EE}"/>
    <cellStyle name="Standaard 3 2 6 2 3 3 2 2 3" xfId="26827" xr:uid="{68FA8769-2633-459F-B4C4-C5D42C709837}"/>
    <cellStyle name="Standaard 3 2 6 2 3 3 2 3" xfId="15128" xr:uid="{C6523725-B9D5-4B3C-9C23-01ACFC1EE50B}"/>
    <cellStyle name="Standaard 3 2 6 2 3 3 2 3 2" xfId="35497" xr:uid="{065ACEA7-01A7-4CBF-9629-2130417CC243}"/>
    <cellStyle name="Standaard 3 2 6 2 3 3 2 4" xfId="25313" xr:uid="{FB86A730-3FF9-447D-ADB8-3908D7437ADB}"/>
    <cellStyle name="Standaard 3 2 6 2 3 3 3" xfId="6452" xr:uid="{E7B8F680-C311-4303-8C19-904A65831621}"/>
    <cellStyle name="Standaard 3 2 6 2 3 3 3 2" xfId="16641" xr:uid="{C1CD1BCA-97DB-402C-AA68-B019E18EE256}"/>
    <cellStyle name="Standaard 3 2 6 2 3 3 3 2 2" xfId="37010" xr:uid="{E8FD7A2F-EE25-48D7-B892-E47C8BB09712}"/>
    <cellStyle name="Standaard 3 2 6 2 3 3 3 3" xfId="26826" xr:uid="{8CBFACC2-1ACE-4CC2-9D4C-D801D041FE95}"/>
    <cellStyle name="Standaard 3 2 6 2 3 3 4" xfId="12585" xr:uid="{A3C94852-55F5-4B8B-84B6-10FEEBCEF960}"/>
    <cellStyle name="Standaard 3 2 6 2 3 3 4 2" xfId="32954" xr:uid="{32970F8A-94BF-47E8-BB26-A0D4F78A3B37}"/>
    <cellStyle name="Standaard 3 2 6 2 3 3 5" xfId="22770" xr:uid="{CB15770A-0A9D-42DD-85D3-8916E8D81633}"/>
    <cellStyle name="Standaard 3 2 6 2 3 4" xfId="3255" xr:uid="{F1803E40-9C54-4A3D-BCA3-AD68447E8F7C}"/>
    <cellStyle name="Standaard 3 2 6 2 3 4 2" xfId="6454" xr:uid="{9FF45453-2DDF-49CE-BF42-6F311CBA40D1}"/>
    <cellStyle name="Standaard 3 2 6 2 3 4 2 2" xfId="16643" xr:uid="{AC294C8E-8404-47E1-AEFD-F24F2925B696}"/>
    <cellStyle name="Standaard 3 2 6 2 3 4 2 2 2" xfId="37012" xr:uid="{12E8E39A-87C7-4D05-83DB-E8169720EB68}"/>
    <cellStyle name="Standaard 3 2 6 2 3 4 2 3" xfId="26828" xr:uid="{84953F6A-4B8E-430C-B16C-C09AA0396EE5}"/>
    <cellStyle name="Standaard 3 2 6 2 3 4 3" xfId="13433" xr:uid="{8F8C2CDA-AAC0-49A7-9510-6D460005932A}"/>
    <cellStyle name="Standaard 3 2 6 2 3 4 3 2" xfId="33802" xr:uid="{BECF8570-D022-4653-9EBA-F9B4BFA7065F}"/>
    <cellStyle name="Standaard 3 2 6 2 3 4 4" xfId="23618" xr:uid="{9ED28DC0-3826-4DF3-BC87-C4C0368D6EAE}"/>
    <cellStyle name="Standaard 3 2 6 2 3 5" xfId="6449" xr:uid="{BC14C5FE-29B0-4C12-93F4-E70CAA5A2B94}"/>
    <cellStyle name="Standaard 3 2 6 2 3 5 2" xfId="16638" xr:uid="{14D99B1D-CD51-4BB0-AF2A-49544EFC6F6A}"/>
    <cellStyle name="Standaard 3 2 6 2 3 5 2 2" xfId="37007" xr:uid="{3EFAA796-9E0F-457A-A438-E641527A2D07}"/>
    <cellStyle name="Standaard 3 2 6 2 3 5 3" xfId="26823" xr:uid="{A099ED52-B4F3-44DD-808B-16BC04CBA98C}"/>
    <cellStyle name="Standaard 3 2 6 2 3 6" xfId="10890" xr:uid="{81E4544D-3ACB-4C0D-B9FD-262E9B64C3E4}"/>
    <cellStyle name="Standaard 3 2 6 2 3 6 2" xfId="31259" xr:uid="{C563305A-3C1A-4C07-A491-ECDBE2DECCAB}"/>
    <cellStyle name="Standaard 3 2 6 2 3 7" xfId="21075" xr:uid="{1AC7733C-66D3-4359-A4F3-59EDD2B6EDE4}"/>
    <cellStyle name="Standaard 3 2 6 2 4" xfId="1134" xr:uid="{EF9EBDEA-B9FD-4D31-AF09-C6AC52831C6C}"/>
    <cellStyle name="Standaard 3 2 6 2 4 2" xfId="3679" xr:uid="{8A48056A-1BC2-48FD-A341-CD4BC5765235}"/>
    <cellStyle name="Standaard 3 2 6 2 4 2 2" xfId="6456" xr:uid="{B832E6BB-ED11-4304-BDF4-01A15753B2F1}"/>
    <cellStyle name="Standaard 3 2 6 2 4 2 2 2" xfId="16645" xr:uid="{97173E8E-62A6-4A67-8775-14D10175FF23}"/>
    <cellStyle name="Standaard 3 2 6 2 4 2 2 2 2" xfId="37014" xr:uid="{917F3E43-2E97-45FD-9A08-4321360BB173}"/>
    <cellStyle name="Standaard 3 2 6 2 4 2 2 3" xfId="26830" xr:uid="{143E82E5-7F9F-4DB8-BEE8-02A301C64830}"/>
    <cellStyle name="Standaard 3 2 6 2 4 2 3" xfId="13857" xr:uid="{B2E3EA3F-C6B9-4205-9DE0-7E7653BB972D}"/>
    <cellStyle name="Standaard 3 2 6 2 4 2 3 2" xfId="34226" xr:uid="{31BA0DE0-9E2A-4DD5-B1B8-A73DBF75AC9E}"/>
    <cellStyle name="Standaard 3 2 6 2 4 2 4" xfId="24042" xr:uid="{75B43413-CDA4-4142-B200-F5B7DF025305}"/>
    <cellStyle name="Standaard 3 2 6 2 4 3" xfId="6455" xr:uid="{3BFD53AB-D8A0-4A37-A8A6-704ADB90B786}"/>
    <cellStyle name="Standaard 3 2 6 2 4 3 2" xfId="16644" xr:uid="{B74EB56B-9DCF-4B07-9897-06764EFA286F}"/>
    <cellStyle name="Standaard 3 2 6 2 4 3 2 2" xfId="37013" xr:uid="{A276EA9A-E8DC-4955-83FE-E00C0E6B96E9}"/>
    <cellStyle name="Standaard 3 2 6 2 4 3 3" xfId="26829" xr:uid="{CC635E9E-9243-4EF0-98E7-48FE2C52EF51}"/>
    <cellStyle name="Standaard 3 2 6 2 4 4" xfId="11314" xr:uid="{CB04A150-9A72-45BC-8A17-82A140E468EE}"/>
    <cellStyle name="Standaard 3 2 6 2 4 4 2" xfId="31683" xr:uid="{46377713-F68F-4360-B8E9-8626E411E014}"/>
    <cellStyle name="Standaard 3 2 6 2 4 5" xfId="21499" xr:uid="{85F60F0A-1712-40AF-8C88-86A73FEBC1F5}"/>
    <cellStyle name="Standaard 3 2 6 2 5" xfId="1981" xr:uid="{2DD62CCA-389C-48C6-B310-44543AAB7F7C}"/>
    <cellStyle name="Standaard 3 2 6 2 5 2" xfId="4526" xr:uid="{948902B8-FFF0-4CF6-88D1-BCF8C78F404A}"/>
    <cellStyle name="Standaard 3 2 6 2 5 2 2" xfId="6458" xr:uid="{80E17248-0F15-42E4-82F2-9F6F20406336}"/>
    <cellStyle name="Standaard 3 2 6 2 5 2 2 2" xfId="16647" xr:uid="{C2E8FE10-AED9-4A18-96C8-CC4C08DA9C39}"/>
    <cellStyle name="Standaard 3 2 6 2 5 2 2 2 2" xfId="37016" xr:uid="{FE79526E-79E8-41D8-B1ED-BC0E03EF22D6}"/>
    <cellStyle name="Standaard 3 2 6 2 5 2 2 3" xfId="26832" xr:uid="{3098CAD1-2552-4624-9711-A7E150602F41}"/>
    <cellStyle name="Standaard 3 2 6 2 5 2 3" xfId="14704" xr:uid="{2B446F3E-3167-48FE-B81C-E15338E57CA0}"/>
    <cellStyle name="Standaard 3 2 6 2 5 2 3 2" xfId="35073" xr:uid="{590C11BF-9599-43D0-AA5A-578E8EEF15EA}"/>
    <cellStyle name="Standaard 3 2 6 2 5 2 4" xfId="24889" xr:uid="{B806D924-F93A-4DBC-BD8F-695348B173B4}"/>
    <cellStyle name="Standaard 3 2 6 2 5 3" xfId="6457" xr:uid="{404C76E6-4738-45F8-B8B0-C16DD98DD59B}"/>
    <cellStyle name="Standaard 3 2 6 2 5 3 2" xfId="16646" xr:uid="{4A54C9FA-2621-466D-A662-B180BE2E2E39}"/>
    <cellStyle name="Standaard 3 2 6 2 5 3 2 2" xfId="37015" xr:uid="{469E6B5B-78AB-447D-81BE-9848539B8C9B}"/>
    <cellStyle name="Standaard 3 2 6 2 5 3 3" xfId="26831" xr:uid="{F7191C63-53B0-4618-911E-BC4B9D5340D4}"/>
    <cellStyle name="Standaard 3 2 6 2 5 4" xfId="12161" xr:uid="{F8CAB651-971C-4E25-BFB2-9E055E205499}"/>
    <cellStyle name="Standaard 3 2 6 2 5 4 2" xfId="32530" xr:uid="{4B674998-E38F-46CD-BAD7-A361AB43530C}"/>
    <cellStyle name="Standaard 3 2 6 2 5 5" xfId="22346" xr:uid="{70E0BFDB-D3D3-4CE5-ACEF-410D1E0B8636}"/>
    <cellStyle name="Standaard 3 2 6 2 6" xfId="2831" xr:uid="{316B7E07-D8C5-4E30-A7FC-E4DCA72E9034}"/>
    <cellStyle name="Standaard 3 2 6 2 6 2" xfId="6459" xr:uid="{1451B88F-3C94-4BD4-BE41-3CFD77921B02}"/>
    <cellStyle name="Standaard 3 2 6 2 6 2 2" xfId="16648" xr:uid="{E02B93E8-5B63-44F0-89BC-E02F902628D0}"/>
    <cellStyle name="Standaard 3 2 6 2 6 2 2 2" xfId="37017" xr:uid="{3A5A6ECE-147B-4851-97B0-B81A2FBD8D6F}"/>
    <cellStyle name="Standaard 3 2 6 2 6 2 3" xfId="26833" xr:uid="{54E53D2E-3497-490F-A027-CF87E633D607}"/>
    <cellStyle name="Standaard 3 2 6 2 6 3" xfId="13009" xr:uid="{303E909D-B949-46B6-AE3D-0600AD3BC23F}"/>
    <cellStyle name="Standaard 3 2 6 2 6 3 2" xfId="33378" xr:uid="{A8F60995-C4E3-4715-8DDC-B02F21BC2AE2}"/>
    <cellStyle name="Standaard 3 2 6 2 6 4" xfId="23194" xr:uid="{1A807249-2463-4A60-94D9-1CBDDCC37670}"/>
    <cellStyle name="Standaard 3 2 6 2 7" xfId="6436" xr:uid="{AA4F6AC9-4366-439B-B7C5-B38CD86C2256}"/>
    <cellStyle name="Standaard 3 2 6 2 7 2" xfId="16625" xr:uid="{2B612133-BC4E-4C8C-A385-1DA71C6B6801}"/>
    <cellStyle name="Standaard 3 2 6 2 7 2 2" xfId="36994" xr:uid="{F200AB23-7BD2-4132-8F47-1F85382CD28A}"/>
    <cellStyle name="Standaard 3 2 6 2 7 3" xfId="26810" xr:uid="{BA00C218-9529-4282-BFEE-3B09F7EAB504}"/>
    <cellStyle name="Standaard 3 2 6 2 8" xfId="10466" xr:uid="{CDB0445E-11A6-4901-94D6-2DF5BA0CED5D}"/>
    <cellStyle name="Standaard 3 2 6 2 8 2" xfId="30835" xr:uid="{082DDEAD-A020-4167-988E-0AD1262CAE28}"/>
    <cellStyle name="Standaard 3 2 6 2 9" xfId="20651" xr:uid="{1FD7545F-9A4E-477C-B012-3E3A0155C525}"/>
    <cellStyle name="Standaard 3 2 6 3" xfId="220" xr:uid="{BC164B70-A36C-4672-A1E4-5EECB7CBEB8D}"/>
    <cellStyle name="Standaard 3 2 6 3 2" xfId="776" xr:uid="{DBDD3AC7-408E-49B2-B3C3-2670375BCD4A}"/>
    <cellStyle name="Standaard 3 2 6 3 2 2" xfId="1626" xr:uid="{0FBD15C6-5C9F-4D4C-A850-55CCC7DEC465}"/>
    <cellStyle name="Standaard 3 2 6 3 2 2 2" xfId="4171" xr:uid="{AF56F183-031E-4581-96ED-D6AC3C1A961C}"/>
    <cellStyle name="Standaard 3 2 6 3 2 2 2 2" xfId="6463" xr:uid="{D463DF98-2396-479E-8C80-A3212644D369}"/>
    <cellStyle name="Standaard 3 2 6 3 2 2 2 2 2" xfId="16652" xr:uid="{033AEFE5-ECEB-448B-BA2A-63D77EA1CEDB}"/>
    <cellStyle name="Standaard 3 2 6 3 2 2 2 2 2 2" xfId="37021" xr:uid="{25BE9122-596C-4DFE-B65A-0E519290DB9D}"/>
    <cellStyle name="Standaard 3 2 6 3 2 2 2 2 3" xfId="26837" xr:uid="{8BC6643B-F2AB-4A9C-8333-AC1764F30969}"/>
    <cellStyle name="Standaard 3 2 6 3 2 2 2 3" xfId="14349" xr:uid="{5AA1A5D3-6B90-4FFD-A018-F74FEFA2AB5B}"/>
    <cellStyle name="Standaard 3 2 6 3 2 2 2 3 2" xfId="34718" xr:uid="{734BE8E2-8B99-4A76-81B7-6BF0ADAC2E81}"/>
    <cellStyle name="Standaard 3 2 6 3 2 2 2 4" xfId="24534" xr:uid="{32DBC6F1-A8C6-448E-9047-8F2FCD91A2BE}"/>
    <cellStyle name="Standaard 3 2 6 3 2 2 3" xfId="6462" xr:uid="{97E88221-E780-4C1E-AC79-A34E87106540}"/>
    <cellStyle name="Standaard 3 2 6 3 2 2 3 2" xfId="16651" xr:uid="{7D88D57F-492D-435B-8E72-BAF8C3A34016}"/>
    <cellStyle name="Standaard 3 2 6 3 2 2 3 2 2" xfId="37020" xr:uid="{B8D8594D-9686-4F33-B7B7-6EC2EA416822}"/>
    <cellStyle name="Standaard 3 2 6 3 2 2 3 3" xfId="26836" xr:uid="{8311EC83-ADFC-4EF7-BAB8-9AEC3DD00CF0}"/>
    <cellStyle name="Standaard 3 2 6 3 2 2 4" xfId="11806" xr:uid="{B3129DE3-FBDE-4A45-B914-5AE4CD47D128}"/>
    <cellStyle name="Standaard 3 2 6 3 2 2 4 2" xfId="32175" xr:uid="{84D0456A-B6A7-4561-AAEF-73BE6CFC3FE7}"/>
    <cellStyle name="Standaard 3 2 6 3 2 2 5" xfId="21991" xr:uid="{E33DFDB0-A70C-4D94-8FAB-C35BC7D6AECB}"/>
    <cellStyle name="Standaard 3 2 6 3 2 3" xfId="2473" xr:uid="{ED34A979-C234-468A-BEF2-F4E6AA12B1B0}"/>
    <cellStyle name="Standaard 3 2 6 3 2 3 2" xfId="5018" xr:uid="{6A7BA3CC-58ED-4F6A-A840-8CC9379860C8}"/>
    <cellStyle name="Standaard 3 2 6 3 2 3 2 2" xfId="6465" xr:uid="{BEFF6B62-AD43-40DC-AEB6-349FB140920A}"/>
    <cellStyle name="Standaard 3 2 6 3 2 3 2 2 2" xfId="16654" xr:uid="{6C69BE5E-A246-4840-B9FA-9C0525C6ECB1}"/>
    <cellStyle name="Standaard 3 2 6 3 2 3 2 2 2 2" xfId="37023" xr:uid="{95140D30-27F5-40C1-8231-0DA715FD592F}"/>
    <cellStyle name="Standaard 3 2 6 3 2 3 2 2 3" xfId="26839" xr:uid="{D8752E53-8A26-484E-8ECE-69026FFFA47E}"/>
    <cellStyle name="Standaard 3 2 6 3 2 3 2 3" xfId="15196" xr:uid="{3C2A668D-043A-4BB9-8B87-FCC440906786}"/>
    <cellStyle name="Standaard 3 2 6 3 2 3 2 3 2" xfId="35565" xr:uid="{A43D8213-952C-45D7-957C-DC78D4EE74DC}"/>
    <cellStyle name="Standaard 3 2 6 3 2 3 2 4" xfId="25381" xr:uid="{CFCDDBC2-CCD6-470A-A29F-2F2126F70152}"/>
    <cellStyle name="Standaard 3 2 6 3 2 3 3" xfId="6464" xr:uid="{2B9805B1-DE53-4CBA-A511-3B84595958FC}"/>
    <cellStyle name="Standaard 3 2 6 3 2 3 3 2" xfId="16653" xr:uid="{E37AE53F-A361-45CD-8AD6-386CBDF2093E}"/>
    <cellStyle name="Standaard 3 2 6 3 2 3 3 2 2" xfId="37022" xr:uid="{4CA2C883-BDB5-4038-85C2-1B2B5C867163}"/>
    <cellStyle name="Standaard 3 2 6 3 2 3 3 3" xfId="26838" xr:uid="{F55ED335-95E3-4ADC-BC96-DC53444C133D}"/>
    <cellStyle name="Standaard 3 2 6 3 2 3 4" xfId="12653" xr:uid="{CCD9B7AD-D465-4314-9C42-2DFDE3844D86}"/>
    <cellStyle name="Standaard 3 2 6 3 2 3 4 2" xfId="33022" xr:uid="{4529E98C-D612-45ED-A251-5D4CF8E4A8A6}"/>
    <cellStyle name="Standaard 3 2 6 3 2 3 5" xfId="22838" xr:uid="{8F9AB928-8C95-49C9-97CF-DCDA71494B4B}"/>
    <cellStyle name="Standaard 3 2 6 3 2 4" xfId="3323" xr:uid="{5788174D-E469-4B11-BC25-D0928D5CC13E}"/>
    <cellStyle name="Standaard 3 2 6 3 2 4 2" xfId="6466" xr:uid="{85BBA427-56BB-4260-A206-68460AA3DE25}"/>
    <cellStyle name="Standaard 3 2 6 3 2 4 2 2" xfId="16655" xr:uid="{09A26F81-EE54-4D91-919B-21B69E0517E5}"/>
    <cellStyle name="Standaard 3 2 6 3 2 4 2 2 2" xfId="37024" xr:uid="{5BDD0F4E-6CB5-4C16-BEAE-C1261F473C86}"/>
    <cellStyle name="Standaard 3 2 6 3 2 4 2 3" xfId="26840" xr:uid="{D928591F-6D50-4ADE-B5C2-0A0A67A8A9C3}"/>
    <cellStyle name="Standaard 3 2 6 3 2 4 3" xfId="13501" xr:uid="{7EBF4EFF-7474-4B43-B129-187266F014A1}"/>
    <cellStyle name="Standaard 3 2 6 3 2 4 3 2" xfId="33870" xr:uid="{A13D1128-E262-4B70-A02A-5D7B02F2ADCA}"/>
    <cellStyle name="Standaard 3 2 6 3 2 4 4" xfId="23686" xr:uid="{A7A976F3-4303-4492-9B83-2C706D9C3FF0}"/>
    <cellStyle name="Standaard 3 2 6 3 2 5" xfId="6461" xr:uid="{3B9452F6-B928-4365-8149-E456122ED029}"/>
    <cellStyle name="Standaard 3 2 6 3 2 5 2" xfId="16650" xr:uid="{9FA3B859-04FA-4DA7-A0EF-321FC6B00498}"/>
    <cellStyle name="Standaard 3 2 6 3 2 5 2 2" xfId="37019" xr:uid="{01E76E42-DD9D-4B12-96D2-4359FA16DA82}"/>
    <cellStyle name="Standaard 3 2 6 3 2 5 3" xfId="26835" xr:uid="{EB121A7F-278C-4470-9AEA-437AE44708B8}"/>
    <cellStyle name="Standaard 3 2 6 3 2 6" xfId="10958" xr:uid="{326566D1-C190-4BBC-B555-9C545C8C089C}"/>
    <cellStyle name="Standaard 3 2 6 3 2 6 2" xfId="31327" xr:uid="{7FAA407E-607D-42EA-B3F1-452BFF85595C}"/>
    <cellStyle name="Standaard 3 2 6 3 2 7" xfId="21143" xr:uid="{3654AE63-4A9A-44EC-84A0-348A1E9403D9}"/>
    <cellStyle name="Standaard 3 2 6 3 3" xfId="1202" xr:uid="{360C17C7-2805-46FB-87CB-91E0671DF18C}"/>
    <cellStyle name="Standaard 3 2 6 3 3 2" xfId="3747" xr:uid="{E9079E1B-C196-4FB3-8A1E-BA28EE7D5988}"/>
    <cellStyle name="Standaard 3 2 6 3 3 2 2" xfId="6468" xr:uid="{AA6BFB2C-4765-43A5-A03B-940E6405BC23}"/>
    <cellStyle name="Standaard 3 2 6 3 3 2 2 2" xfId="16657" xr:uid="{44967639-C788-4E46-B50B-3F494CA70CFD}"/>
    <cellStyle name="Standaard 3 2 6 3 3 2 2 2 2" xfId="37026" xr:uid="{C6B3C714-B48D-4281-845E-F1C9830D2AC1}"/>
    <cellStyle name="Standaard 3 2 6 3 3 2 2 3" xfId="26842" xr:uid="{612B4670-4E79-4919-8662-B273D50845A1}"/>
    <cellStyle name="Standaard 3 2 6 3 3 2 3" xfId="13925" xr:uid="{7245A093-0D37-4B88-81EB-68091CC953BE}"/>
    <cellStyle name="Standaard 3 2 6 3 3 2 3 2" xfId="34294" xr:uid="{C1D2D667-6A07-40D1-B061-60BA3207172C}"/>
    <cellStyle name="Standaard 3 2 6 3 3 2 4" xfId="24110" xr:uid="{81476B6E-C82A-40C0-A2D2-5B4903E80168}"/>
    <cellStyle name="Standaard 3 2 6 3 3 3" xfId="6467" xr:uid="{DBD1D52D-BCFB-4561-8608-5FBB4F89FD53}"/>
    <cellStyle name="Standaard 3 2 6 3 3 3 2" xfId="16656" xr:uid="{950E224D-8DD2-4E50-B6BF-7DC98CE82998}"/>
    <cellStyle name="Standaard 3 2 6 3 3 3 2 2" xfId="37025" xr:uid="{5D153FC2-AA2A-4818-AA56-01EEDBCABC1E}"/>
    <cellStyle name="Standaard 3 2 6 3 3 3 3" xfId="26841" xr:uid="{8E861467-8DCA-4B55-8D1C-46CE0E534A84}"/>
    <cellStyle name="Standaard 3 2 6 3 3 4" xfId="11382" xr:uid="{6A2FF3D8-B951-4CEB-B2EE-88E0869B75C7}"/>
    <cellStyle name="Standaard 3 2 6 3 3 4 2" xfId="31751" xr:uid="{1C2C77A8-2186-44AB-9E70-5DDA4586DC06}"/>
    <cellStyle name="Standaard 3 2 6 3 3 5" xfId="21567" xr:uid="{837B8840-7827-4062-8364-4F10DF591ACB}"/>
    <cellStyle name="Standaard 3 2 6 3 4" xfId="2049" xr:uid="{2D3F5B00-5263-4C2A-95B2-706101D60A78}"/>
    <cellStyle name="Standaard 3 2 6 3 4 2" xfId="4594" xr:uid="{9DBC8FA7-F191-455B-92FD-B5B82D4F4140}"/>
    <cellStyle name="Standaard 3 2 6 3 4 2 2" xfId="6470" xr:uid="{8801D8CC-88D3-4BC3-BAA6-A9D7426CE570}"/>
    <cellStyle name="Standaard 3 2 6 3 4 2 2 2" xfId="16659" xr:uid="{9C7F0D1D-D1C3-4491-96D5-89934526FD59}"/>
    <cellStyle name="Standaard 3 2 6 3 4 2 2 2 2" xfId="37028" xr:uid="{0530AFF9-D0DC-4B01-93C3-974CAF1A3FF1}"/>
    <cellStyle name="Standaard 3 2 6 3 4 2 2 3" xfId="26844" xr:uid="{658074B2-27D3-435D-8D58-E0BBCE5FFC00}"/>
    <cellStyle name="Standaard 3 2 6 3 4 2 3" xfId="14772" xr:uid="{0E5A2C7A-D427-430D-BCB0-5D1B13B3F9ED}"/>
    <cellStyle name="Standaard 3 2 6 3 4 2 3 2" xfId="35141" xr:uid="{CA6D0A85-434F-444A-A640-D063D8823A8C}"/>
    <cellStyle name="Standaard 3 2 6 3 4 2 4" xfId="24957" xr:uid="{5672D53D-66E1-456B-B3C7-55EDE96B92AA}"/>
    <cellStyle name="Standaard 3 2 6 3 4 3" xfId="6469" xr:uid="{802EEF1A-7FDE-48C8-8158-54F094CD1142}"/>
    <cellStyle name="Standaard 3 2 6 3 4 3 2" xfId="16658" xr:uid="{7618F288-AFF9-4B54-8855-5AA8BC7C62C1}"/>
    <cellStyle name="Standaard 3 2 6 3 4 3 2 2" xfId="37027" xr:uid="{D0FEF798-9B47-42DD-A274-21BBE90B832F}"/>
    <cellStyle name="Standaard 3 2 6 3 4 3 3" xfId="26843" xr:uid="{87D6E9EB-E640-45B0-8F46-7828F460AD89}"/>
    <cellStyle name="Standaard 3 2 6 3 4 4" xfId="12229" xr:uid="{B6259536-B684-4D60-A0DB-ECCC76E1D184}"/>
    <cellStyle name="Standaard 3 2 6 3 4 4 2" xfId="32598" xr:uid="{84D9E9BC-F592-4ED5-A642-230EF64B95AD}"/>
    <cellStyle name="Standaard 3 2 6 3 4 5" xfId="22414" xr:uid="{211FA856-12C5-47A8-BF0E-7F1DC56B29FD}"/>
    <cellStyle name="Standaard 3 2 6 3 5" xfId="2899" xr:uid="{A3BF0DA6-92DB-44CA-A53C-E1A8D7AB492C}"/>
    <cellStyle name="Standaard 3 2 6 3 5 2" xfId="6471" xr:uid="{C3E3FE97-C658-407C-AA0C-3624AD4AB4F5}"/>
    <cellStyle name="Standaard 3 2 6 3 5 2 2" xfId="16660" xr:uid="{9E144008-CA88-473E-9A08-983950B8F4AD}"/>
    <cellStyle name="Standaard 3 2 6 3 5 2 2 2" xfId="37029" xr:uid="{E42E69E6-C5A3-4FFA-BB88-EF2423DDE5E7}"/>
    <cellStyle name="Standaard 3 2 6 3 5 2 3" xfId="26845" xr:uid="{F18ED360-777B-4327-A260-173E26A20E26}"/>
    <cellStyle name="Standaard 3 2 6 3 5 3" xfId="13077" xr:uid="{0BCE7D50-1140-4662-A32B-EFF96AD0F0D3}"/>
    <cellStyle name="Standaard 3 2 6 3 5 3 2" xfId="33446" xr:uid="{C61EC4AF-BAE6-4949-B17E-1C90389E9E4A}"/>
    <cellStyle name="Standaard 3 2 6 3 5 4" xfId="23262" xr:uid="{B19C8F93-51C1-454C-BAC9-E61AC1A99E1B}"/>
    <cellStyle name="Standaard 3 2 6 3 6" xfId="6460" xr:uid="{445FDF2B-2065-4BB5-B906-26A01EBB4C43}"/>
    <cellStyle name="Standaard 3 2 6 3 6 2" xfId="16649" xr:uid="{27DFAB2F-EF88-43EE-BC66-E8C98B3A99A6}"/>
    <cellStyle name="Standaard 3 2 6 3 6 2 2" xfId="37018" xr:uid="{95AE0154-8EFE-41CB-A59C-9E6A75DF89F9}"/>
    <cellStyle name="Standaard 3 2 6 3 6 3" xfId="26834" xr:uid="{FD6F2850-0B74-4C89-925F-35D0312C064E}"/>
    <cellStyle name="Standaard 3 2 6 3 7" xfId="10534" xr:uid="{FEFF52A8-59EF-4F38-9582-0D31174583A2}"/>
    <cellStyle name="Standaard 3 2 6 3 7 2" xfId="30903" xr:uid="{7FA01275-50E4-440F-963C-7F87012A9762}"/>
    <cellStyle name="Standaard 3 2 6 3 8" xfId="20719" xr:uid="{4E34F89D-5804-42DF-AF84-17408D85EB88}"/>
    <cellStyle name="Standaard 3 2 6 4" xfId="436" xr:uid="{325B96B8-6E81-46B3-A2D3-B4BC7DF3AEBF}"/>
    <cellStyle name="Standaard 3 2 6 4 2" xfId="897" xr:uid="{8E0E82A8-BA2C-4A92-9086-17687A03E96D}"/>
    <cellStyle name="Standaard 3 2 6 4 2 2" xfId="1747" xr:uid="{47BF978B-C0FC-4BFD-9E48-641BF46966B5}"/>
    <cellStyle name="Standaard 3 2 6 4 2 2 2" xfId="4292" xr:uid="{9479F32D-AF99-47D9-8B34-C9352252DDC1}"/>
    <cellStyle name="Standaard 3 2 6 4 2 2 2 2" xfId="6475" xr:uid="{87F8C576-A8F2-4F22-ADA6-EDD28B164E98}"/>
    <cellStyle name="Standaard 3 2 6 4 2 2 2 2 2" xfId="16664" xr:uid="{0FC2327E-7D37-4D92-970E-4DC379F45F63}"/>
    <cellStyle name="Standaard 3 2 6 4 2 2 2 2 2 2" xfId="37033" xr:uid="{E0086B7E-89A4-432A-B499-862A14E2EEAF}"/>
    <cellStyle name="Standaard 3 2 6 4 2 2 2 2 3" xfId="26849" xr:uid="{A31CDED4-87AE-4428-8DB4-F33298D8A55E}"/>
    <cellStyle name="Standaard 3 2 6 4 2 2 2 3" xfId="14470" xr:uid="{9F1E3166-A455-4FAD-805C-71A2D35A4313}"/>
    <cellStyle name="Standaard 3 2 6 4 2 2 2 3 2" xfId="34839" xr:uid="{36C70ECE-A66F-4808-9017-11738B66A808}"/>
    <cellStyle name="Standaard 3 2 6 4 2 2 2 4" xfId="24655" xr:uid="{2050A44C-D8A7-4EC0-B1F5-1EDA4FDD1049}"/>
    <cellStyle name="Standaard 3 2 6 4 2 2 3" xfId="6474" xr:uid="{30494265-8184-40FA-9A9E-E1323282F9CC}"/>
    <cellStyle name="Standaard 3 2 6 4 2 2 3 2" xfId="16663" xr:uid="{E7C60535-3B9C-4397-AB3B-AE69CFCC3081}"/>
    <cellStyle name="Standaard 3 2 6 4 2 2 3 2 2" xfId="37032" xr:uid="{594889BA-8554-43F5-898F-D08EAABC4F23}"/>
    <cellStyle name="Standaard 3 2 6 4 2 2 3 3" xfId="26848" xr:uid="{7A4BDBF8-D6C8-4FF5-9EB7-EB3745726829}"/>
    <cellStyle name="Standaard 3 2 6 4 2 2 4" xfId="11927" xr:uid="{F94E05BA-A782-45CB-85E1-37CE54E890D0}"/>
    <cellStyle name="Standaard 3 2 6 4 2 2 4 2" xfId="32296" xr:uid="{A99FD56A-CC96-4548-A683-1F26336E8EA3}"/>
    <cellStyle name="Standaard 3 2 6 4 2 2 5" xfId="22112" xr:uid="{FF3C4143-BC32-4498-98D5-1A34EF2B19CC}"/>
    <cellStyle name="Standaard 3 2 6 4 2 3" xfId="2594" xr:uid="{2DFAB9C7-6DDE-4977-A79D-63898D9408F7}"/>
    <cellStyle name="Standaard 3 2 6 4 2 3 2" xfId="5139" xr:uid="{FABDB074-09B5-4C33-83EB-D49E2EC5D5DA}"/>
    <cellStyle name="Standaard 3 2 6 4 2 3 2 2" xfId="6477" xr:uid="{C5DD7C2D-CAFE-461C-8C7B-29FA2730B67D}"/>
    <cellStyle name="Standaard 3 2 6 4 2 3 2 2 2" xfId="16666" xr:uid="{38A91C27-C8F9-4DE8-BD58-38E1194FF455}"/>
    <cellStyle name="Standaard 3 2 6 4 2 3 2 2 2 2" xfId="37035" xr:uid="{427BF9DF-163C-48BB-9FBB-A4B53CC6DAB3}"/>
    <cellStyle name="Standaard 3 2 6 4 2 3 2 2 3" xfId="26851" xr:uid="{0A1CCDCE-75DF-4396-BB98-9EF57FE5830C}"/>
    <cellStyle name="Standaard 3 2 6 4 2 3 2 3" xfId="15317" xr:uid="{E9374FC2-BB06-41FC-8D4F-C5CA74AC1A85}"/>
    <cellStyle name="Standaard 3 2 6 4 2 3 2 3 2" xfId="35686" xr:uid="{7E836EBB-BCD1-4CD5-9A07-EA0347715BBC}"/>
    <cellStyle name="Standaard 3 2 6 4 2 3 2 4" xfId="25502" xr:uid="{B3ED955E-7803-49DD-A840-32DCCE280839}"/>
    <cellStyle name="Standaard 3 2 6 4 2 3 3" xfId="6476" xr:uid="{A157CA99-A2FD-4E34-89CF-37576DA1FC16}"/>
    <cellStyle name="Standaard 3 2 6 4 2 3 3 2" xfId="16665" xr:uid="{65571FA8-47E3-40D5-AE90-775242805862}"/>
    <cellStyle name="Standaard 3 2 6 4 2 3 3 2 2" xfId="37034" xr:uid="{BD75380C-4650-45EF-98AB-CDB4FA458E4D}"/>
    <cellStyle name="Standaard 3 2 6 4 2 3 3 3" xfId="26850" xr:uid="{73851CCF-146C-44C8-8CC9-E092CA902F7F}"/>
    <cellStyle name="Standaard 3 2 6 4 2 3 4" xfId="12774" xr:uid="{42D76AEE-B13A-413E-8A21-37F4DAEB1B99}"/>
    <cellStyle name="Standaard 3 2 6 4 2 3 4 2" xfId="33143" xr:uid="{537004A3-7D16-497A-AA1B-9AE713EAE473}"/>
    <cellStyle name="Standaard 3 2 6 4 2 3 5" xfId="22959" xr:uid="{50589415-25A7-4E8F-AB7B-800E6CA70BDF}"/>
    <cellStyle name="Standaard 3 2 6 4 2 4" xfId="3444" xr:uid="{C87C8406-FB1C-420F-A1C1-2F1B5459D4FC}"/>
    <cellStyle name="Standaard 3 2 6 4 2 4 2" xfId="6478" xr:uid="{70521895-F94C-4DA9-B55B-CD8333E2AA83}"/>
    <cellStyle name="Standaard 3 2 6 4 2 4 2 2" xfId="16667" xr:uid="{99A5E3CE-34C4-4F8D-83B5-E95A3EFB09BE}"/>
    <cellStyle name="Standaard 3 2 6 4 2 4 2 2 2" xfId="37036" xr:uid="{6EF560E9-D64D-4DA6-8FE2-215F6091B0B7}"/>
    <cellStyle name="Standaard 3 2 6 4 2 4 2 3" xfId="26852" xr:uid="{4CEAC725-B52C-491F-A13F-548A8CA92593}"/>
    <cellStyle name="Standaard 3 2 6 4 2 4 3" xfId="13622" xr:uid="{A92110B0-8D4C-48EE-8CC3-2AD5A35C9020}"/>
    <cellStyle name="Standaard 3 2 6 4 2 4 3 2" xfId="33991" xr:uid="{F3005403-ED6F-49D2-8329-BD491ECB20F0}"/>
    <cellStyle name="Standaard 3 2 6 4 2 4 4" xfId="23807" xr:uid="{E849EC3A-50AC-462C-8F5A-77A969A7CA3E}"/>
    <cellStyle name="Standaard 3 2 6 4 2 5" xfId="6473" xr:uid="{7544AC25-E98A-498C-9B33-4603BFFEF8C1}"/>
    <cellStyle name="Standaard 3 2 6 4 2 5 2" xfId="16662" xr:uid="{97614611-23A3-448E-BCB1-A2A5C272E2D1}"/>
    <cellStyle name="Standaard 3 2 6 4 2 5 2 2" xfId="37031" xr:uid="{58B504AD-E36A-4899-ABB8-1858C4457A60}"/>
    <cellStyle name="Standaard 3 2 6 4 2 5 3" xfId="26847" xr:uid="{235CA074-5770-482A-9A2D-8CB0AFBBDC8C}"/>
    <cellStyle name="Standaard 3 2 6 4 2 6" xfId="11079" xr:uid="{33E3D057-5291-4694-A516-891B2C7CB6DF}"/>
    <cellStyle name="Standaard 3 2 6 4 2 6 2" xfId="31448" xr:uid="{907878F8-2261-46AC-88EE-8041463E3E24}"/>
    <cellStyle name="Standaard 3 2 6 4 2 7" xfId="21264" xr:uid="{DBFD238C-B2E1-4D75-83DB-25E9D4E5556B}"/>
    <cellStyle name="Standaard 3 2 6 4 3" xfId="1323" xr:uid="{F1AA4728-0CC6-4F1E-A591-CB56F5551EF9}"/>
    <cellStyle name="Standaard 3 2 6 4 3 2" xfId="3868" xr:uid="{1B55D4A9-62E9-41DF-B3F2-632F8DF98CAF}"/>
    <cellStyle name="Standaard 3 2 6 4 3 2 2" xfId="6480" xr:uid="{9415A0D8-0DF0-43F6-A965-5B9D435580C4}"/>
    <cellStyle name="Standaard 3 2 6 4 3 2 2 2" xfId="16669" xr:uid="{B7FB0329-8980-4598-97DE-6C4BC68BE3BA}"/>
    <cellStyle name="Standaard 3 2 6 4 3 2 2 2 2" xfId="37038" xr:uid="{7906EDEC-FEAA-476A-BE49-13D03EB597AA}"/>
    <cellStyle name="Standaard 3 2 6 4 3 2 2 3" xfId="26854" xr:uid="{DCAA09CA-969F-4997-9381-10B02EF56D9A}"/>
    <cellStyle name="Standaard 3 2 6 4 3 2 3" xfId="14046" xr:uid="{9D5B8FC8-402D-4A70-9518-7E3D8B8DC919}"/>
    <cellStyle name="Standaard 3 2 6 4 3 2 3 2" xfId="34415" xr:uid="{63C8FA39-D77A-495E-8F9B-C5F435592319}"/>
    <cellStyle name="Standaard 3 2 6 4 3 2 4" xfId="24231" xr:uid="{3506BAFA-90FC-4A76-B3DF-4245502B4053}"/>
    <cellStyle name="Standaard 3 2 6 4 3 3" xfId="6479" xr:uid="{E9E6FA0E-523F-411F-822B-A22CFD86697F}"/>
    <cellStyle name="Standaard 3 2 6 4 3 3 2" xfId="16668" xr:uid="{4517BF48-CD93-422E-A83A-5350B2EEA2AB}"/>
    <cellStyle name="Standaard 3 2 6 4 3 3 2 2" xfId="37037" xr:uid="{8B888345-EEFD-4C45-B600-DB8468159AFB}"/>
    <cellStyle name="Standaard 3 2 6 4 3 3 3" xfId="26853" xr:uid="{846330A8-1AB9-489C-9B86-93596835F348}"/>
    <cellStyle name="Standaard 3 2 6 4 3 4" xfId="11503" xr:uid="{D3B1F577-2D1A-4080-8760-B6AB84D6C493}"/>
    <cellStyle name="Standaard 3 2 6 4 3 4 2" xfId="31872" xr:uid="{8A506DB2-D05C-45AD-8E5C-7525BBC570C4}"/>
    <cellStyle name="Standaard 3 2 6 4 3 5" xfId="21688" xr:uid="{E066BBB3-6DB1-4EC4-80D1-8ABBAEF12825}"/>
    <cellStyle name="Standaard 3 2 6 4 4" xfId="2170" xr:uid="{D259E9B0-EDF2-48F6-8208-69608E02BE83}"/>
    <cellStyle name="Standaard 3 2 6 4 4 2" xfId="4715" xr:uid="{08350D97-817E-42DC-BFB5-EEB7300522FA}"/>
    <cellStyle name="Standaard 3 2 6 4 4 2 2" xfId="6482" xr:uid="{C29A4362-B0DA-4150-8A07-D04587E669BA}"/>
    <cellStyle name="Standaard 3 2 6 4 4 2 2 2" xfId="16671" xr:uid="{4C7F4A82-394A-44B0-A493-5726FF3391A9}"/>
    <cellStyle name="Standaard 3 2 6 4 4 2 2 2 2" xfId="37040" xr:uid="{213CF9E3-F54C-431B-99E1-8F9666C33C18}"/>
    <cellStyle name="Standaard 3 2 6 4 4 2 2 3" xfId="26856" xr:uid="{B499978E-2F43-4C0C-81D9-20859E148D40}"/>
    <cellStyle name="Standaard 3 2 6 4 4 2 3" xfId="14893" xr:uid="{515B55DC-99F4-4D3B-A43F-9C8B5C52A177}"/>
    <cellStyle name="Standaard 3 2 6 4 4 2 3 2" xfId="35262" xr:uid="{5C33371C-F27B-45F7-8D7A-9D1350B22C94}"/>
    <cellStyle name="Standaard 3 2 6 4 4 2 4" xfId="25078" xr:uid="{618DA5E4-191C-4B0A-941A-2A5A7016589C}"/>
    <cellStyle name="Standaard 3 2 6 4 4 3" xfId="6481" xr:uid="{84D58677-7AF0-4703-BAA6-60E8E768477C}"/>
    <cellStyle name="Standaard 3 2 6 4 4 3 2" xfId="16670" xr:uid="{12E4E9EB-3EB1-4555-BFFC-0FBFB6C61C3A}"/>
    <cellStyle name="Standaard 3 2 6 4 4 3 2 2" xfId="37039" xr:uid="{A16C2D8A-31FD-403F-A117-C7A32F31FD1C}"/>
    <cellStyle name="Standaard 3 2 6 4 4 3 3" xfId="26855" xr:uid="{0F8A67F5-DA26-4C1C-B75A-E32331CCC7C0}"/>
    <cellStyle name="Standaard 3 2 6 4 4 4" xfId="12350" xr:uid="{B91AD1FA-0C3E-4E83-8579-95575F717B2A}"/>
    <cellStyle name="Standaard 3 2 6 4 4 4 2" xfId="32719" xr:uid="{10FB327B-7602-4C81-9356-0397350D071D}"/>
    <cellStyle name="Standaard 3 2 6 4 4 5" xfId="22535" xr:uid="{5767DC41-93AC-4449-BB69-83F68229CB00}"/>
    <cellStyle name="Standaard 3 2 6 4 5" xfId="3020" xr:uid="{46B954D4-EC7C-4E91-B271-5F35C94B170B}"/>
    <cellStyle name="Standaard 3 2 6 4 5 2" xfId="6483" xr:uid="{79BBDF10-62DB-4FA8-B8DB-6CDF07A7913E}"/>
    <cellStyle name="Standaard 3 2 6 4 5 2 2" xfId="16672" xr:uid="{1EDBB793-FE0C-45B5-83EA-95DFCE550984}"/>
    <cellStyle name="Standaard 3 2 6 4 5 2 2 2" xfId="37041" xr:uid="{E4FB605C-8D88-475A-92AB-CC58ACA8276C}"/>
    <cellStyle name="Standaard 3 2 6 4 5 2 3" xfId="26857" xr:uid="{FD9C7F5C-3D8C-4F0C-95F6-9256EDCE7F2E}"/>
    <cellStyle name="Standaard 3 2 6 4 5 3" xfId="13198" xr:uid="{A5072EE0-6E2B-48F3-B70B-B20F9AD1DD98}"/>
    <cellStyle name="Standaard 3 2 6 4 5 3 2" xfId="33567" xr:uid="{C9656F50-76A3-4A5F-87CF-E80CFC63A735}"/>
    <cellStyle name="Standaard 3 2 6 4 5 4" xfId="23383" xr:uid="{2E54FFB1-0A1E-4CE8-8075-89F37933D384}"/>
    <cellStyle name="Standaard 3 2 6 4 6" xfId="6472" xr:uid="{CBE83E0E-F0BB-4D7E-89AD-3588BF6AB4DC}"/>
    <cellStyle name="Standaard 3 2 6 4 6 2" xfId="16661" xr:uid="{140C592B-49F7-4F48-929C-69C330AFEEDF}"/>
    <cellStyle name="Standaard 3 2 6 4 6 2 2" xfId="37030" xr:uid="{A77F77B3-73AC-4606-B3B6-13AB7452FC9C}"/>
    <cellStyle name="Standaard 3 2 6 4 6 3" xfId="26846" xr:uid="{CF7EB722-EC82-480D-96E0-8A4978A4E957}"/>
    <cellStyle name="Standaard 3 2 6 4 7" xfId="10655" xr:uid="{4FEDFE9E-2C92-4497-886C-1FCC27F3B6D1}"/>
    <cellStyle name="Standaard 3 2 6 4 7 2" xfId="31024" xr:uid="{8DFAF3EC-D542-482F-BC01-6239F22CCE6A}"/>
    <cellStyle name="Standaard 3 2 6 4 8" xfId="20840" xr:uid="{5E36E3D2-CE4A-4FA7-9B6A-45D16CFC97AA}"/>
    <cellStyle name="Standaard 3 2 6 5" xfId="573" xr:uid="{5E8C17C6-8B41-4C1F-8BB6-825F13136F43}"/>
    <cellStyle name="Standaard 3 2 6 5 2" xfId="999" xr:uid="{AA634267-5B73-453D-B707-FF8D2B95BDBB}"/>
    <cellStyle name="Standaard 3 2 6 5 2 2" xfId="1849" xr:uid="{F3D47924-4EF1-4D94-8796-20FC45EAFCAB}"/>
    <cellStyle name="Standaard 3 2 6 5 2 2 2" xfId="4394" xr:uid="{9C04EC02-A18C-4D87-BAFF-3F5BC23827E9}"/>
    <cellStyle name="Standaard 3 2 6 5 2 2 2 2" xfId="6487" xr:uid="{803358CA-494C-4914-BFEC-C2A5E10C9241}"/>
    <cellStyle name="Standaard 3 2 6 5 2 2 2 2 2" xfId="16676" xr:uid="{0B2F4E9A-F565-49BA-8C1E-4514AB494BF9}"/>
    <cellStyle name="Standaard 3 2 6 5 2 2 2 2 2 2" xfId="37045" xr:uid="{DF345A52-F67A-4D20-8DD7-DB8B38F3CF1D}"/>
    <cellStyle name="Standaard 3 2 6 5 2 2 2 2 3" xfId="26861" xr:uid="{D2EEA95E-7E28-41D5-BFBF-C5728EFC2984}"/>
    <cellStyle name="Standaard 3 2 6 5 2 2 2 3" xfId="14572" xr:uid="{EAD3185E-EA9B-4CD4-926C-8367712AA564}"/>
    <cellStyle name="Standaard 3 2 6 5 2 2 2 3 2" xfId="34941" xr:uid="{F0E62133-1992-47BA-9EA4-B17EC5670FC9}"/>
    <cellStyle name="Standaard 3 2 6 5 2 2 2 4" xfId="24757" xr:uid="{488A0742-69E6-4288-AF06-8FEEBFEE9877}"/>
    <cellStyle name="Standaard 3 2 6 5 2 2 3" xfId="6486" xr:uid="{7368D192-2285-4EB1-B8CA-886700C1B660}"/>
    <cellStyle name="Standaard 3 2 6 5 2 2 3 2" xfId="16675" xr:uid="{2EE93189-3373-4CD2-84A4-56004617D36F}"/>
    <cellStyle name="Standaard 3 2 6 5 2 2 3 2 2" xfId="37044" xr:uid="{6F8CB011-855D-4CEE-8593-430B48752A8C}"/>
    <cellStyle name="Standaard 3 2 6 5 2 2 3 3" xfId="26860" xr:uid="{8D6AB2C0-B1F8-4238-93BE-56A87C4EEB34}"/>
    <cellStyle name="Standaard 3 2 6 5 2 2 4" xfId="12029" xr:uid="{F12E97E8-487C-41CB-9AEE-B680E9F49E72}"/>
    <cellStyle name="Standaard 3 2 6 5 2 2 4 2" xfId="32398" xr:uid="{6F6BCB0F-FFA4-4D17-8D98-C33F0E0C8279}"/>
    <cellStyle name="Standaard 3 2 6 5 2 2 5" xfId="22214" xr:uid="{69AAF892-3979-4161-B156-D1C98B557890}"/>
    <cellStyle name="Standaard 3 2 6 5 2 3" xfId="2696" xr:uid="{E92B4C3C-3BFF-45A0-B3FA-BF899B8D15B6}"/>
    <cellStyle name="Standaard 3 2 6 5 2 3 2" xfId="5241" xr:uid="{61224DEC-688B-49DA-ABFB-D4F6DA10FBD5}"/>
    <cellStyle name="Standaard 3 2 6 5 2 3 2 2" xfId="6489" xr:uid="{AB6378D9-5176-4958-94E9-A8ADDC9DE94C}"/>
    <cellStyle name="Standaard 3 2 6 5 2 3 2 2 2" xfId="16678" xr:uid="{E387B1CD-8F6F-4E97-BA44-273510DFF14E}"/>
    <cellStyle name="Standaard 3 2 6 5 2 3 2 2 2 2" xfId="37047" xr:uid="{77DC2E92-4E08-492A-A1FF-BB669C8A7C0F}"/>
    <cellStyle name="Standaard 3 2 6 5 2 3 2 2 3" xfId="26863" xr:uid="{B1706A0B-21B5-4B1A-B19A-30790EEBA7A8}"/>
    <cellStyle name="Standaard 3 2 6 5 2 3 2 3" xfId="15419" xr:uid="{75D15B12-6BBE-4FA6-A3E4-8C15BAB9818D}"/>
    <cellStyle name="Standaard 3 2 6 5 2 3 2 3 2" xfId="35788" xr:uid="{88FF2444-131B-4EE8-B0FA-7A046AD69F86}"/>
    <cellStyle name="Standaard 3 2 6 5 2 3 2 4" xfId="25604" xr:uid="{DFBB9023-C05E-4C8C-B3EA-12AF331CD046}"/>
    <cellStyle name="Standaard 3 2 6 5 2 3 3" xfId="6488" xr:uid="{149E225F-A130-4A96-BE8A-E0515C4DEF31}"/>
    <cellStyle name="Standaard 3 2 6 5 2 3 3 2" xfId="16677" xr:uid="{31A4910E-5497-4291-A224-F435BB95DD83}"/>
    <cellStyle name="Standaard 3 2 6 5 2 3 3 2 2" xfId="37046" xr:uid="{7F140757-D9C0-4CDE-984B-2FE7E69CEB5A}"/>
    <cellStyle name="Standaard 3 2 6 5 2 3 3 3" xfId="26862" xr:uid="{A94B407A-9977-4F42-AACB-F5E63C915397}"/>
    <cellStyle name="Standaard 3 2 6 5 2 3 4" xfId="12876" xr:uid="{B4E68CEC-60E1-4C13-A309-BC67383D5A17}"/>
    <cellStyle name="Standaard 3 2 6 5 2 3 4 2" xfId="33245" xr:uid="{BEC6A510-B6F9-4147-AE18-62D73897B0C0}"/>
    <cellStyle name="Standaard 3 2 6 5 2 3 5" xfId="23061" xr:uid="{382642F7-5E92-42AA-BF33-01E1BDA6BE25}"/>
    <cellStyle name="Standaard 3 2 6 5 2 4" xfId="3546" xr:uid="{C7EBBF54-7B48-43DF-872C-349B61B205CE}"/>
    <cellStyle name="Standaard 3 2 6 5 2 4 2" xfId="6490" xr:uid="{5ACE9B6B-8C5F-48CB-B797-B6A120649625}"/>
    <cellStyle name="Standaard 3 2 6 5 2 4 2 2" xfId="16679" xr:uid="{10D6D9A0-32DB-4EB5-829F-BF961B48AEF9}"/>
    <cellStyle name="Standaard 3 2 6 5 2 4 2 2 2" xfId="37048" xr:uid="{A48C2674-CF4B-4D47-90FD-85AC93618BFE}"/>
    <cellStyle name="Standaard 3 2 6 5 2 4 2 3" xfId="26864" xr:uid="{E4AFF81C-3D7F-4D2D-A0EA-3E66D77E2387}"/>
    <cellStyle name="Standaard 3 2 6 5 2 4 3" xfId="13724" xr:uid="{E9D6054C-55AD-499B-9715-DE5FF4880372}"/>
    <cellStyle name="Standaard 3 2 6 5 2 4 3 2" xfId="34093" xr:uid="{0499DDE3-F4B3-48C9-8171-4C4E58B5D763}"/>
    <cellStyle name="Standaard 3 2 6 5 2 4 4" xfId="23909" xr:uid="{C4D78510-3F80-4E1F-970E-11BE12B3F8F3}"/>
    <cellStyle name="Standaard 3 2 6 5 2 5" xfId="6485" xr:uid="{93D3CF70-FF8B-4EF5-ADB9-94F23218AC62}"/>
    <cellStyle name="Standaard 3 2 6 5 2 5 2" xfId="16674" xr:uid="{4B6F032D-7E80-4F04-8925-1005C7DCCB7A}"/>
    <cellStyle name="Standaard 3 2 6 5 2 5 2 2" xfId="37043" xr:uid="{975206A4-CBE0-43EA-B14D-9AEFBFA8B0E6}"/>
    <cellStyle name="Standaard 3 2 6 5 2 5 3" xfId="26859" xr:uid="{8513FAAE-0531-49F4-9317-CDE8821E3FC2}"/>
    <cellStyle name="Standaard 3 2 6 5 2 6" xfId="11181" xr:uid="{5D63D3CE-76BD-496C-ABA0-252E57506494}"/>
    <cellStyle name="Standaard 3 2 6 5 2 6 2" xfId="31550" xr:uid="{694EA547-ABEC-4E01-9262-63EAA5CEC80D}"/>
    <cellStyle name="Standaard 3 2 6 5 2 7" xfId="21366" xr:uid="{008B58FD-95A7-4A18-A8BB-1427534EEF0B}"/>
    <cellStyle name="Standaard 3 2 6 5 3" xfId="1425" xr:uid="{C4C87376-FC97-4186-91D1-0F120A36C87B}"/>
    <cellStyle name="Standaard 3 2 6 5 3 2" xfId="3970" xr:uid="{9464B561-DE61-4777-95A5-2ED3F8024E78}"/>
    <cellStyle name="Standaard 3 2 6 5 3 2 2" xfId="6492" xr:uid="{0F08F987-2450-4C4F-9047-4D3092E69AC0}"/>
    <cellStyle name="Standaard 3 2 6 5 3 2 2 2" xfId="16681" xr:uid="{1FF4F375-F90E-4F96-B829-42314F893DC2}"/>
    <cellStyle name="Standaard 3 2 6 5 3 2 2 2 2" xfId="37050" xr:uid="{BA657037-1CF8-4ED3-8EA7-F51CCC980BC6}"/>
    <cellStyle name="Standaard 3 2 6 5 3 2 2 3" xfId="26866" xr:uid="{244A6550-5C91-4769-9670-7BF1E025DA81}"/>
    <cellStyle name="Standaard 3 2 6 5 3 2 3" xfId="14148" xr:uid="{BE5AD96D-6030-4FCA-99E4-793F68662F79}"/>
    <cellStyle name="Standaard 3 2 6 5 3 2 3 2" xfId="34517" xr:uid="{9B9D7793-3B6A-43C3-909F-0390963F72AA}"/>
    <cellStyle name="Standaard 3 2 6 5 3 2 4" xfId="24333" xr:uid="{2BECE0E6-CED4-4EEB-B5B2-01A0CB3E7E93}"/>
    <cellStyle name="Standaard 3 2 6 5 3 3" xfId="6491" xr:uid="{AA986BE3-FA44-419A-B875-36DBFBDACCD6}"/>
    <cellStyle name="Standaard 3 2 6 5 3 3 2" xfId="16680" xr:uid="{5DC24698-A7DF-4371-997C-B97AD9BFB6A6}"/>
    <cellStyle name="Standaard 3 2 6 5 3 3 2 2" xfId="37049" xr:uid="{411B40FF-D596-43A9-9520-E4CDEAF50DB2}"/>
    <cellStyle name="Standaard 3 2 6 5 3 3 3" xfId="26865" xr:uid="{4DBB3DA3-8E48-4A20-BCAF-40777D80477A}"/>
    <cellStyle name="Standaard 3 2 6 5 3 4" xfId="11605" xr:uid="{5FA3A744-55FA-4381-B923-714AB54F171B}"/>
    <cellStyle name="Standaard 3 2 6 5 3 4 2" xfId="31974" xr:uid="{AA123A53-FEEB-4607-8B06-2597898BCC2C}"/>
    <cellStyle name="Standaard 3 2 6 5 3 5" xfId="21790" xr:uid="{F941453B-7407-4041-ADD7-7D6B22303257}"/>
    <cellStyle name="Standaard 3 2 6 5 4" xfId="2272" xr:uid="{1223F764-7970-415E-9CA1-2C78863F320A}"/>
    <cellStyle name="Standaard 3 2 6 5 4 2" xfId="4817" xr:uid="{87F0C917-C1BC-4008-AE72-20671D63FD81}"/>
    <cellStyle name="Standaard 3 2 6 5 4 2 2" xfId="6494" xr:uid="{1297BA65-C9C1-421B-BEEC-A3BADF8E2A69}"/>
    <cellStyle name="Standaard 3 2 6 5 4 2 2 2" xfId="16683" xr:uid="{2C81FC01-C76D-4353-AC44-B56D83CD4805}"/>
    <cellStyle name="Standaard 3 2 6 5 4 2 2 2 2" xfId="37052" xr:uid="{A8AE602E-76B2-4F3F-AB1B-749FD7CC33D9}"/>
    <cellStyle name="Standaard 3 2 6 5 4 2 2 3" xfId="26868" xr:uid="{776031D0-F283-4D26-BDC3-CE8F35E6592B}"/>
    <cellStyle name="Standaard 3 2 6 5 4 2 3" xfId="14995" xr:uid="{0BCC98F9-A566-4FF4-AA64-BFC8D3F202D3}"/>
    <cellStyle name="Standaard 3 2 6 5 4 2 3 2" xfId="35364" xr:uid="{3F3AF2B6-FFE2-48F7-9E06-90D861AD10C3}"/>
    <cellStyle name="Standaard 3 2 6 5 4 2 4" xfId="25180" xr:uid="{6DCC3059-E926-421F-8E3D-3D2BF7791585}"/>
    <cellStyle name="Standaard 3 2 6 5 4 3" xfId="6493" xr:uid="{A5C45CAF-399A-4A58-B006-803C1B97395F}"/>
    <cellStyle name="Standaard 3 2 6 5 4 3 2" xfId="16682" xr:uid="{BDFE0C9F-C8AF-4588-9121-0DFC45B70238}"/>
    <cellStyle name="Standaard 3 2 6 5 4 3 2 2" xfId="37051" xr:uid="{5E79B9FA-8CC4-42A8-A401-8B0F51633FAA}"/>
    <cellStyle name="Standaard 3 2 6 5 4 3 3" xfId="26867" xr:uid="{FCB7EB4E-C9ED-42C7-BCC7-CB16D51D3153}"/>
    <cellStyle name="Standaard 3 2 6 5 4 4" xfId="12452" xr:uid="{BB9DDCC9-580F-42A7-A0F1-D0CA5E84D496}"/>
    <cellStyle name="Standaard 3 2 6 5 4 4 2" xfId="32821" xr:uid="{1566685F-6F25-4D67-B5D0-03F621D22AF0}"/>
    <cellStyle name="Standaard 3 2 6 5 4 5" xfId="22637" xr:uid="{251B9342-6A7E-4A89-8259-569430EE131E}"/>
    <cellStyle name="Standaard 3 2 6 5 5" xfId="3122" xr:uid="{740BABE4-CC26-4490-A658-DF8ECD0256D3}"/>
    <cellStyle name="Standaard 3 2 6 5 5 2" xfId="6495" xr:uid="{1B5C0698-AE56-4CED-8463-4B53B36F111B}"/>
    <cellStyle name="Standaard 3 2 6 5 5 2 2" xfId="16684" xr:uid="{3091B8D4-D668-4862-8721-1A04531314EC}"/>
    <cellStyle name="Standaard 3 2 6 5 5 2 2 2" xfId="37053" xr:uid="{D08361CA-8A4C-4E97-B172-41A7FB441E80}"/>
    <cellStyle name="Standaard 3 2 6 5 5 2 3" xfId="26869" xr:uid="{F6553770-AA19-407E-AB68-235C4DA7E687}"/>
    <cellStyle name="Standaard 3 2 6 5 5 3" xfId="13300" xr:uid="{54B4C383-C120-4E7F-B64D-2F98E679D509}"/>
    <cellStyle name="Standaard 3 2 6 5 5 3 2" xfId="33669" xr:uid="{08C8CD09-2857-4B48-B6F6-F6B7FAA1DC00}"/>
    <cellStyle name="Standaard 3 2 6 5 5 4" xfId="23485" xr:uid="{04986118-CBC7-4803-AAC1-8CD6AD908295}"/>
    <cellStyle name="Standaard 3 2 6 5 6" xfId="6484" xr:uid="{141F596E-EFDD-4879-AEE2-7D3D555B4195}"/>
    <cellStyle name="Standaard 3 2 6 5 6 2" xfId="16673" xr:uid="{3BFF11F6-9FA7-46E3-8A1A-BC8C350A6748}"/>
    <cellStyle name="Standaard 3 2 6 5 6 2 2" xfId="37042" xr:uid="{25A9A413-8555-406A-9EBC-EBC53A6BBA9E}"/>
    <cellStyle name="Standaard 3 2 6 5 6 3" xfId="26858" xr:uid="{31D6E345-339D-4F51-855B-5C304332B0CF}"/>
    <cellStyle name="Standaard 3 2 6 5 7" xfId="10757" xr:uid="{F66EAE16-2525-4BEA-BEC1-F3521A42011F}"/>
    <cellStyle name="Standaard 3 2 6 5 7 2" xfId="31126" xr:uid="{51F9EB42-1A3C-4B60-A307-A973AD45FEA2}"/>
    <cellStyle name="Standaard 3 2 6 5 8" xfId="20942" xr:uid="{31619E99-0FCC-4EDB-9967-A2D6419341F4}"/>
    <cellStyle name="Standaard 3 2 6 6" xfId="642" xr:uid="{516EF228-9DF5-4E07-BB5A-D0570BD10FC8}"/>
    <cellStyle name="Standaard 3 2 6 6 2" xfId="1492" xr:uid="{E2C12535-17CA-4153-A7E0-23BE0568365E}"/>
    <cellStyle name="Standaard 3 2 6 6 2 2" xfId="4037" xr:uid="{D2737CF4-CAF2-4A03-ACB5-25DDC4BB2C3B}"/>
    <cellStyle name="Standaard 3 2 6 6 2 2 2" xfId="6498" xr:uid="{0BD0F1BE-0CFD-4B61-9372-4D975F60BDB6}"/>
    <cellStyle name="Standaard 3 2 6 6 2 2 2 2" xfId="16687" xr:uid="{55730FCD-D361-46B1-A2F0-01F719C1D84C}"/>
    <cellStyle name="Standaard 3 2 6 6 2 2 2 2 2" xfId="37056" xr:uid="{18124B7F-31E7-40EC-BAC8-D123B3B68216}"/>
    <cellStyle name="Standaard 3 2 6 6 2 2 2 3" xfId="26872" xr:uid="{FF3B322A-7E7C-4E80-A672-D49A9C400A4D}"/>
    <cellStyle name="Standaard 3 2 6 6 2 2 3" xfId="14215" xr:uid="{1C2EF7CF-9B41-4318-BD84-33B289A5DBA1}"/>
    <cellStyle name="Standaard 3 2 6 6 2 2 3 2" xfId="34584" xr:uid="{30493CA7-8755-4485-ABE0-6BF6F655CC3B}"/>
    <cellStyle name="Standaard 3 2 6 6 2 2 4" xfId="24400" xr:uid="{242DB63A-72D0-4A17-8B77-B283155289A4}"/>
    <cellStyle name="Standaard 3 2 6 6 2 3" xfId="6497" xr:uid="{4AC74955-29CC-4581-9BEC-8B3A1B9E7A04}"/>
    <cellStyle name="Standaard 3 2 6 6 2 3 2" xfId="16686" xr:uid="{A16DBFCF-E092-46D1-A2ED-6F73E1CC5ECB}"/>
    <cellStyle name="Standaard 3 2 6 6 2 3 2 2" xfId="37055" xr:uid="{A398C400-6B94-4185-9285-926184B83A08}"/>
    <cellStyle name="Standaard 3 2 6 6 2 3 3" xfId="26871" xr:uid="{09125B2D-C767-4E11-803D-6595D197CA0E}"/>
    <cellStyle name="Standaard 3 2 6 6 2 4" xfId="11672" xr:uid="{EB7DCEA8-D989-4211-BBB6-8424A03253FD}"/>
    <cellStyle name="Standaard 3 2 6 6 2 4 2" xfId="32041" xr:uid="{9A7AC76F-A722-47BD-89D1-0708116B9CA6}"/>
    <cellStyle name="Standaard 3 2 6 6 2 5" xfId="21857" xr:uid="{9F0C2194-7777-4391-AB6A-D0E17357258E}"/>
    <cellStyle name="Standaard 3 2 6 6 3" xfId="2339" xr:uid="{25AF44A1-AA02-4E0A-B4B2-7F51372BF384}"/>
    <cellStyle name="Standaard 3 2 6 6 3 2" xfId="4884" xr:uid="{2B587A23-53F6-4A52-ABF8-5EB180C4F182}"/>
    <cellStyle name="Standaard 3 2 6 6 3 2 2" xfId="6500" xr:uid="{2F878DBE-B17C-4B19-9AB0-521BC68CEAB3}"/>
    <cellStyle name="Standaard 3 2 6 6 3 2 2 2" xfId="16689" xr:uid="{23E6D9F2-42A1-477F-90FA-038C5495A8AD}"/>
    <cellStyle name="Standaard 3 2 6 6 3 2 2 2 2" xfId="37058" xr:uid="{33E100A3-735C-484A-BC95-66E18E6EBF37}"/>
    <cellStyle name="Standaard 3 2 6 6 3 2 2 3" xfId="26874" xr:uid="{F2AF7157-842D-4410-A2FF-FFB4DB6F7311}"/>
    <cellStyle name="Standaard 3 2 6 6 3 2 3" xfId="15062" xr:uid="{67CEE04F-4BC1-434B-96A5-9B151DE3D003}"/>
    <cellStyle name="Standaard 3 2 6 6 3 2 3 2" xfId="35431" xr:uid="{EF5E12E2-575B-49E6-988B-708B948FD510}"/>
    <cellStyle name="Standaard 3 2 6 6 3 2 4" xfId="25247" xr:uid="{94CD3F06-72F7-4FC1-9C33-6F8D2006F124}"/>
    <cellStyle name="Standaard 3 2 6 6 3 3" xfId="6499" xr:uid="{F28A7B3A-AB42-44CA-850A-3F5AA0A9211D}"/>
    <cellStyle name="Standaard 3 2 6 6 3 3 2" xfId="16688" xr:uid="{C5BE8A28-098D-487F-AB92-F5F1DC777F0E}"/>
    <cellStyle name="Standaard 3 2 6 6 3 3 2 2" xfId="37057" xr:uid="{16E10C7C-1FC0-48EF-8514-A01395FDDFEA}"/>
    <cellStyle name="Standaard 3 2 6 6 3 3 3" xfId="26873" xr:uid="{F1F8CAB3-077A-404B-8C8E-1234A5668B62}"/>
    <cellStyle name="Standaard 3 2 6 6 3 4" xfId="12519" xr:uid="{43539614-36F2-4593-B911-11471BFC02FC}"/>
    <cellStyle name="Standaard 3 2 6 6 3 4 2" xfId="32888" xr:uid="{8E6170A8-BF61-4D12-BB08-90D24C4ABEC3}"/>
    <cellStyle name="Standaard 3 2 6 6 3 5" xfId="22704" xr:uid="{F47D752F-402A-4C5A-96C6-E4FD605B1110}"/>
    <cellStyle name="Standaard 3 2 6 6 4" xfId="3189" xr:uid="{0544D8BF-797F-456A-885F-065FB67D0279}"/>
    <cellStyle name="Standaard 3 2 6 6 4 2" xfId="6501" xr:uid="{D8D4A624-DDFD-4BAD-B007-6ABB708ADB51}"/>
    <cellStyle name="Standaard 3 2 6 6 4 2 2" xfId="16690" xr:uid="{EBFE1C8C-9FDF-4FDE-AD98-4954B0007024}"/>
    <cellStyle name="Standaard 3 2 6 6 4 2 2 2" xfId="37059" xr:uid="{DCFDF15E-55D4-4C4D-A894-98B456570457}"/>
    <cellStyle name="Standaard 3 2 6 6 4 2 3" xfId="26875" xr:uid="{CD758937-194C-4538-BF17-60DFBB35CC09}"/>
    <cellStyle name="Standaard 3 2 6 6 4 3" xfId="13367" xr:uid="{AA5EF318-B66D-4443-9C80-E0E81690EAAC}"/>
    <cellStyle name="Standaard 3 2 6 6 4 3 2" xfId="33736" xr:uid="{BB0E8748-9B1A-4C72-8A6D-524E0F431BFE}"/>
    <cellStyle name="Standaard 3 2 6 6 4 4" xfId="23552" xr:uid="{C6FAA826-6ED3-4ABD-8A03-441EC2E2BC02}"/>
    <cellStyle name="Standaard 3 2 6 6 5" xfId="6496" xr:uid="{3F38CAC8-A42E-4DD8-85F2-322839FDAC39}"/>
    <cellStyle name="Standaard 3 2 6 6 5 2" xfId="16685" xr:uid="{E882FA85-C577-4C85-B82F-9596699BE93E}"/>
    <cellStyle name="Standaard 3 2 6 6 5 2 2" xfId="37054" xr:uid="{1BB0752B-206C-4F59-828A-D429C21CA944}"/>
    <cellStyle name="Standaard 3 2 6 6 5 3" xfId="26870" xr:uid="{FC931C80-77D7-46B8-AAC7-898A83D85FF2}"/>
    <cellStyle name="Standaard 3 2 6 6 6" xfId="10824" xr:uid="{644D396C-7F4D-4798-8C44-223D7E37A24C}"/>
    <cellStyle name="Standaard 3 2 6 6 6 2" xfId="31193" xr:uid="{00803CD3-2A25-405F-8E70-4FA61D80B3C5}"/>
    <cellStyle name="Standaard 3 2 6 6 7" xfId="21009" xr:uid="{07CCEDFE-6223-4BD8-8DDE-3F3690471CE0}"/>
    <cellStyle name="Standaard 3 2 6 7" xfId="1068" xr:uid="{617BB667-AE01-41DA-9A66-E7B95B359BA2}"/>
    <cellStyle name="Standaard 3 2 6 7 2" xfId="3613" xr:uid="{99BBC544-0FC8-4157-A3EB-BB50413EC397}"/>
    <cellStyle name="Standaard 3 2 6 7 2 2" xfId="6503" xr:uid="{DCE25C15-6422-48A9-94B4-C4813D5CB975}"/>
    <cellStyle name="Standaard 3 2 6 7 2 2 2" xfId="16692" xr:uid="{3BCEC5C2-9576-48F6-A2F4-22AE8E600447}"/>
    <cellStyle name="Standaard 3 2 6 7 2 2 2 2" xfId="37061" xr:uid="{15EADA6B-17E1-4200-ACFB-E75E6C4BD3C4}"/>
    <cellStyle name="Standaard 3 2 6 7 2 2 3" xfId="26877" xr:uid="{C0B468CC-F7A8-4002-894C-6D263EFB7CE0}"/>
    <cellStyle name="Standaard 3 2 6 7 2 3" xfId="13791" xr:uid="{FC416064-A986-4659-8927-EC273A91BD1B}"/>
    <cellStyle name="Standaard 3 2 6 7 2 3 2" xfId="34160" xr:uid="{20D05746-6C00-4325-B6E7-AEF7B8047055}"/>
    <cellStyle name="Standaard 3 2 6 7 2 4" xfId="23976" xr:uid="{01F79C51-CF45-4E80-8A24-326A9C11639C}"/>
    <cellStyle name="Standaard 3 2 6 7 3" xfId="6502" xr:uid="{AACC2DD5-53D0-43ED-BC12-B907E9C7BDEC}"/>
    <cellStyle name="Standaard 3 2 6 7 3 2" xfId="16691" xr:uid="{02BAD335-A808-4381-845A-92E947E655E7}"/>
    <cellStyle name="Standaard 3 2 6 7 3 2 2" xfId="37060" xr:uid="{731CACE5-4263-4E72-B0E9-B6E51C889817}"/>
    <cellStyle name="Standaard 3 2 6 7 3 3" xfId="26876" xr:uid="{9270AF3D-6D5A-4375-B9CB-6E1AFEA6AAA1}"/>
    <cellStyle name="Standaard 3 2 6 7 4" xfId="11248" xr:uid="{D85E5226-1E3A-4820-A20E-3F57F35BCCAF}"/>
    <cellStyle name="Standaard 3 2 6 7 4 2" xfId="31617" xr:uid="{6B4405E2-725E-446E-B6BA-FCDDE737ABD9}"/>
    <cellStyle name="Standaard 3 2 6 7 5" xfId="21433" xr:uid="{E7E73E80-54AC-43F9-9632-A6107018AC2D}"/>
    <cellStyle name="Standaard 3 2 6 8" xfId="1915" xr:uid="{DE709A96-F22B-4333-8666-36246D73DBC4}"/>
    <cellStyle name="Standaard 3 2 6 8 2" xfId="4460" xr:uid="{35C8EAAD-B928-4B59-8717-A0308459FC34}"/>
    <cellStyle name="Standaard 3 2 6 8 2 2" xfId="6505" xr:uid="{9D2E6A3C-2724-4875-9647-8EB1BA321EE1}"/>
    <cellStyle name="Standaard 3 2 6 8 2 2 2" xfId="16694" xr:uid="{51C7E0A3-03F6-421E-A64D-F368CBE5D039}"/>
    <cellStyle name="Standaard 3 2 6 8 2 2 2 2" xfId="37063" xr:uid="{07D7170F-67BB-4870-AD5F-91DD4945981B}"/>
    <cellStyle name="Standaard 3 2 6 8 2 2 3" xfId="26879" xr:uid="{5CF71046-D9E9-4C12-84EE-5C0D7EE032DF}"/>
    <cellStyle name="Standaard 3 2 6 8 2 3" xfId="14638" xr:uid="{FB7F1AA5-5010-4442-99C8-84EB8EB241B9}"/>
    <cellStyle name="Standaard 3 2 6 8 2 3 2" xfId="35007" xr:uid="{C8167F6A-4D75-4481-B877-3A36EC8ABA91}"/>
    <cellStyle name="Standaard 3 2 6 8 2 4" xfId="24823" xr:uid="{C6CC3741-C1E1-468A-8BEB-C1C0799951A6}"/>
    <cellStyle name="Standaard 3 2 6 8 3" xfId="6504" xr:uid="{FF8075F7-2C51-423B-992C-0B4D04D79F81}"/>
    <cellStyle name="Standaard 3 2 6 8 3 2" xfId="16693" xr:uid="{F7EB02A2-0307-4B11-A8D7-D08140E0B584}"/>
    <cellStyle name="Standaard 3 2 6 8 3 2 2" xfId="37062" xr:uid="{849D203E-5310-40B4-A3AF-7FDFDB0CEF5B}"/>
    <cellStyle name="Standaard 3 2 6 8 3 3" xfId="26878" xr:uid="{DC740144-288D-4DA8-A57F-BE59FB78E38E}"/>
    <cellStyle name="Standaard 3 2 6 8 4" xfId="12095" xr:uid="{7340FA1E-E6FD-4F7A-BA98-ED6199284D92}"/>
    <cellStyle name="Standaard 3 2 6 8 4 2" xfId="32464" xr:uid="{CA564CD4-8025-4C79-B1E2-FBCF8682C36A}"/>
    <cellStyle name="Standaard 3 2 6 8 5" xfId="22280" xr:uid="{271479A9-0223-42A1-A94F-95F1BD22728C}"/>
    <cellStyle name="Standaard 3 2 6 9" xfId="2765" xr:uid="{142677CD-9865-48A5-8201-44C99FFB93EE}"/>
    <cellStyle name="Standaard 3 2 6 9 2" xfId="6506" xr:uid="{6BAA5FE8-A83E-41CB-B1DE-C25392F26370}"/>
    <cellStyle name="Standaard 3 2 6 9 2 2" xfId="16695" xr:uid="{17545E10-54E9-4B3D-873E-2A341E102A6B}"/>
    <cellStyle name="Standaard 3 2 6 9 2 2 2" xfId="37064" xr:uid="{396BFEEA-FEEF-4753-904B-FDDFBFBA1EBA}"/>
    <cellStyle name="Standaard 3 2 6 9 2 3" xfId="26880" xr:uid="{2711A312-2C42-46E7-B738-371B5FC18226}"/>
    <cellStyle name="Standaard 3 2 6 9 3" xfId="12943" xr:uid="{CFCFE56E-7F03-4CBF-B7C6-6B5A17C2D9A1}"/>
    <cellStyle name="Standaard 3 2 6 9 3 2" xfId="33312" xr:uid="{E127AF06-6D70-4DE9-98B7-C3FE8662FEBA}"/>
    <cellStyle name="Standaard 3 2 6 9 4" xfId="23128" xr:uid="{6EB96D3F-B412-400C-AA18-CF3F39B61C2F}"/>
    <cellStyle name="Standaard 3 2 7" xfId="117" xr:uid="{AEE5A426-1F72-48F4-B525-0E588B74E782}"/>
    <cellStyle name="Standaard 3 2 7 10" xfId="20618" xr:uid="{18097471-E24E-4210-A0FE-11C22F630B6D}"/>
    <cellStyle name="Standaard 3 2 7 2" xfId="253" xr:uid="{521D7B77-DF4E-43E6-8520-B285AAE04929}"/>
    <cellStyle name="Standaard 3 2 7 2 2" xfId="809" xr:uid="{5A385CD6-EF88-46AE-90CE-451684C6C039}"/>
    <cellStyle name="Standaard 3 2 7 2 2 2" xfId="1659" xr:uid="{3A9C7315-8224-4919-B09C-997D2CF17B68}"/>
    <cellStyle name="Standaard 3 2 7 2 2 2 2" xfId="4204" xr:uid="{99A4C4F3-8529-4D3D-A858-AB1768AEB4A8}"/>
    <cellStyle name="Standaard 3 2 7 2 2 2 2 2" xfId="6511" xr:uid="{D0D733CE-FA8F-4AF6-A773-1994D4B4543E}"/>
    <cellStyle name="Standaard 3 2 7 2 2 2 2 2 2" xfId="16700" xr:uid="{89B82441-6D79-48B6-8935-78844BBEC491}"/>
    <cellStyle name="Standaard 3 2 7 2 2 2 2 2 2 2" xfId="37069" xr:uid="{05D5CEDA-59EB-41B1-8BAC-946D83951328}"/>
    <cellStyle name="Standaard 3 2 7 2 2 2 2 2 3" xfId="26885" xr:uid="{CDB494DE-EA09-4A8B-B67E-FC376CB50102}"/>
    <cellStyle name="Standaard 3 2 7 2 2 2 2 3" xfId="14382" xr:uid="{5FC5352B-8BD3-413D-9D06-3610E6F65333}"/>
    <cellStyle name="Standaard 3 2 7 2 2 2 2 3 2" xfId="34751" xr:uid="{E598DB43-2200-4019-B45B-132E67ED338E}"/>
    <cellStyle name="Standaard 3 2 7 2 2 2 2 4" xfId="24567" xr:uid="{21B38FCC-86FF-43B9-B97D-6D5124EA5E24}"/>
    <cellStyle name="Standaard 3 2 7 2 2 2 3" xfId="6510" xr:uid="{820203B4-7DC5-40F2-BB14-607C813F95DF}"/>
    <cellStyle name="Standaard 3 2 7 2 2 2 3 2" xfId="16699" xr:uid="{AA1CCCFD-4087-4A39-80C2-4BD519085E2A}"/>
    <cellStyle name="Standaard 3 2 7 2 2 2 3 2 2" xfId="37068" xr:uid="{B551747A-23D0-4BEA-9F51-9A9D9AC7F727}"/>
    <cellStyle name="Standaard 3 2 7 2 2 2 3 3" xfId="26884" xr:uid="{166C9FE7-43DD-4CCE-B159-38A9489D74A0}"/>
    <cellStyle name="Standaard 3 2 7 2 2 2 4" xfId="11839" xr:uid="{5F527B57-9B5F-4057-8F3C-BF6BCEFBACBE}"/>
    <cellStyle name="Standaard 3 2 7 2 2 2 4 2" xfId="32208" xr:uid="{ABEC2D33-2F56-40FE-B8B1-3878E48E5956}"/>
    <cellStyle name="Standaard 3 2 7 2 2 2 5" xfId="22024" xr:uid="{B009A157-64BD-490D-8F20-1C0B4CBDBD42}"/>
    <cellStyle name="Standaard 3 2 7 2 2 3" xfId="2506" xr:uid="{4BE879CD-878C-48C8-8337-750728A55779}"/>
    <cellStyle name="Standaard 3 2 7 2 2 3 2" xfId="5051" xr:uid="{8F2CA00B-1277-4871-9A3E-6962DF249DFA}"/>
    <cellStyle name="Standaard 3 2 7 2 2 3 2 2" xfId="6513" xr:uid="{78C538CD-5B6B-4593-82C7-90A5B30953CE}"/>
    <cellStyle name="Standaard 3 2 7 2 2 3 2 2 2" xfId="16702" xr:uid="{CEFFC34A-2DCD-42BD-843C-BF9A8F630B2B}"/>
    <cellStyle name="Standaard 3 2 7 2 2 3 2 2 2 2" xfId="37071" xr:uid="{557FE148-679A-4CC7-AD9A-B4626197B094}"/>
    <cellStyle name="Standaard 3 2 7 2 2 3 2 2 3" xfId="26887" xr:uid="{37F25794-1B35-4802-986D-A049C241CEE5}"/>
    <cellStyle name="Standaard 3 2 7 2 2 3 2 3" xfId="15229" xr:uid="{81B56C90-8447-4458-892F-7E87889E885E}"/>
    <cellStyle name="Standaard 3 2 7 2 2 3 2 3 2" xfId="35598" xr:uid="{79733C69-7CB1-4575-B4B8-191FFB11B8B3}"/>
    <cellStyle name="Standaard 3 2 7 2 2 3 2 4" xfId="25414" xr:uid="{3926A672-C714-4D09-94FD-4C52FD3064A0}"/>
    <cellStyle name="Standaard 3 2 7 2 2 3 3" xfId="6512" xr:uid="{5338DA8F-E714-4617-9607-D1C31138AC5A}"/>
    <cellStyle name="Standaard 3 2 7 2 2 3 3 2" xfId="16701" xr:uid="{7D03B628-BF62-45D9-9840-A9AE1677C701}"/>
    <cellStyle name="Standaard 3 2 7 2 2 3 3 2 2" xfId="37070" xr:uid="{DFE05608-1586-4561-84B8-AE377F63772D}"/>
    <cellStyle name="Standaard 3 2 7 2 2 3 3 3" xfId="26886" xr:uid="{514A88CD-0CBA-498D-956C-ED2E9DC49910}"/>
    <cellStyle name="Standaard 3 2 7 2 2 3 4" xfId="12686" xr:uid="{F13E7D49-FCE8-44B2-AB2B-55AD971413F0}"/>
    <cellStyle name="Standaard 3 2 7 2 2 3 4 2" xfId="33055" xr:uid="{2E41DB30-6122-4603-86DC-69D65F3C19BF}"/>
    <cellStyle name="Standaard 3 2 7 2 2 3 5" xfId="22871" xr:uid="{096AEC8C-CDFF-433A-97C6-6A49F6187995}"/>
    <cellStyle name="Standaard 3 2 7 2 2 4" xfId="3356" xr:uid="{749FA620-E8DE-4BE6-8924-B2859FA3FB09}"/>
    <cellStyle name="Standaard 3 2 7 2 2 4 2" xfId="6514" xr:uid="{4D2CE87B-5B94-45E6-BB47-7F7A1AB09095}"/>
    <cellStyle name="Standaard 3 2 7 2 2 4 2 2" xfId="16703" xr:uid="{346B7158-876A-4E89-87FB-B0024C659E63}"/>
    <cellStyle name="Standaard 3 2 7 2 2 4 2 2 2" xfId="37072" xr:uid="{327D4456-5179-436E-8FDB-ED48DFB3A463}"/>
    <cellStyle name="Standaard 3 2 7 2 2 4 2 3" xfId="26888" xr:uid="{CC6DBE8C-0F23-4EB3-997D-69CC3C5F7DFB}"/>
    <cellStyle name="Standaard 3 2 7 2 2 4 3" xfId="13534" xr:uid="{33BFE519-44E3-487C-89C2-174D2B383371}"/>
    <cellStyle name="Standaard 3 2 7 2 2 4 3 2" xfId="33903" xr:uid="{13A84530-B592-4EBB-914A-B61EA5264F3F}"/>
    <cellStyle name="Standaard 3 2 7 2 2 4 4" xfId="23719" xr:uid="{B9D78146-0FCD-4AB1-9F3C-61F116D302D4}"/>
    <cellStyle name="Standaard 3 2 7 2 2 5" xfId="6509" xr:uid="{71FB0DCD-3964-46CD-B57B-7466053D2CB9}"/>
    <cellStyle name="Standaard 3 2 7 2 2 5 2" xfId="16698" xr:uid="{8EC25903-78C3-4309-A4EE-FD8B4A98D590}"/>
    <cellStyle name="Standaard 3 2 7 2 2 5 2 2" xfId="37067" xr:uid="{6DF6E202-6BD3-4BAC-B001-5FA81886B85D}"/>
    <cellStyle name="Standaard 3 2 7 2 2 5 3" xfId="26883" xr:uid="{FD32D8B5-1BCC-458B-9272-6A648981D4E9}"/>
    <cellStyle name="Standaard 3 2 7 2 2 6" xfId="10991" xr:uid="{A13FA30A-4D18-4B60-B235-C82E7C02D99C}"/>
    <cellStyle name="Standaard 3 2 7 2 2 6 2" xfId="31360" xr:uid="{3C251094-4462-402D-9B19-9E1CF935B0E5}"/>
    <cellStyle name="Standaard 3 2 7 2 2 7" xfId="21176" xr:uid="{ECBBDBCD-4D3F-41F2-A438-B7ED27E05F36}"/>
    <cellStyle name="Standaard 3 2 7 2 3" xfId="1235" xr:uid="{8FD77C18-54BF-4120-ACCC-235C0474CEE9}"/>
    <cellStyle name="Standaard 3 2 7 2 3 2" xfId="3780" xr:uid="{19BE24C2-FE8B-4589-9D40-ED71A50F4A2D}"/>
    <cellStyle name="Standaard 3 2 7 2 3 2 2" xfId="6516" xr:uid="{85D04EA4-A667-4B27-BD87-CC21273AC8B9}"/>
    <cellStyle name="Standaard 3 2 7 2 3 2 2 2" xfId="16705" xr:uid="{4B903D9E-B108-4F32-8AE5-FED9EBE3F311}"/>
    <cellStyle name="Standaard 3 2 7 2 3 2 2 2 2" xfId="37074" xr:uid="{0CC29287-C0FE-47C7-8A8E-36D1F9EB865F}"/>
    <cellStyle name="Standaard 3 2 7 2 3 2 2 3" xfId="26890" xr:uid="{932EDB2A-DB04-4D2F-9ABA-62A73ECA2FAC}"/>
    <cellStyle name="Standaard 3 2 7 2 3 2 3" xfId="13958" xr:uid="{9643DBBD-741E-4709-965A-2663F19DC049}"/>
    <cellStyle name="Standaard 3 2 7 2 3 2 3 2" xfId="34327" xr:uid="{7E08A1D2-C1A3-46A0-983B-737F85B63A2B}"/>
    <cellStyle name="Standaard 3 2 7 2 3 2 4" xfId="24143" xr:uid="{F708642B-023D-4FD6-8CED-C1F7D4026BF7}"/>
    <cellStyle name="Standaard 3 2 7 2 3 3" xfId="6515" xr:uid="{9982D52E-3222-45CE-8024-5A2CCC50BA03}"/>
    <cellStyle name="Standaard 3 2 7 2 3 3 2" xfId="16704" xr:uid="{595F51BF-4F1C-425B-AFAE-200E7FD1CA85}"/>
    <cellStyle name="Standaard 3 2 7 2 3 3 2 2" xfId="37073" xr:uid="{07DD0322-E9C3-42A0-A962-6C00E83A5E62}"/>
    <cellStyle name="Standaard 3 2 7 2 3 3 3" xfId="26889" xr:uid="{87BADA1A-F0B7-4231-9426-AB38075E9EFD}"/>
    <cellStyle name="Standaard 3 2 7 2 3 4" xfId="11415" xr:uid="{5AC50AFF-575E-4936-BF19-E0CDE9FF5675}"/>
    <cellStyle name="Standaard 3 2 7 2 3 4 2" xfId="31784" xr:uid="{8E016CE5-F557-4B8F-82E7-248C08AA6E6A}"/>
    <cellStyle name="Standaard 3 2 7 2 3 5" xfId="21600" xr:uid="{2C9DE963-55BA-4B64-B7F0-6BA8B49B03B9}"/>
    <cellStyle name="Standaard 3 2 7 2 4" xfId="2082" xr:uid="{0A9E296A-7A01-49B6-95A2-C0A52BEB4131}"/>
    <cellStyle name="Standaard 3 2 7 2 4 2" xfId="4627" xr:uid="{333F30C3-4EA9-45C5-A5D8-70257B2A7CC1}"/>
    <cellStyle name="Standaard 3 2 7 2 4 2 2" xfId="6518" xr:uid="{24B31470-E87D-4261-AAEF-490FFE25C7D1}"/>
    <cellStyle name="Standaard 3 2 7 2 4 2 2 2" xfId="16707" xr:uid="{6DED0008-AF2E-4A6A-AAB1-68D9AE063AA5}"/>
    <cellStyle name="Standaard 3 2 7 2 4 2 2 2 2" xfId="37076" xr:uid="{25048CA0-B0DC-4E22-97DA-D70BBD243F7B}"/>
    <cellStyle name="Standaard 3 2 7 2 4 2 2 3" xfId="26892" xr:uid="{377F0D64-C197-47E6-92F5-75A914422539}"/>
    <cellStyle name="Standaard 3 2 7 2 4 2 3" xfId="14805" xr:uid="{EAA9FEE8-561A-45DC-8CD2-19FA3764D5F3}"/>
    <cellStyle name="Standaard 3 2 7 2 4 2 3 2" xfId="35174" xr:uid="{C7B99B1D-335B-4736-BA88-235EA97607A5}"/>
    <cellStyle name="Standaard 3 2 7 2 4 2 4" xfId="24990" xr:uid="{EA2A4F51-F380-4D78-91B3-15097570D02B}"/>
    <cellStyle name="Standaard 3 2 7 2 4 3" xfId="6517" xr:uid="{EE9905C0-EEE9-42E4-88C7-194AE21BB355}"/>
    <cellStyle name="Standaard 3 2 7 2 4 3 2" xfId="16706" xr:uid="{32A8DE78-18B2-48AB-9982-34C42ADCB092}"/>
    <cellStyle name="Standaard 3 2 7 2 4 3 2 2" xfId="37075" xr:uid="{71FB5EAB-314C-4E34-90B5-2606C9B0B7DB}"/>
    <cellStyle name="Standaard 3 2 7 2 4 3 3" xfId="26891" xr:uid="{E15D5DF9-D750-4E03-9E13-ED74D9C3D8CF}"/>
    <cellStyle name="Standaard 3 2 7 2 4 4" xfId="12262" xr:uid="{39DC645A-FD21-409D-819F-3201C94B1513}"/>
    <cellStyle name="Standaard 3 2 7 2 4 4 2" xfId="32631" xr:uid="{C47FA96E-0D14-4918-B5B0-9962C3377A3D}"/>
    <cellStyle name="Standaard 3 2 7 2 4 5" xfId="22447" xr:uid="{BCFD29D8-5C2C-4AD2-9904-8FDA61828D40}"/>
    <cellStyle name="Standaard 3 2 7 2 5" xfId="2932" xr:uid="{B639D77C-EA2A-43A7-BA52-70ADF8CCDC7F}"/>
    <cellStyle name="Standaard 3 2 7 2 5 2" xfId="6519" xr:uid="{5D959E9C-F7CD-41EE-A69B-96CAC7393C00}"/>
    <cellStyle name="Standaard 3 2 7 2 5 2 2" xfId="16708" xr:uid="{1DD96BA0-CE67-4979-BE5D-3ECF7B07999B}"/>
    <cellStyle name="Standaard 3 2 7 2 5 2 2 2" xfId="37077" xr:uid="{30CD33EF-5E13-4A4A-99CE-6402E8FEE12E}"/>
    <cellStyle name="Standaard 3 2 7 2 5 2 3" xfId="26893" xr:uid="{94F25663-2157-4986-834C-3D7D0468A1C0}"/>
    <cellStyle name="Standaard 3 2 7 2 5 3" xfId="13110" xr:uid="{2431E7DA-9244-4D12-B99E-4711D66F1E62}"/>
    <cellStyle name="Standaard 3 2 7 2 5 3 2" xfId="33479" xr:uid="{0296B19F-D2D6-4ACD-AF53-0C81D9A4DEC2}"/>
    <cellStyle name="Standaard 3 2 7 2 5 4" xfId="23295" xr:uid="{C1D137F7-73C0-4B90-BBEE-0CCEDE2EC65E}"/>
    <cellStyle name="Standaard 3 2 7 2 6" xfId="6508" xr:uid="{213CD964-1D9C-44ED-B889-EB0E259A68E6}"/>
    <cellStyle name="Standaard 3 2 7 2 6 2" xfId="16697" xr:uid="{5E361EAC-8337-44B4-B198-4AE1D05B1414}"/>
    <cellStyle name="Standaard 3 2 7 2 6 2 2" xfId="37066" xr:uid="{4CA8F8DE-C732-4E73-A8D4-5E112513C95C}"/>
    <cellStyle name="Standaard 3 2 7 2 6 3" xfId="26882" xr:uid="{52DE8172-CBB7-4B6C-96A8-0D9ACECFC047}"/>
    <cellStyle name="Standaard 3 2 7 2 7" xfId="10567" xr:uid="{113C0685-AF8C-4560-9DA0-BF53454A6401}"/>
    <cellStyle name="Standaard 3 2 7 2 7 2" xfId="30936" xr:uid="{FD27F178-696C-4AEA-B5C9-0FFFA02F5C63}"/>
    <cellStyle name="Standaard 3 2 7 2 8" xfId="20752" xr:uid="{4967BB38-108F-4FF1-B7BC-2F783B84E9D6}"/>
    <cellStyle name="Standaard 3 2 7 3" xfId="437" xr:uid="{9E012D79-A971-47F0-8173-EA24BF681BD6}"/>
    <cellStyle name="Standaard 3 2 7 3 2" xfId="898" xr:uid="{EC667245-6925-4AE7-B59B-FC90707F97DF}"/>
    <cellStyle name="Standaard 3 2 7 3 2 2" xfId="1748" xr:uid="{FA2CC498-816E-41A8-88A1-C1B01B32791F}"/>
    <cellStyle name="Standaard 3 2 7 3 2 2 2" xfId="4293" xr:uid="{56562933-373B-45B9-84FB-B0DD03BB2231}"/>
    <cellStyle name="Standaard 3 2 7 3 2 2 2 2" xfId="6523" xr:uid="{011DA348-5F0E-489C-9691-2366C048F3A9}"/>
    <cellStyle name="Standaard 3 2 7 3 2 2 2 2 2" xfId="16712" xr:uid="{C1EEAEC0-80E8-4B53-A9DD-AD89652CC96D}"/>
    <cellStyle name="Standaard 3 2 7 3 2 2 2 2 2 2" xfId="37081" xr:uid="{3D1B8A85-79CB-49F7-A6AB-47FC2DD64928}"/>
    <cellStyle name="Standaard 3 2 7 3 2 2 2 2 3" xfId="26897" xr:uid="{103C3FA3-0193-486C-9FC0-9EDE99E17C04}"/>
    <cellStyle name="Standaard 3 2 7 3 2 2 2 3" xfId="14471" xr:uid="{64AACD8E-532E-4BD0-9FCA-3550D1225FB2}"/>
    <cellStyle name="Standaard 3 2 7 3 2 2 2 3 2" xfId="34840" xr:uid="{9D307024-91E2-472C-A6CD-DD86675D824E}"/>
    <cellStyle name="Standaard 3 2 7 3 2 2 2 4" xfId="24656" xr:uid="{255E8D5C-346E-499F-9CEC-D6970C8DEA52}"/>
    <cellStyle name="Standaard 3 2 7 3 2 2 3" xfId="6522" xr:uid="{9D321567-6D01-4FEE-83F1-1B81E3AFFC8D}"/>
    <cellStyle name="Standaard 3 2 7 3 2 2 3 2" xfId="16711" xr:uid="{402D9BE7-4724-425E-BCA7-80CD2A5718D8}"/>
    <cellStyle name="Standaard 3 2 7 3 2 2 3 2 2" xfId="37080" xr:uid="{BB19FFBF-A139-4EBF-8532-FD8ADB6FE5FB}"/>
    <cellStyle name="Standaard 3 2 7 3 2 2 3 3" xfId="26896" xr:uid="{7676A7E7-9587-4CAC-B1E9-1E30B5187237}"/>
    <cellStyle name="Standaard 3 2 7 3 2 2 4" xfId="11928" xr:uid="{F851D38C-7593-4544-B876-E7FA3AA275EA}"/>
    <cellStyle name="Standaard 3 2 7 3 2 2 4 2" xfId="32297" xr:uid="{FDD05915-1396-4EC4-8A15-D250A1B1F0BE}"/>
    <cellStyle name="Standaard 3 2 7 3 2 2 5" xfId="22113" xr:uid="{4C23AA0A-2554-48E4-8995-817285A2D08F}"/>
    <cellStyle name="Standaard 3 2 7 3 2 3" xfId="2595" xr:uid="{F58EEA9E-D0F7-4106-AD9C-6016DA4171D2}"/>
    <cellStyle name="Standaard 3 2 7 3 2 3 2" xfId="5140" xr:uid="{4AA75C00-5755-4CC6-86E8-3B64F4F47924}"/>
    <cellStyle name="Standaard 3 2 7 3 2 3 2 2" xfId="6525" xr:uid="{FCB0F104-0AD4-41D9-9008-DA8E1C0719DB}"/>
    <cellStyle name="Standaard 3 2 7 3 2 3 2 2 2" xfId="16714" xr:uid="{7526F60B-E142-4F1F-B215-61D0FE54B864}"/>
    <cellStyle name="Standaard 3 2 7 3 2 3 2 2 2 2" xfId="37083" xr:uid="{74630C1C-2770-4CBB-B6F0-69A06DF9B10F}"/>
    <cellStyle name="Standaard 3 2 7 3 2 3 2 2 3" xfId="26899" xr:uid="{C3377311-EE0A-4133-A858-A131C779A7A8}"/>
    <cellStyle name="Standaard 3 2 7 3 2 3 2 3" xfId="15318" xr:uid="{C9B92B21-1B1D-4E9E-A5F7-BC279883F0BB}"/>
    <cellStyle name="Standaard 3 2 7 3 2 3 2 3 2" xfId="35687" xr:uid="{0FF9D0DD-E17B-40FB-A310-9E1F4E6ADE57}"/>
    <cellStyle name="Standaard 3 2 7 3 2 3 2 4" xfId="25503" xr:uid="{6CC4AEC4-F6C8-4286-8505-F570CB26F5A3}"/>
    <cellStyle name="Standaard 3 2 7 3 2 3 3" xfId="6524" xr:uid="{DAC5B7CC-9F2F-45BC-A2F9-2919988C1EB9}"/>
    <cellStyle name="Standaard 3 2 7 3 2 3 3 2" xfId="16713" xr:uid="{734E9D3E-C8FB-42B5-97DF-CF46959DB0A4}"/>
    <cellStyle name="Standaard 3 2 7 3 2 3 3 2 2" xfId="37082" xr:uid="{4F89EBF6-E308-466E-9009-A0212D6EC7AE}"/>
    <cellStyle name="Standaard 3 2 7 3 2 3 3 3" xfId="26898" xr:uid="{9CB7232A-227E-4848-84E6-5863CD85AEE8}"/>
    <cellStyle name="Standaard 3 2 7 3 2 3 4" xfId="12775" xr:uid="{B4C1E53C-E797-4E5B-92D1-EAFD85E87E00}"/>
    <cellStyle name="Standaard 3 2 7 3 2 3 4 2" xfId="33144" xr:uid="{DE694E61-5AB2-4873-BC09-2BB54822C6C3}"/>
    <cellStyle name="Standaard 3 2 7 3 2 3 5" xfId="22960" xr:uid="{A3572ECF-ADBE-4438-8419-FE51B9A1D1EC}"/>
    <cellStyle name="Standaard 3 2 7 3 2 4" xfId="3445" xr:uid="{F8567D19-8038-419B-9038-3F3E1E40C907}"/>
    <cellStyle name="Standaard 3 2 7 3 2 4 2" xfId="6526" xr:uid="{D6B3DA26-905B-4FEB-948D-9F5163703E65}"/>
    <cellStyle name="Standaard 3 2 7 3 2 4 2 2" xfId="16715" xr:uid="{BB7F4E30-6AB5-4A34-894C-B53FF39020C7}"/>
    <cellStyle name="Standaard 3 2 7 3 2 4 2 2 2" xfId="37084" xr:uid="{56DB25A4-5436-4FB4-A97C-08C3D3CAA0B4}"/>
    <cellStyle name="Standaard 3 2 7 3 2 4 2 3" xfId="26900" xr:uid="{050CB6B4-0509-4A4C-AD04-64B7D39BE6C1}"/>
    <cellStyle name="Standaard 3 2 7 3 2 4 3" xfId="13623" xr:uid="{28B148F3-9E28-4B1D-A895-A00141A3FE27}"/>
    <cellStyle name="Standaard 3 2 7 3 2 4 3 2" xfId="33992" xr:uid="{637A3380-C3CE-4D42-A48C-D9E99AF0B71A}"/>
    <cellStyle name="Standaard 3 2 7 3 2 4 4" xfId="23808" xr:uid="{2E6DC7BB-F902-4B9E-8590-331562E068D1}"/>
    <cellStyle name="Standaard 3 2 7 3 2 5" xfId="6521" xr:uid="{8EA5A5DF-5A33-4C7C-B1D5-C1BEF5921CEE}"/>
    <cellStyle name="Standaard 3 2 7 3 2 5 2" xfId="16710" xr:uid="{2C225FEE-124D-428E-844C-1A7A72093B39}"/>
    <cellStyle name="Standaard 3 2 7 3 2 5 2 2" xfId="37079" xr:uid="{7CAF2782-2041-481B-96FE-9CCCFE8F2119}"/>
    <cellStyle name="Standaard 3 2 7 3 2 5 3" xfId="26895" xr:uid="{9E246371-8DAB-4C4A-9CA8-392064F58456}"/>
    <cellStyle name="Standaard 3 2 7 3 2 6" xfId="11080" xr:uid="{F7787ECC-6EEB-4BBA-B628-687801274291}"/>
    <cellStyle name="Standaard 3 2 7 3 2 6 2" xfId="31449" xr:uid="{F061EAEB-5E77-47A9-8389-D7C71BF9C874}"/>
    <cellStyle name="Standaard 3 2 7 3 2 7" xfId="21265" xr:uid="{E0D34485-3F00-447B-B09D-6CABBFBFAEAE}"/>
    <cellStyle name="Standaard 3 2 7 3 3" xfId="1324" xr:uid="{017C63CE-F736-43A4-AD29-639F191D9CDF}"/>
    <cellStyle name="Standaard 3 2 7 3 3 2" xfId="3869" xr:uid="{C3891895-542B-402B-9367-321AB35DB01A}"/>
    <cellStyle name="Standaard 3 2 7 3 3 2 2" xfId="6528" xr:uid="{BC043499-743D-4C17-A435-32F37C004AE1}"/>
    <cellStyle name="Standaard 3 2 7 3 3 2 2 2" xfId="16717" xr:uid="{F5F1C3A7-84DF-43ED-98D3-7E146F5D914A}"/>
    <cellStyle name="Standaard 3 2 7 3 3 2 2 2 2" xfId="37086" xr:uid="{40C6532C-2D79-4E60-AA03-60EE186AAF4C}"/>
    <cellStyle name="Standaard 3 2 7 3 3 2 2 3" xfId="26902" xr:uid="{D9ED1629-600D-418D-A7F7-81BB98B2ABB9}"/>
    <cellStyle name="Standaard 3 2 7 3 3 2 3" xfId="14047" xr:uid="{D417A762-5431-474E-BBB1-1D45E937C108}"/>
    <cellStyle name="Standaard 3 2 7 3 3 2 3 2" xfId="34416" xr:uid="{AA931EFB-F62F-44DC-B7EF-38C8F64A9A14}"/>
    <cellStyle name="Standaard 3 2 7 3 3 2 4" xfId="24232" xr:uid="{D53BA723-A046-4152-8045-51E653939EA1}"/>
    <cellStyle name="Standaard 3 2 7 3 3 3" xfId="6527" xr:uid="{F14CC0AE-BC3A-4EF0-B2BE-5AE61C37477E}"/>
    <cellStyle name="Standaard 3 2 7 3 3 3 2" xfId="16716" xr:uid="{6B893E1F-3F52-4731-8D1C-B870F0081A39}"/>
    <cellStyle name="Standaard 3 2 7 3 3 3 2 2" xfId="37085" xr:uid="{D1098188-6067-4BA2-B0B6-9994F951A2BF}"/>
    <cellStyle name="Standaard 3 2 7 3 3 3 3" xfId="26901" xr:uid="{62249C26-13C1-4547-B5B6-B75CA5756CC0}"/>
    <cellStyle name="Standaard 3 2 7 3 3 4" xfId="11504" xr:uid="{D9632B27-35DC-424D-90FE-64484791B016}"/>
    <cellStyle name="Standaard 3 2 7 3 3 4 2" xfId="31873" xr:uid="{C865D5B6-6995-4D5E-80FE-514BBBBD04A1}"/>
    <cellStyle name="Standaard 3 2 7 3 3 5" xfId="21689" xr:uid="{A571B6F3-4A07-4482-98F9-17B61A8161B2}"/>
    <cellStyle name="Standaard 3 2 7 3 4" xfId="2171" xr:uid="{93CE61CF-CE1D-4C97-93C0-6AA397A88F38}"/>
    <cellStyle name="Standaard 3 2 7 3 4 2" xfId="4716" xr:uid="{A2E1C9AB-C48C-49CA-A587-BECF967C775E}"/>
    <cellStyle name="Standaard 3 2 7 3 4 2 2" xfId="6530" xr:uid="{88900334-C5F5-427E-A769-293C36551C54}"/>
    <cellStyle name="Standaard 3 2 7 3 4 2 2 2" xfId="16719" xr:uid="{0C1E0003-2D64-4370-B364-30B04BCE6CFE}"/>
    <cellStyle name="Standaard 3 2 7 3 4 2 2 2 2" xfId="37088" xr:uid="{482FA6C8-B638-4BDE-B7F4-7D45FDA337B1}"/>
    <cellStyle name="Standaard 3 2 7 3 4 2 2 3" xfId="26904" xr:uid="{67C75D1A-7C18-4DBE-95C9-05E038791A35}"/>
    <cellStyle name="Standaard 3 2 7 3 4 2 3" xfId="14894" xr:uid="{D09FF94B-6B53-4657-B74A-355C9ACDDA2C}"/>
    <cellStyle name="Standaard 3 2 7 3 4 2 3 2" xfId="35263" xr:uid="{8DC62459-955D-4F13-A2DA-79A8CED96AF9}"/>
    <cellStyle name="Standaard 3 2 7 3 4 2 4" xfId="25079" xr:uid="{D0C70C1C-9661-4764-8E90-0A1E26076E91}"/>
    <cellStyle name="Standaard 3 2 7 3 4 3" xfId="6529" xr:uid="{8E41BD0A-A67F-428A-A0ED-873E0565C18E}"/>
    <cellStyle name="Standaard 3 2 7 3 4 3 2" xfId="16718" xr:uid="{3F731859-DA20-4DC0-B868-574395D8D849}"/>
    <cellStyle name="Standaard 3 2 7 3 4 3 2 2" xfId="37087" xr:uid="{136D9061-FBEE-4431-BDAE-3E96A377ADD4}"/>
    <cellStyle name="Standaard 3 2 7 3 4 3 3" xfId="26903" xr:uid="{974E093D-7ED4-41F8-A6CD-8F192D56FC09}"/>
    <cellStyle name="Standaard 3 2 7 3 4 4" xfId="12351" xr:uid="{95CBF6F5-59A3-44D8-A5D9-177BFFFD1FC1}"/>
    <cellStyle name="Standaard 3 2 7 3 4 4 2" xfId="32720" xr:uid="{E6C8695B-45D1-46B3-851D-9F266DE323AE}"/>
    <cellStyle name="Standaard 3 2 7 3 4 5" xfId="22536" xr:uid="{CD616CBE-791E-4713-B83A-A4F093BA982F}"/>
    <cellStyle name="Standaard 3 2 7 3 5" xfId="3021" xr:uid="{8ABDFEA2-867A-494B-998A-73981B804D5C}"/>
    <cellStyle name="Standaard 3 2 7 3 5 2" xfId="6531" xr:uid="{63D2929E-9C70-4F51-A17D-90AEDC5F2E3F}"/>
    <cellStyle name="Standaard 3 2 7 3 5 2 2" xfId="16720" xr:uid="{8CBC15B0-76D4-44BD-82FE-E1C18444F6C2}"/>
    <cellStyle name="Standaard 3 2 7 3 5 2 2 2" xfId="37089" xr:uid="{9746314F-1F4E-4A83-B796-CBBF3B51AC08}"/>
    <cellStyle name="Standaard 3 2 7 3 5 2 3" xfId="26905" xr:uid="{5D2CE867-3347-4EF0-8A19-66454C179A34}"/>
    <cellStyle name="Standaard 3 2 7 3 5 3" xfId="13199" xr:uid="{488E1413-990B-4B3E-91F6-5C2364A2BFF7}"/>
    <cellStyle name="Standaard 3 2 7 3 5 3 2" xfId="33568" xr:uid="{27767192-3B29-4D47-9825-A118F45B2333}"/>
    <cellStyle name="Standaard 3 2 7 3 5 4" xfId="23384" xr:uid="{010E4E78-B27A-49C9-9665-2BD71C541FA3}"/>
    <cellStyle name="Standaard 3 2 7 3 6" xfId="6520" xr:uid="{A3178332-A0D3-47A7-9C90-4C100BDCC68D}"/>
    <cellStyle name="Standaard 3 2 7 3 6 2" xfId="16709" xr:uid="{D749AA7F-EB13-4C7C-A621-CD40D788650F}"/>
    <cellStyle name="Standaard 3 2 7 3 6 2 2" xfId="37078" xr:uid="{4500FDF6-1524-4385-B364-9598AA8BBD2F}"/>
    <cellStyle name="Standaard 3 2 7 3 6 3" xfId="26894" xr:uid="{74A344E7-ACA2-45ED-B321-2BAED34A966A}"/>
    <cellStyle name="Standaard 3 2 7 3 7" xfId="10656" xr:uid="{59A1B053-FE50-4F47-816D-A8D5C97E885E}"/>
    <cellStyle name="Standaard 3 2 7 3 7 2" xfId="31025" xr:uid="{A0DD8BDC-3B7C-4B01-BFFF-1A46D114EA3F}"/>
    <cellStyle name="Standaard 3 2 7 3 8" xfId="20841" xr:uid="{34D14974-2CC5-4EC6-BC55-79C75560941E}"/>
    <cellStyle name="Standaard 3 2 7 4" xfId="675" xr:uid="{52024AB9-8911-447F-B64E-5A907048AA35}"/>
    <cellStyle name="Standaard 3 2 7 4 2" xfId="1525" xr:uid="{7AEB1002-8D81-46B9-A624-27E063F02050}"/>
    <cellStyle name="Standaard 3 2 7 4 2 2" xfId="4070" xr:uid="{6C02393B-B68E-483A-A294-9A45AED2C253}"/>
    <cellStyle name="Standaard 3 2 7 4 2 2 2" xfId="6534" xr:uid="{AB01F625-E834-4654-844F-18DDFB7C002F}"/>
    <cellStyle name="Standaard 3 2 7 4 2 2 2 2" xfId="16723" xr:uid="{8F25AD48-DC00-470A-8397-5EBFEABD00DB}"/>
    <cellStyle name="Standaard 3 2 7 4 2 2 2 2 2" xfId="37092" xr:uid="{AC7BC23B-5267-4B04-B847-A4EADF77B5FE}"/>
    <cellStyle name="Standaard 3 2 7 4 2 2 2 3" xfId="26908" xr:uid="{993560DE-275B-4140-BCD4-4B0102E77B3C}"/>
    <cellStyle name="Standaard 3 2 7 4 2 2 3" xfId="14248" xr:uid="{7E668B90-4F34-4AC7-8503-5F7A4F02E04A}"/>
    <cellStyle name="Standaard 3 2 7 4 2 2 3 2" xfId="34617" xr:uid="{D519989F-5328-43A3-A683-DBDE363DE3C5}"/>
    <cellStyle name="Standaard 3 2 7 4 2 2 4" xfId="24433" xr:uid="{9D0136E0-3961-4E8A-8A46-19F09BEA3C2B}"/>
    <cellStyle name="Standaard 3 2 7 4 2 3" xfId="6533" xr:uid="{BE2807CA-3B3D-45D7-8DE6-B335774C0256}"/>
    <cellStyle name="Standaard 3 2 7 4 2 3 2" xfId="16722" xr:uid="{2D2C86D8-D775-4D1A-9808-95E0006AAF4E}"/>
    <cellStyle name="Standaard 3 2 7 4 2 3 2 2" xfId="37091" xr:uid="{1D0BD86D-C68C-4BFA-9135-9BFA025D7CFE}"/>
    <cellStyle name="Standaard 3 2 7 4 2 3 3" xfId="26907" xr:uid="{B9654188-861B-48E6-87AF-08D0B7A15602}"/>
    <cellStyle name="Standaard 3 2 7 4 2 4" xfId="11705" xr:uid="{E246B43A-0E7D-4020-815D-635406D28CD4}"/>
    <cellStyle name="Standaard 3 2 7 4 2 4 2" xfId="32074" xr:uid="{50307972-C0E0-4F7C-A18C-00BF8FBB3B6A}"/>
    <cellStyle name="Standaard 3 2 7 4 2 5" xfId="21890" xr:uid="{B9AA6B4F-D317-4FC0-B33C-81C709A6A097}"/>
    <cellStyle name="Standaard 3 2 7 4 3" xfId="2372" xr:uid="{5A503C30-CA3C-47B9-B5B0-C8F23FBD4C13}"/>
    <cellStyle name="Standaard 3 2 7 4 3 2" xfId="4917" xr:uid="{E35436E8-868B-4F40-8F2C-54F18D880BA3}"/>
    <cellStyle name="Standaard 3 2 7 4 3 2 2" xfId="6536" xr:uid="{F8FCEE11-C056-4407-83D9-551E2CF79A3E}"/>
    <cellStyle name="Standaard 3 2 7 4 3 2 2 2" xfId="16725" xr:uid="{B30AD3D8-C0C1-4CF4-A28D-34F4A0D97A25}"/>
    <cellStyle name="Standaard 3 2 7 4 3 2 2 2 2" xfId="37094" xr:uid="{B1433549-5FAE-43F8-BA69-3CCE488A7369}"/>
    <cellStyle name="Standaard 3 2 7 4 3 2 2 3" xfId="26910" xr:uid="{899A8982-457E-48F7-96AA-8B551248C3DD}"/>
    <cellStyle name="Standaard 3 2 7 4 3 2 3" xfId="15095" xr:uid="{11C7C9E0-DEBA-4BE3-B1A0-D39AC405EF00}"/>
    <cellStyle name="Standaard 3 2 7 4 3 2 3 2" xfId="35464" xr:uid="{CA138469-E4B6-42DF-B6F2-CB2B1AC27923}"/>
    <cellStyle name="Standaard 3 2 7 4 3 2 4" xfId="25280" xr:uid="{F8A1071D-B9D4-4245-B40D-293169771198}"/>
    <cellStyle name="Standaard 3 2 7 4 3 3" xfId="6535" xr:uid="{40515403-ADF4-424C-BA01-2E0B630B000F}"/>
    <cellStyle name="Standaard 3 2 7 4 3 3 2" xfId="16724" xr:uid="{2F526011-3867-40B6-B36E-33B117F8AED7}"/>
    <cellStyle name="Standaard 3 2 7 4 3 3 2 2" xfId="37093" xr:uid="{F0EF8465-373A-416E-B5D8-0DAD34023FA0}"/>
    <cellStyle name="Standaard 3 2 7 4 3 3 3" xfId="26909" xr:uid="{76AFE4D4-6314-4958-AF29-BE4A9BB0B846}"/>
    <cellStyle name="Standaard 3 2 7 4 3 4" xfId="12552" xr:uid="{F5AC4798-7185-44F9-8DAF-77233897B389}"/>
    <cellStyle name="Standaard 3 2 7 4 3 4 2" xfId="32921" xr:uid="{F5AABC24-A17C-4A9D-9576-F65E12B7C176}"/>
    <cellStyle name="Standaard 3 2 7 4 3 5" xfId="22737" xr:uid="{C9307CEA-6C79-44DA-8E8A-7D0426A3CBF0}"/>
    <cellStyle name="Standaard 3 2 7 4 4" xfId="3222" xr:uid="{980F8A34-B0BE-484E-B585-42E01E4377A5}"/>
    <cellStyle name="Standaard 3 2 7 4 4 2" xfId="6537" xr:uid="{AAAFF3D6-317F-4D9D-81D1-51BE360C0D6D}"/>
    <cellStyle name="Standaard 3 2 7 4 4 2 2" xfId="16726" xr:uid="{9B992B87-BA5F-4FFD-955B-98642B6DB634}"/>
    <cellStyle name="Standaard 3 2 7 4 4 2 2 2" xfId="37095" xr:uid="{0ADBCAC0-2502-453C-B49D-34EB27BF7AE1}"/>
    <cellStyle name="Standaard 3 2 7 4 4 2 3" xfId="26911" xr:uid="{7EE6B9A0-7F35-4684-A9D0-2E0C4E93D773}"/>
    <cellStyle name="Standaard 3 2 7 4 4 3" xfId="13400" xr:uid="{813B42E5-84E4-4ACA-8ECD-3978E1FC6B06}"/>
    <cellStyle name="Standaard 3 2 7 4 4 3 2" xfId="33769" xr:uid="{6223A388-BB44-47D0-BA9A-BF62F5E6AB18}"/>
    <cellStyle name="Standaard 3 2 7 4 4 4" xfId="23585" xr:uid="{D8A4D449-A793-49D7-B846-E35749CB4F1C}"/>
    <cellStyle name="Standaard 3 2 7 4 5" xfId="6532" xr:uid="{077E31A4-11A2-4E4C-AE1D-D11C8B23E1F2}"/>
    <cellStyle name="Standaard 3 2 7 4 5 2" xfId="16721" xr:uid="{9225BF58-F3C3-4363-8C8B-1D0377357DCA}"/>
    <cellStyle name="Standaard 3 2 7 4 5 2 2" xfId="37090" xr:uid="{9E66CE79-A139-466D-94C6-8F36724FC6FD}"/>
    <cellStyle name="Standaard 3 2 7 4 5 3" xfId="26906" xr:uid="{5B025703-258D-4191-8116-1BDD19262F48}"/>
    <cellStyle name="Standaard 3 2 7 4 6" xfId="10857" xr:uid="{5E0CB703-963C-48F8-8E21-979A1BB8D9CD}"/>
    <cellStyle name="Standaard 3 2 7 4 6 2" xfId="31226" xr:uid="{1AC8793A-C62D-4437-B2B1-241F8CD2D708}"/>
    <cellStyle name="Standaard 3 2 7 4 7" xfId="21042" xr:uid="{CFBF9849-7F44-4140-9BF3-EB58EA5E4C75}"/>
    <cellStyle name="Standaard 3 2 7 5" xfId="1101" xr:uid="{9BD6B394-DDCC-414C-A7A0-8CFD49E552B9}"/>
    <cellStyle name="Standaard 3 2 7 5 2" xfId="3646" xr:uid="{F8E4EC27-818E-46F9-844E-57BF78CDE5FB}"/>
    <cellStyle name="Standaard 3 2 7 5 2 2" xfId="6539" xr:uid="{5ACA5F5D-7892-4F7A-A415-E114D35AD6AB}"/>
    <cellStyle name="Standaard 3 2 7 5 2 2 2" xfId="16728" xr:uid="{6FF05BDB-BF74-459C-AF0F-C3E5C74C0801}"/>
    <cellStyle name="Standaard 3 2 7 5 2 2 2 2" xfId="37097" xr:uid="{5E9B46C8-9B8A-444E-9BF2-826D180BB4A8}"/>
    <cellStyle name="Standaard 3 2 7 5 2 2 3" xfId="26913" xr:uid="{ECC6539A-084E-40B9-B042-4CCFA4511538}"/>
    <cellStyle name="Standaard 3 2 7 5 2 3" xfId="13824" xr:uid="{EA372CAC-A473-402F-93BE-CCF054802B80}"/>
    <cellStyle name="Standaard 3 2 7 5 2 3 2" xfId="34193" xr:uid="{B0B3A4A7-DC5A-4950-8BAE-01FCB2E94F4E}"/>
    <cellStyle name="Standaard 3 2 7 5 2 4" xfId="24009" xr:uid="{A65B2F74-982E-470B-9EBD-B96E681450A7}"/>
    <cellStyle name="Standaard 3 2 7 5 3" xfId="6538" xr:uid="{0F3DB989-3C5B-4263-BA34-CC0AA2C8A1FE}"/>
    <cellStyle name="Standaard 3 2 7 5 3 2" xfId="16727" xr:uid="{197569FE-85C5-4E76-A6BD-653DA5F74CF6}"/>
    <cellStyle name="Standaard 3 2 7 5 3 2 2" xfId="37096" xr:uid="{B719272B-D50D-4402-9AC2-025594C03A6E}"/>
    <cellStyle name="Standaard 3 2 7 5 3 3" xfId="26912" xr:uid="{BFE83534-9BFA-4F37-BFB6-E50CBFAFA00A}"/>
    <cellStyle name="Standaard 3 2 7 5 4" xfId="11281" xr:uid="{5D532738-07D9-4302-835B-AFD813AF9A7B}"/>
    <cellStyle name="Standaard 3 2 7 5 4 2" xfId="31650" xr:uid="{1B92ECCE-A0A9-479B-8191-A4B0E90AF460}"/>
    <cellStyle name="Standaard 3 2 7 5 5" xfId="21466" xr:uid="{E89F195E-2EB5-4CF1-8FDF-1BC4E6EA406E}"/>
    <cellStyle name="Standaard 3 2 7 6" xfId="1948" xr:uid="{7272349B-BA1B-4E7F-A8CF-5C49B7F813BC}"/>
    <cellStyle name="Standaard 3 2 7 6 2" xfId="4493" xr:uid="{5E5E4368-0FB1-4868-A059-5F22B6EA2622}"/>
    <cellStyle name="Standaard 3 2 7 6 2 2" xfId="6541" xr:uid="{DD6112BE-DD7F-4833-97C2-AF844AE8127A}"/>
    <cellStyle name="Standaard 3 2 7 6 2 2 2" xfId="16730" xr:uid="{CE1D5E65-21C3-49DA-86B1-8B35072D18AD}"/>
    <cellStyle name="Standaard 3 2 7 6 2 2 2 2" xfId="37099" xr:uid="{20C1CE04-D026-42DD-8630-4E06C32ACC93}"/>
    <cellStyle name="Standaard 3 2 7 6 2 2 3" xfId="26915" xr:uid="{5550CDDE-24A9-42A5-B744-73A6A3C2A3D9}"/>
    <cellStyle name="Standaard 3 2 7 6 2 3" xfId="14671" xr:uid="{7005AF27-F2AC-40EC-BE83-76ABDF9D4612}"/>
    <cellStyle name="Standaard 3 2 7 6 2 3 2" xfId="35040" xr:uid="{94620919-1F60-4AB8-A370-EE5C3F0EFBF6}"/>
    <cellStyle name="Standaard 3 2 7 6 2 4" xfId="24856" xr:uid="{16189A47-F821-4CB0-B50A-7EE9D0EC4C2C}"/>
    <cellStyle name="Standaard 3 2 7 6 3" xfId="6540" xr:uid="{258AAA5F-4270-414E-8845-473A1EF22779}"/>
    <cellStyle name="Standaard 3 2 7 6 3 2" xfId="16729" xr:uid="{E662E807-7542-4787-B7B9-3D49A881BC5E}"/>
    <cellStyle name="Standaard 3 2 7 6 3 2 2" xfId="37098" xr:uid="{D441C82A-3BF4-420C-9840-13B30B73251A}"/>
    <cellStyle name="Standaard 3 2 7 6 3 3" xfId="26914" xr:uid="{6A6F33DC-90E5-49E6-8E1C-62587298524F}"/>
    <cellStyle name="Standaard 3 2 7 6 4" xfId="12128" xr:uid="{8A30D0E7-F661-4204-ADAD-E4539EBF2362}"/>
    <cellStyle name="Standaard 3 2 7 6 4 2" xfId="32497" xr:uid="{CFB073DC-83D8-4F7D-9FC4-F742C19C0FA7}"/>
    <cellStyle name="Standaard 3 2 7 6 5" xfId="22313" xr:uid="{37303FBE-1BEA-4440-ACDA-4B17E63027D0}"/>
    <cellStyle name="Standaard 3 2 7 7" xfId="2798" xr:uid="{C0B45078-035D-40CD-93EE-C618FD0A6EA8}"/>
    <cellStyle name="Standaard 3 2 7 7 2" xfId="6542" xr:uid="{751959A4-67C2-4224-BCAE-990A886C089E}"/>
    <cellStyle name="Standaard 3 2 7 7 2 2" xfId="16731" xr:uid="{70CF9A76-351A-4FE3-A73F-45BDBD9CB5E9}"/>
    <cellStyle name="Standaard 3 2 7 7 2 2 2" xfId="37100" xr:uid="{F3FF2E11-A2B6-4903-97CA-B62674221974}"/>
    <cellStyle name="Standaard 3 2 7 7 2 3" xfId="26916" xr:uid="{173405D1-6AF7-49F4-9900-70A11D7B3F1D}"/>
    <cellStyle name="Standaard 3 2 7 7 3" xfId="12976" xr:uid="{E86B94AA-C810-4C69-8B92-0A8EC67B82AA}"/>
    <cellStyle name="Standaard 3 2 7 7 3 2" xfId="33345" xr:uid="{D1209919-66B4-41F5-957B-44300F9E33CA}"/>
    <cellStyle name="Standaard 3 2 7 7 4" xfId="23161" xr:uid="{B1D3C94F-8076-4ED0-B5B7-AE3177CA8AE8}"/>
    <cellStyle name="Standaard 3 2 7 8" xfId="6507" xr:uid="{00B5B8C2-534E-445E-8750-F0F2B8FBB581}"/>
    <cellStyle name="Standaard 3 2 7 8 2" xfId="16696" xr:uid="{BF01DD23-9418-4573-9DE3-EE54FBAFEF69}"/>
    <cellStyle name="Standaard 3 2 7 8 2 2" xfId="37065" xr:uid="{55B66AE8-A6D1-4461-A29C-5B9AE05E7F65}"/>
    <cellStyle name="Standaard 3 2 7 8 3" xfId="26881" xr:uid="{C29F49D4-E001-4A36-A5D6-7824C8A2FC6B}"/>
    <cellStyle name="Standaard 3 2 7 9" xfId="10433" xr:uid="{28BF65B5-D6BF-4957-AD6C-DD258A68417E}"/>
    <cellStyle name="Standaard 3 2 7 9 2" xfId="30802" xr:uid="{9E41B35A-AB2F-48A9-B3E3-8B37DF71356C}"/>
    <cellStyle name="Standaard 3 2 8" xfId="187" xr:uid="{458CC7CF-3028-456F-9C26-3C735908F015}"/>
    <cellStyle name="Standaard 3 2 8 2" xfId="743" xr:uid="{3AC7F925-540D-4AB1-91B7-C5C0F11686E6}"/>
    <cellStyle name="Standaard 3 2 8 2 2" xfId="1593" xr:uid="{E0E7101D-1265-476A-BD18-BF503D4308BE}"/>
    <cellStyle name="Standaard 3 2 8 2 2 2" xfId="4138" xr:uid="{C856A022-BE97-455D-8585-45E6CD081D98}"/>
    <cellStyle name="Standaard 3 2 8 2 2 2 2" xfId="6546" xr:uid="{E0F6DEAA-58DE-4A97-B54E-7325E5B6D1F6}"/>
    <cellStyle name="Standaard 3 2 8 2 2 2 2 2" xfId="16735" xr:uid="{CEE020E4-2A39-427A-80D3-904C48656E41}"/>
    <cellStyle name="Standaard 3 2 8 2 2 2 2 2 2" xfId="37104" xr:uid="{1A56D415-5CF0-49C5-ACBB-1273469880EE}"/>
    <cellStyle name="Standaard 3 2 8 2 2 2 2 3" xfId="26920" xr:uid="{EA33A949-FDEF-4738-B17B-CCF2D84D1215}"/>
    <cellStyle name="Standaard 3 2 8 2 2 2 3" xfId="14316" xr:uid="{323DACCA-F58E-4C41-BA4A-FC87BC9C2F9D}"/>
    <cellStyle name="Standaard 3 2 8 2 2 2 3 2" xfId="34685" xr:uid="{FB72D3C2-58CF-4F11-BECA-A63C1B5BF133}"/>
    <cellStyle name="Standaard 3 2 8 2 2 2 4" xfId="24501" xr:uid="{F281174F-6DF7-4774-B57D-F847E2F0C8DF}"/>
    <cellStyle name="Standaard 3 2 8 2 2 3" xfId="6545" xr:uid="{AF0A18BE-7893-4F56-A0BD-98D5D72C4B28}"/>
    <cellStyle name="Standaard 3 2 8 2 2 3 2" xfId="16734" xr:uid="{94A15FC6-2972-4387-A128-6960A5E97E95}"/>
    <cellStyle name="Standaard 3 2 8 2 2 3 2 2" xfId="37103" xr:uid="{0A35DA0D-FE20-4513-8A26-82B732445652}"/>
    <cellStyle name="Standaard 3 2 8 2 2 3 3" xfId="26919" xr:uid="{6F736738-0A77-48C7-A3CF-07655452C946}"/>
    <cellStyle name="Standaard 3 2 8 2 2 4" xfId="11773" xr:uid="{5F5B6429-4994-47D1-B31F-C8B3D9E6364B}"/>
    <cellStyle name="Standaard 3 2 8 2 2 4 2" xfId="32142" xr:uid="{FEF2D571-B537-4B01-ABA7-D5E6BD850033}"/>
    <cellStyle name="Standaard 3 2 8 2 2 5" xfId="21958" xr:uid="{3D8456DF-F00C-4400-B0BC-2974621C688B}"/>
    <cellStyle name="Standaard 3 2 8 2 3" xfId="2440" xr:uid="{97301936-8A8A-4BBE-8EA9-023319B680A2}"/>
    <cellStyle name="Standaard 3 2 8 2 3 2" xfId="4985" xr:uid="{F71054D0-256C-4F27-B947-E4365484E7E1}"/>
    <cellStyle name="Standaard 3 2 8 2 3 2 2" xfId="6548" xr:uid="{9A15F0BC-545A-488C-A707-627AB8232C7B}"/>
    <cellStyle name="Standaard 3 2 8 2 3 2 2 2" xfId="16737" xr:uid="{B7E3F942-9BA8-47F4-911F-9AC2B4804B03}"/>
    <cellStyle name="Standaard 3 2 8 2 3 2 2 2 2" xfId="37106" xr:uid="{A168CF1D-B0D1-449B-8973-E3BFC7DE2D2C}"/>
    <cellStyle name="Standaard 3 2 8 2 3 2 2 3" xfId="26922" xr:uid="{1B22EE5C-8D15-4510-BC15-7E36350AD706}"/>
    <cellStyle name="Standaard 3 2 8 2 3 2 3" xfId="15163" xr:uid="{A41D4631-BCE4-4A08-B4D7-88403DB68803}"/>
    <cellStyle name="Standaard 3 2 8 2 3 2 3 2" xfId="35532" xr:uid="{46AD5FBE-4605-401E-907B-A6313947642B}"/>
    <cellStyle name="Standaard 3 2 8 2 3 2 4" xfId="25348" xr:uid="{DF5CCFDA-000E-41F1-99AA-9E9DEAF99331}"/>
    <cellStyle name="Standaard 3 2 8 2 3 3" xfId="6547" xr:uid="{B0F840D8-54AC-4F70-AFA4-C6D6D63C0A44}"/>
    <cellStyle name="Standaard 3 2 8 2 3 3 2" xfId="16736" xr:uid="{7FD09B80-88C8-4EF8-9CE6-CCA828B5E9CC}"/>
    <cellStyle name="Standaard 3 2 8 2 3 3 2 2" xfId="37105" xr:uid="{B90CC211-581A-4878-B9ED-82B2C6252D24}"/>
    <cellStyle name="Standaard 3 2 8 2 3 3 3" xfId="26921" xr:uid="{AFA0CF47-6D0E-4A26-9126-9E32F87BDBF6}"/>
    <cellStyle name="Standaard 3 2 8 2 3 4" xfId="12620" xr:uid="{29B2C9FA-64FC-4005-BF96-D6D4246C7577}"/>
    <cellStyle name="Standaard 3 2 8 2 3 4 2" xfId="32989" xr:uid="{4D4D3D52-D1D2-459F-99BC-1CD5BDF2344E}"/>
    <cellStyle name="Standaard 3 2 8 2 3 5" xfId="22805" xr:uid="{292F681F-A4CD-4929-B01D-6B6EB0FC5F61}"/>
    <cellStyle name="Standaard 3 2 8 2 4" xfId="3290" xr:uid="{19EE1891-97AC-41E2-9E87-63BB80CDCDFB}"/>
    <cellStyle name="Standaard 3 2 8 2 4 2" xfId="6549" xr:uid="{09DD1296-AF6D-41D7-B857-CF77082ABCB7}"/>
    <cellStyle name="Standaard 3 2 8 2 4 2 2" xfId="16738" xr:uid="{3F672A63-CD95-47C7-B8D8-3555D9E3AFD5}"/>
    <cellStyle name="Standaard 3 2 8 2 4 2 2 2" xfId="37107" xr:uid="{B6D0404D-A5CD-42AD-A302-D2FDA788AC02}"/>
    <cellStyle name="Standaard 3 2 8 2 4 2 3" xfId="26923" xr:uid="{38406CEF-723B-42E1-B704-F5C7D86AD9DE}"/>
    <cellStyle name="Standaard 3 2 8 2 4 3" xfId="13468" xr:uid="{31A70ED2-C2AF-44B6-B910-8DC0082FA0AF}"/>
    <cellStyle name="Standaard 3 2 8 2 4 3 2" xfId="33837" xr:uid="{CF44BBB0-C1BF-48AD-A576-8058AFC87C06}"/>
    <cellStyle name="Standaard 3 2 8 2 4 4" xfId="23653" xr:uid="{CD0F9571-18A8-4596-BD97-F067E3CB6489}"/>
    <cellStyle name="Standaard 3 2 8 2 5" xfId="6544" xr:uid="{7EA39B1C-8B11-44E2-BBBD-C75DEBA1E955}"/>
    <cellStyle name="Standaard 3 2 8 2 5 2" xfId="16733" xr:uid="{5129D174-F6FC-4DE5-9800-436B3D658C34}"/>
    <cellStyle name="Standaard 3 2 8 2 5 2 2" xfId="37102" xr:uid="{17DA05DA-BF04-44BF-B240-5BDA056A1EA7}"/>
    <cellStyle name="Standaard 3 2 8 2 5 3" xfId="26918" xr:uid="{1F0A4AF1-F04C-42C9-9CFD-DB236E04BE86}"/>
    <cellStyle name="Standaard 3 2 8 2 6" xfId="10925" xr:uid="{B8E8AF86-FD00-4518-9DF3-4430D8AE033D}"/>
    <cellStyle name="Standaard 3 2 8 2 6 2" xfId="31294" xr:uid="{68C44A92-1C4F-4A7C-B4EC-3E24B96BB66F}"/>
    <cellStyle name="Standaard 3 2 8 2 7" xfId="21110" xr:uid="{DD9D6C28-CA08-4403-A0D4-36CDDAC7EE28}"/>
    <cellStyle name="Standaard 3 2 8 3" xfId="1169" xr:uid="{520E5E84-6404-4A40-BFCE-E78F5855690A}"/>
    <cellStyle name="Standaard 3 2 8 3 2" xfId="3714" xr:uid="{83FA789D-9028-425A-B6D8-5C1266339E4F}"/>
    <cellStyle name="Standaard 3 2 8 3 2 2" xfId="6551" xr:uid="{150AD633-EFE1-4AC5-8110-F9AE736D68FA}"/>
    <cellStyle name="Standaard 3 2 8 3 2 2 2" xfId="16740" xr:uid="{633FFBF2-89DF-4497-8530-07A12CA515C8}"/>
    <cellStyle name="Standaard 3 2 8 3 2 2 2 2" xfId="37109" xr:uid="{6F8DDB72-92BD-4940-A81F-C9259B394493}"/>
    <cellStyle name="Standaard 3 2 8 3 2 2 3" xfId="26925" xr:uid="{E61EE918-F7D2-4435-8FF4-A6E05151BBD2}"/>
    <cellStyle name="Standaard 3 2 8 3 2 3" xfId="13892" xr:uid="{6B2F6767-8F7B-4A2B-AAE4-1960F824FEB7}"/>
    <cellStyle name="Standaard 3 2 8 3 2 3 2" xfId="34261" xr:uid="{74BDD493-BF44-4273-BAF4-68EDF6444303}"/>
    <cellStyle name="Standaard 3 2 8 3 2 4" xfId="24077" xr:uid="{11B591C6-B1D8-43AC-9742-1C5B9B9EE365}"/>
    <cellStyle name="Standaard 3 2 8 3 3" xfId="6550" xr:uid="{6EB4F72D-DFE8-43CE-925B-33813EF83B22}"/>
    <cellStyle name="Standaard 3 2 8 3 3 2" xfId="16739" xr:uid="{6BFA9BB5-D6BB-4E04-80BA-92F84215EA73}"/>
    <cellStyle name="Standaard 3 2 8 3 3 2 2" xfId="37108" xr:uid="{D79B9D4A-67A3-4A6B-BFC6-958D706AC088}"/>
    <cellStyle name="Standaard 3 2 8 3 3 3" xfId="26924" xr:uid="{3D1B4238-19A3-4186-A520-4CA1022C914D}"/>
    <cellStyle name="Standaard 3 2 8 3 4" xfId="11349" xr:uid="{D45093AC-92AF-44F0-B04B-B52C0D55CC19}"/>
    <cellStyle name="Standaard 3 2 8 3 4 2" xfId="31718" xr:uid="{5180AD88-8890-4E44-B507-FD55A5F20CB9}"/>
    <cellStyle name="Standaard 3 2 8 3 5" xfId="21534" xr:uid="{BE82D361-979B-458D-BC6C-BED21BE4F901}"/>
    <cellStyle name="Standaard 3 2 8 4" xfId="2016" xr:uid="{BBDC64F5-8EB3-45A8-A0F1-682E697B738D}"/>
    <cellStyle name="Standaard 3 2 8 4 2" xfId="4561" xr:uid="{4A8AF460-255F-4151-8040-FFB518F6A1CA}"/>
    <cellStyle name="Standaard 3 2 8 4 2 2" xfId="6553" xr:uid="{5088F3AE-364D-4859-B2FA-1B037F20D8DC}"/>
    <cellStyle name="Standaard 3 2 8 4 2 2 2" xfId="16742" xr:uid="{9E988150-6E5C-48F0-9281-0B72434ABBF5}"/>
    <cellStyle name="Standaard 3 2 8 4 2 2 2 2" xfId="37111" xr:uid="{626941E2-AC3D-433F-8D67-4D3EAFFC8441}"/>
    <cellStyle name="Standaard 3 2 8 4 2 2 3" xfId="26927" xr:uid="{DF0D96CA-57A5-451A-BB0F-A7B9FDB78788}"/>
    <cellStyle name="Standaard 3 2 8 4 2 3" xfId="14739" xr:uid="{75368562-D71C-40CA-AC2D-AEA8A1CC3F1F}"/>
    <cellStyle name="Standaard 3 2 8 4 2 3 2" xfId="35108" xr:uid="{1A255BA2-3902-4AD1-9BCD-BF53877CB933}"/>
    <cellStyle name="Standaard 3 2 8 4 2 4" xfId="24924" xr:uid="{0F617A5B-82AD-45F0-98EF-CAC3CEB626E7}"/>
    <cellStyle name="Standaard 3 2 8 4 3" xfId="6552" xr:uid="{F9104D68-0B77-40B6-97CC-BB30E831D77F}"/>
    <cellStyle name="Standaard 3 2 8 4 3 2" xfId="16741" xr:uid="{81986E59-1BC6-4A81-86A6-20A213D997F0}"/>
    <cellStyle name="Standaard 3 2 8 4 3 2 2" xfId="37110" xr:uid="{BEA3D5FF-F944-4425-AB1A-C8D2D906B18D}"/>
    <cellStyle name="Standaard 3 2 8 4 3 3" xfId="26926" xr:uid="{18280410-EFA8-4BF5-9148-3A8925E1A182}"/>
    <cellStyle name="Standaard 3 2 8 4 4" xfId="12196" xr:uid="{D6E048F2-857D-47F8-AFF9-23C19FCCF9FC}"/>
    <cellStyle name="Standaard 3 2 8 4 4 2" xfId="32565" xr:uid="{93CEA1A7-79D6-45CF-B372-1FDAEB18863C}"/>
    <cellStyle name="Standaard 3 2 8 4 5" xfId="22381" xr:uid="{FB0D3913-5637-4DE1-92CC-DBADEA972562}"/>
    <cellStyle name="Standaard 3 2 8 5" xfId="2866" xr:uid="{57984EEE-52A3-456F-8CC2-5101E80E88F3}"/>
    <cellStyle name="Standaard 3 2 8 5 2" xfId="6554" xr:uid="{63617D29-8ECB-4671-A7AE-BE16FDB1F8F3}"/>
    <cellStyle name="Standaard 3 2 8 5 2 2" xfId="16743" xr:uid="{B1FAE8A6-DDAE-4B38-8B71-36EC4B65FA10}"/>
    <cellStyle name="Standaard 3 2 8 5 2 2 2" xfId="37112" xr:uid="{12907E39-04C1-4B0D-9368-2A9CBD816FA0}"/>
    <cellStyle name="Standaard 3 2 8 5 2 3" xfId="26928" xr:uid="{3F3A8A4F-FE15-4F06-B1D1-6A18C17EFDCE}"/>
    <cellStyle name="Standaard 3 2 8 5 3" xfId="13044" xr:uid="{9AC14A1D-2709-4FC9-9DDD-A72EEE9B9206}"/>
    <cellStyle name="Standaard 3 2 8 5 3 2" xfId="33413" xr:uid="{0F87FB38-2C0A-4807-B20E-44FD428EBB1C}"/>
    <cellStyle name="Standaard 3 2 8 5 4" xfId="23229" xr:uid="{C3491C4A-8F75-4177-8ABF-099E777276F0}"/>
    <cellStyle name="Standaard 3 2 8 6" xfId="6543" xr:uid="{9B97F727-7AC0-489F-8175-7A36F2F65C80}"/>
    <cellStyle name="Standaard 3 2 8 6 2" xfId="16732" xr:uid="{0F75BA55-D572-473F-AB36-835DB8B35A2E}"/>
    <cellStyle name="Standaard 3 2 8 6 2 2" xfId="37101" xr:uid="{E99258B9-5B92-4EA4-9205-A1828FC35797}"/>
    <cellStyle name="Standaard 3 2 8 6 3" xfId="26917" xr:uid="{5ED88251-EC1E-41DE-9E6F-090922983EB8}"/>
    <cellStyle name="Standaard 3 2 8 7" xfId="10501" xr:uid="{5C0C2817-7CE6-4A58-9011-30332EA57EDB}"/>
    <cellStyle name="Standaard 3 2 8 7 2" xfId="30870" xr:uid="{AC95F241-3327-4FEE-8D9C-58E7F13F2C7B}"/>
    <cellStyle name="Standaard 3 2 8 8" xfId="20686" xr:uid="{4F3FBB5D-226E-4516-AA80-BF360B1113E3}"/>
    <cellStyle name="Standaard 3 2 9" xfId="417" xr:uid="{7F315494-3678-4C9B-A74B-EDFA741DA359}"/>
    <cellStyle name="Standaard 3 2 9 2" xfId="879" xr:uid="{21EE5673-F6AE-4A6E-B932-E0C153982CA2}"/>
    <cellStyle name="Standaard 3 2 9 2 2" xfId="1729" xr:uid="{A1AD75F2-C67A-49E0-8D2A-7A0740D71CB9}"/>
    <cellStyle name="Standaard 3 2 9 2 2 2" xfId="4274" xr:uid="{A6D500E1-8B59-4F07-ABFA-6A7A6FC97BCB}"/>
    <cellStyle name="Standaard 3 2 9 2 2 2 2" xfId="6558" xr:uid="{1E9707BB-5C6A-418D-8143-4466E4E86915}"/>
    <cellStyle name="Standaard 3 2 9 2 2 2 2 2" xfId="16747" xr:uid="{48054065-950B-4253-8669-467E95E8B3C6}"/>
    <cellStyle name="Standaard 3 2 9 2 2 2 2 2 2" xfId="37116" xr:uid="{AEA959FF-C5F9-40C1-B29E-C60237CB7111}"/>
    <cellStyle name="Standaard 3 2 9 2 2 2 2 3" xfId="26932" xr:uid="{66EDF217-6646-4228-9EB1-9B0525388D41}"/>
    <cellStyle name="Standaard 3 2 9 2 2 2 3" xfId="14452" xr:uid="{BB3DB78B-FA68-46C5-8177-848ED108BF55}"/>
    <cellStyle name="Standaard 3 2 9 2 2 2 3 2" xfId="34821" xr:uid="{F4FFAD90-E1C2-4CC8-BB6B-EECE5051B062}"/>
    <cellStyle name="Standaard 3 2 9 2 2 2 4" xfId="24637" xr:uid="{84AFA5F9-D1D4-46B9-83D2-7743EDDFBAEE}"/>
    <cellStyle name="Standaard 3 2 9 2 2 3" xfId="6557" xr:uid="{8B933E2A-0761-4368-B9B0-A1F007BF7D8E}"/>
    <cellStyle name="Standaard 3 2 9 2 2 3 2" xfId="16746" xr:uid="{7B478A6A-7548-4DF8-9A1C-178F71A3D0DE}"/>
    <cellStyle name="Standaard 3 2 9 2 2 3 2 2" xfId="37115" xr:uid="{0747B7DC-714E-4C62-BC4A-86BA1F5E044A}"/>
    <cellStyle name="Standaard 3 2 9 2 2 3 3" xfId="26931" xr:uid="{C3E7A662-5357-4B10-BD01-E6F6FC670117}"/>
    <cellStyle name="Standaard 3 2 9 2 2 4" xfId="11909" xr:uid="{1AE66F36-9958-436A-8CDF-9F7D578960EC}"/>
    <cellStyle name="Standaard 3 2 9 2 2 4 2" xfId="32278" xr:uid="{3C63A9E4-C654-4C99-A61A-97F9A31B8452}"/>
    <cellStyle name="Standaard 3 2 9 2 2 5" xfId="22094" xr:uid="{B27F7CCF-7361-4E5E-B841-7B0AE3854DC2}"/>
    <cellStyle name="Standaard 3 2 9 2 3" xfId="2576" xr:uid="{4E597258-D4DB-46E4-935C-94C6BD3DDEF7}"/>
    <cellStyle name="Standaard 3 2 9 2 3 2" xfId="5121" xr:uid="{EBF5EDB8-172F-431B-854E-1EE03453A522}"/>
    <cellStyle name="Standaard 3 2 9 2 3 2 2" xfId="6560" xr:uid="{9A8F2ED3-0CA7-4AE3-96C8-A8EB3C898B21}"/>
    <cellStyle name="Standaard 3 2 9 2 3 2 2 2" xfId="16749" xr:uid="{2227DF1E-D361-477E-8D93-3A054B7D3B22}"/>
    <cellStyle name="Standaard 3 2 9 2 3 2 2 2 2" xfId="37118" xr:uid="{E2F0D02F-B007-4E51-AF96-B151F6B67E0E}"/>
    <cellStyle name="Standaard 3 2 9 2 3 2 2 3" xfId="26934" xr:uid="{11AB0953-3C80-45FD-B147-F83C900DAED8}"/>
    <cellStyle name="Standaard 3 2 9 2 3 2 3" xfId="15299" xr:uid="{6844AB5B-7840-46F2-B846-25FD9CBEFC3B}"/>
    <cellStyle name="Standaard 3 2 9 2 3 2 3 2" xfId="35668" xr:uid="{D17DA81A-5B57-40E1-A822-AAB89B839041}"/>
    <cellStyle name="Standaard 3 2 9 2 3 2 4" xfId="25484" xr:uid="{9AC18D78-70ED-48A6-A764-4C286013BC34}"/>
    <cellStyle name="Standaard 3 2 9 2 3 3" xfId="6559" xr:uid="{2FA8F667-4A96-425D-B17C-6CCB7907E28D}"/>
    <cellStyle name="Standaard 3 2 9 2 3 3 2" xfId="16748" xr:uid="{08AC44C4-8A00-4D93-B8AA-8B17C9BD1CA8}"/>
    <cellStyle name="Standaard 3 2 9 2 3 3 2 2" xfId="37117" xr:uid="{1638A41F-050F-4753-AC87-7E7179AB69B8}"/>
    <cellStyle name="Standaard 3 2 9 2 3 3 3" xfId="26933" xr:uid="{06ABD544-3075-460E-B4F8-F2E52132F874}"/>
    <cellStyle name="Standaard 3 2 9 2 3 4" xfId="12756" xr:uid="{953BF829-BAD1-4D95-8659-9671CC1AC249}"/>
    <cellStyle name="Standaard 3 2 9 2 3 4 2" xfId="33125" xr:uid="{0278DAF4-4CCB-4D01-9C23-BF8287B4C391}"/>
    <cellStyle name="Standaard 3 2 9 2 3 5" xfId="22941" xr:uid="{4BA98E5E-5C07-4BF7-B50F-C942CB402372}"/>
    <cellStyle name="Standaard 3 2 9 2 4" xfId="3426" xr:uid="{C11555F0-FCF2-4077-9382-1B2932C0EDD1}"/>
    <cellStyle name="Standaard 3 2 9 2 4 2" xfId="6561" xr:uid="{95E426EC-4D74-48AC-A2FE-657F50C7FB80}"/>
    <cellStyle name="Standaard 3 2 9 2 4 2 2" xfId="16750" xr:uid="{033996D4-3E8D-413A-9C91-30FB3B6810B1}"/>
    <cellStyle name="Standaard 3 2 9 2 4 2 2 2" xfId="37119" xr:uid="{17662C1F-6AE2-4DCD-B022-89C40A6C89C5}"/>
    <cellStyle name="Standaard 3 2 9 2 4 2 3" xfId="26935" xr:uid="{2C9BE900-16F1-43E1-999E-8524211AA42D}"/>
    <cellStyle name="Standaard 3 2 9 2 4 3" xfId="13604" xr:uid="{3946799E-6E48-43F2-BC06-3FD2BA883CAD}"/>
    <cellStyle name="Standaard 3 2 9 2 4 3 2" xfId="33973" xr:uid="{13BF3F86-D644-4D6B-ADBF-CCBDEA8C2B8E}"/>
    <cellStyle name="Standaard 3 2 9 2 4 4" xfId="23789" xr:uid="{C089841F-1A17-46A0-B712-8C32330D2BA6}"/>
    <cellStyle name="Standaard 3 2 9 2 5" xfId="6556" xr:uid="{822C711E-E493-415E-9C6A-E10F30353615}"/>
    <cellStyle name="Standaard 3 2 9 2 5 2" xfId="16745" xr:uid="{276EE3F3-3EB3-4913-BE88-EA2BE36BEB10}"/>
    <cellStyle name="Standaard 3 2 9 2 5 2 2" xfId="37114" xr:uid="{428F0850-DA47-4289-9BDD-25D7223B0CB7}"/>
    <cellStyle name="Standaard 3 2 9 2 5 3" xfId="26930" xr:uid="{DA01C2EA-81FB-4075-9554-EA49E816C392}"/>
    <cellStyle name="Standaard 3 2 9 2 6" xfId="11061" xr:uid="{0F8B40EA-E4BC-4F8A-B638-2F79246E3B86}"/>
    <cellStyle name="Standaard 3 2 9 2 6 2" xfId="31430" xr:uid="{A2D58263-F3CC-4E10-AE85-E6338A0D675D}"/>
    <cellStyle name="Standaard 3 2 9 2 7" xfId="21246" xr:uid="{CD083F0E-E9A5-493C-8F9C-CCE17EF92F96}"/>
    <cellStyle name="Standaard 3 2 9 3" xfId="1305" xr:uid="{DFCC6A4A-3720-462D-B44E-FADFE7713659}"/>
    <cellStyle name="Standaard 3 2 9 3 2" xfId="3850" xr:uid="{D77A4A8F-2EFC-433F-B2B7-0C91564C9A2C}"/>
    <cellStyle name="Standaard 3 2 9 3 2 2" xfId="6563" xr:uid="{883206FF-6B20-40C8-864C-D317B8C09438}"/>
    <cellStyle name="Standaard 3 2 9 3 2 2 2" xfId="16752" xr:uid="{F5D54DE2-CFE6-4E94-BE30-19514D917CCB}"/>
    <cellStyle name="Standaard 3 2 9 3 2 2 2 2" xfId="37121" xr:uid="{658F7546-5BB3-4AF9-9562-C3E6980DF0EE}"/>
    <cellStyle name="Standaard 3 2 9 3 2 2 3" xfId="26937" xr:uid="{DECDDEAE-B674-479A-AC2F-35B46F742D22}"/>
    <cellStyle name="Standaard 3 2 9 3 2 3" xfId="14028" xr:uid="{78B519B2-C926-4238-8E17-14F2391004C9}"/>
    <cellStyle name="Standaard 3 2 9 3 2 3 2" xfId="34397" xr:uid="{6CF827C5-E62E-4582-A6D9-50F66FD7DABB}"/>
    <cellStyle name="Standaard 3 2 9 3 2 4" xfId="24213" xr:uid="{0C680233-7D34-4F4E-A981-0B430296DE24}"/>
    <cellStyle name="Standaard 3 2 9 3 3" xfId="6562" xr:uid="{D1ABEE01-076E-47FE-9150-5FEE01EA9B3D}"/>
    <cellStyle name="Standaard 3 2 9 3 3 2" xfId="16751" xr:uid="{D827B23B-0AAB-4B8E-B305-33EB177116B9}"/>
    <cellStyle name="Standaard 3 2 9 3 3 2 2" xfId="37120" xr:uid="{A6A5DBD1-6C4E-4017-B1C4-0D80F77E01A1}"/>
    <cellStyle name="Standaard 3 2 9 3 3 3" xfId="26936" xr:uid="{70D44113-083A-4D92-9021-099C8D93E743}"/>
    <cellStyle name="Standaard 3 2 9 3 4" xfId="11485" xr:uid="{F32D61A7-E180-4404-829B-45252DF12067}"/>
    <cellStyle name="Standaard 3 2 9 3 4 2" xfId="31854" xr:uid="{47421C91-930F-4F9B-A978-C3C8270A222B}"/>
    <cellStyle name="Standaard 3 2 9 3 5" xfId="21670" xr:uid="{87EA76E2-C354-4F3C-AA1A-0155D708D69A}"/>
    <cellStyle name="Standaard 3 2 9 4" xfId="2152" xr:uid="{9E0085B9-1D14-403D-82B4-985286A250A3}"/>
    <cellStyle name="Standaard 3 2 9 4 2" xfId="4697" xr:uid="{F711B0FE-DDD9-46DA-A986-3A62BA8D1C0A}"/>
    <cellStyle name="Standaard 3 2 9 4 2 2" xfId="6565" xr:uid="{3D3B3163-4D9A-44B8-9C54-B69B1C0918AD}"/>
    <cellStyle name="Standaard 3 2 9 4 2 2 2" xfId="16754" xr:uid="{E77A6C34-EA60-4C12-B2FD-D760FD0793DD}"/>
    <cellStyle name="Standaard 3 2 9 4 2 2 2 2" xfId="37123" xr:uid="{10450FD0-AD3B-4839-99FB-333DDF6CA7C5}"/>
    <cellStyle name="Standaard 3 2 9 4 2 2 3" xfId="26939" xr:uid="{410FC7BF-9E5C-4CCF-8E0A-99011A49C749}"/>
    <cellStyle name="Standaard 3 2 9 4 2 3" xfId="14875" xr:uid="{B6630F0A-0BFB-4700-9A07-9710CD7721D8}"/>
    <cellStyle name="Standaard 3 2 9 4 2 3 2" xfId="35244" xr:uid="{851BD4C3-70D0-47E6-B445-D6B44D5EC832}"/>
    <cellStyle name="Standaard 3 2 9 4 2 4" xfId="25060" xr:uid="{95A23B51-2282-4988-A57F-00E3BE2CEEF2}"/>
    <cellStyle name="Standaard 3 2 9 4 3" xfId="6564" xr:uid="{BD91DB26-A1DA-490A-9F79-C13E7A3436B6}"/>
    <cellStyle name="Standaard 3 2 9 4 3 2" xfId="16753" xr:uid="{41626D47-BA21-4190-A709-638AACAEF1BC}"/>
    <cellStyle name="Standaard 3 2 9 4 3 2 2" xfId="37122" xr:uid="{244F4137-873C-47EB-9D33-8E6351B92DC3}"/>
    <cellStyle name="Standaard 3 2 9 4 3 3" xfId="26938" xr:uid="{770D7D08-5137-49B4-AFB3-AADFEC8CEA56}"/>
    <cellStyle name="Standaard 3 2 9 4 4" xfId="12332" xr:uid="{1BC1A9E2-6B0E-4435-A64A-BF92ECF597D1}"/>
    <cellStyle name="Standaard 3 2 9 4 4 2" xfId="32701" xr:uid="{44272F76-AF6E-49BB-8657-925E4CC50293}"/>
    <cellStyle name="Standaard 3 2 9 4 5" xfId="22517" xr:uid="{0B8FEA58-AD81-4871-9973-5D4E657E710F}"/>
    <cellStyle name="Standaard 3 2 9 5" xfId="3002" xr:uid="{8DCEF374-C44E-46F0-B5EC-FA613A3709C0}"/>
    <cellStyle name="Standaard 3 2 9 5 2" xfId="6566" xr:uid="{B82702A9-F37E-4ED9-96ED-956DE961DD2A}"/>
    <cellStyle name="Standaard 3 2 9 5 2 2" xfId="16755" xr:uid="{2D320803-507A-47C1-B6C4-0928890EAF73}"/>
    <cellStyle name="Standaard 3 2 9 5 2 2 2" xfId="37124" xr:uid="{6696B396-7506-402C-BF8F-C9E0DE230038}"/>
    <cellStyle name="Standaard 3 2 9 5 2 3" xfId="26940" xr:uid="{4513BBBA-0E2A-4C1E-AEBC-FA4A588A67AA}"/>
    <cellStyle name="Standaard 3 2 9 5 3" xfId="13180" xr:uid="{DBD789E4-E506-485D-8F23-B71D9C42BED2}"/>
    <cellStyle name="Standaard 3 2 9 5 3 2" xfId="33549" xr:uid="{7F23AF30-2484-4F87-95DF-B61AB2169260}"/>
    <cellStyle name="Standaard 3 2 9 5 4" xfId="23365" xr:uid="{2E230F30-8D05-428A-97B1-18FFDC189641}"/>
    <cellStyle name="Standaard 3 2 9 6" xfId="6555" xr:uid="{CBB5DDB2-B79A-4DB1-979D-CB7BE0327D76}"/>
    <cellStyle name="Standaard 3 2 9 6 2" xfId="16744" xr:uid="{671550DF-05C4-4449-BB90-84BC349AF588}"/>
    <cellStyle name="Standaard 3 2 9 6 2 2" xfId="37113" xr:uid="{E5D68073-172E-4BC9-B2EC-D0F3759972CD}"/>
    <cellStyle name="Standaard 3 2 9 6 3" xfId="26929" xr:uid="{CE864844-C230-48D7-971D-5EC45D05D483}"/>
    <cellStyle name="Standaard 3 2 9 7" xfId="10637" xr:uid="{BD0EAE24-F488-427B-A8B9-6546BFE8D809}"/>
    <cellStyle name="Standaard 3 2 9 7 2" xfId="31006" xr:uid="{AA264AC6-047F-4F0E-A91D-957E13AE2001}"/>
    <cellStyle name="Standaard 3 2 9 8" xfId="20822" xr:uid="{B678D378-47CE-47DD-B58E-C3E00D10C744}"/>
    <cellStyle name="Standaard 3 3" xfId="55" xr:uid="{E83E4AB0-FED3-4EA6-915B-D6C292844D65}"/>
    <cellStyle name="Standaard 3 3 10" xfId="1888" xr:uid="{C7476EB6-8831-4D41-A2D5-71F604A5AF02}"/>
    <cellStyle name="Standaard 3 3 10 2" xfId="4433" xr:uid="{E462B45E-0145-4D91-A2B8-CBF8646EAB86}"/>
    <cellStyle name="Standaard 3 3 10 2 2" xfId="6569" xr:uid="{E2F1B2C6-41B7-470F-AAF8-3B929FDEFC3A}"/>
    <cellStyle name="Standaard 3 3 10 2 2 2" xfId="16758" xr:uid="{0B18ABE9-031D-4960-A4D7-A0E9596B27BE}"/>
    <cellStyle name="Standaard 3 3 10 2 2 2 2" xfId="37127" xr:uid="{7CB25974-77A4-47BB-9A0D-341A1312CA4A}"/>
    <cellStyle name="Standaard 3 3 10 2 2 3" xfId="26943" xr:uid="{46A3E203-6396-4E09-B85F-AA04968364E7}"/>
    <cellStyle name="Standaard 3 3 10 2 3" xfId="14611" xr:uid="{5188FE48-F96B-4CD7-B8D3-12F6B8D3D2FF}"/>
    <cellStyle name="Standaard 3 3 10 2 3 2" xfId="34980" xr:uid="{E1AA4A00-82DA-4C53-9B1F-D35A4BFB0519}"/>
    <cellStyle name="Standaard 3 3 10 2 4" xfId="24796" xr:uid="{E723F87B-AE9F-4836-B1C2-13505E9C116C}"/>
    <cellStyle name="Standaard 3 3 10 3" xfId="6568" xr:uid="{B63DD8A9-0F12-4EF6-8BA6-91F0FF7B8A71}"/>
    <cellStyle name="Standaard 3 3 10 3 2" xfId="16757" xr:uid="{98DDE70F-3704-475A-9311-ED3D0EA31465}"/>
    <cellStyle name="Standaard 3 3 10 3 2 2" xfId="37126" xr:uid="{143E1D10-A932-4C2C-89E5-219A5DF493C3}"/>
    <cellStyle name="Standaard 3 3 10 3 3" xfId="26942" xr:uid="{9C1BBC8E-B42C-42B5-ADF7-6B821CDFF555}"/>
    <cellStyle name="Standaard 3 3 10 4" xfId="12068" xr:uid="{3E707AC0-4A05-4F7F-A92E-86F1A33F5AF2}"/>
    <cellStyle name="Standaard 3 3 10 4 2" xfId="32437" xr:uid="{143A9DFF-BBB5-4722-AA70-1CF20F1617F7}"/>
    <cellStyle name="Standaard 3 3 10 5" xfId="22253" xr:uid="{0A8514B2-B0FE-4260-97FD-D319869579FB}"/>
    <cellStyle name="Standaard 3 3 11" xfId="2738" xr:uid="{CC837E72-17A3-4836-8C45-2D64FBD652BC}"/>
    <cellStyle name="Standaard 3 3 11 2" xfId="6570" xr:uid="{6AE09475-FCF2-432D-8B6B-65E4FD7937F1}"/>
    <cellStyle name="Standaard 3 3 11 2 2" xfId="16759" xr:uid="{30AA9D2E-F09F-42AA-ADFE-598E7B2F2B11}"/>
    <cellStyle name="Standaard 3 3 11 2 2 2" xfId="37128" xr:uid="{4308980C-0D64-4E43-865D-F8C2F9297D95}"/>
    <cellStyle name="Standaard 3 3 11 2 3" xfId="26944" xr:uid="{710E6B4B-A6ED-4353-95DC-742603433FFD}"/>
    <cellStyle name="Standaard 3 3 11 3" xfId="12916" xr:uid="{93CC7BB0-B994-48BF-AA0A-E2CB9F576720}"/>
    <cellStyle name="Standaard 3 3 11 3 2" xfId="33285" xr:uid="{57E36504-43F4-44EA-8634-594332F19C1D}"/>
    <cellStyle name="Standaard 3 3 11 4" xfId="23101" xr:uid="{D80D2B24-6C37-4856-97FF-ADFCA7D6F1FB}"/>
    <cellStyle name="Standaard 3 3 12" xfId="6567" xr:uid="{57982DE8-A6F6-4CE3-B908-E418BB338A80}"/>
    <cellStyle name="Standaard 3 3 12 2" xfId="16756" xr:uid="{70E73D1D-0717-4265-A3BA-A6EB80CDC956}"/>
    <cellStyle name="Standaard 3 3 12 2 2" xfId="37125" xr:uid="{7A9B9953-F41F-471F-A0D7-DE192BAA1DA8}"/>
    <cellStyle name="Standaard 3 3 12 3" xfId="26941" xr:uid="{279584B9-1639-496A-B1A1-8C52EC80D022}"/>
    <cellStyle name="Standaard 3 3 13" xfId="10373" xr:uid="{D25F8F68-E126-4C6E-B199-9F9C75712EE4}"/>
    <cellStyle name="Standaard 3 3 13 2" xfId="30742" xr:uid="{29FDAB34-5EA1-482F-8BF9-FDA80BCBC8F1}"/>
    <cellStyle name="Standaard 3 3 14" xfId="20558" xr:uid="{5AB08227-A9EF-480B-9B11-0175A0E2F042}"/>
    <cellStyle name="Standaard 3 3 2" xfId="74" xr:uid="{E94B1EF1-DD39-45D1-BB21-B3505DCF61EE}"/>
    <cellStyle name="Standaard 3 3 2 10" xfId="2755" xr:uid="{9ABDBE81-2243-4FCD-99A6-5A8A8748DD8C}"/>
    <cellStyle name="Standaard 3 3 2 10 2" xfId="6572" xr:uid="{3E1EBF77-4968-4C89-9926-E4E8D44930A9}"/>
    <cellStyle name="Standaard 3 3 2 10 2 2" xfId="16761" xr:uid="{BD5B8593-DE98-4466-9A69-9F168EE5C6D3}"/>
    <cellStyle name="Standaard 3 3 2 10 2 2 2" xfId="37130" xr:uid="{B47592EE-2F9D-4EF3-9B70-B5A8631FCA33}"/>
    <cellStyle name="Standaard 3 3 2 10 2 3" xfId="26946" xr:uid="{CF83A808-B88F-4D22-A1D4-A25C81B4416A}"/>
    <cellStyle name="Standaard 3 3 2 10 3" xfId="12933" xr:uid="{C4476E85-D385-428F-8217-7A1D097CB5DE}"/>
    <cellStyle name="Standaard 3 3 2 10 3 2" xfId="33302" xr:uid="{307E7A1C-A179-43B5-9716-C32CFA0A926C}"/>
    <cellStyle name="Standaard 3 3 2 10 4" xfId="23118" xr:uid="{5AEFF123-79ED-40C5-9CC7-719B81614136}"/>
    <cellStyle name="Standaard 3 3 2 11" xfId="6571" xr:uid="{0328B06B-D3AB-4035-8792-2FDBBA5C3EBC}"/>
    <cellStyle name="Standaard 3 3 2 11 2" xfId="16760" xr:uid="{1BBBCFBB-7031-4110-8E4D-797537074B1A}"/>
    <cellStyle name="Standaard 3 3 2 11 2 2" xfId="37129" xr:uid="{EF9DE9D6-863A-4206-9E3B-9339748D28B3}"/>
    <cellStyle name="Standaard 3 3 2 11 3" xfId="26945" xr:uid="{29D0C7B5-756A-4EC2-88D7-ED00D92C5180}"/>
    <cellStyle name="Standaard 3 3 2 12" xfId="10390" xr:uid="{E7DA36C7-BC09-4679-B64D-F96B07B19820}"/>
    <cellStyle name="Standaard 3 3 2 12 2" xfId="30759" xr:uid="{8CDA14E6-916A-428E-8A1B-DE22634575D6}"/>
    <cellStyle name="Standaard 3 3 2 13" xfId="20575" xr:uid="{6FBFC799-CBBA-45AB-8437-3F6FDDD3C28B}"/>
    <cellStyle name="Standaard 3 3 2 2" xfId="107" xr:uid="{CAF02E24-BBA8-466E-8D76-5DD8236F5DE8}"/>
    <cellStyle name="Standaard 3 3 2 2 10" xfId="6573" xr:uid="{D8A69CC7-B6D2-4FAF-992B-AEC2CDC43003}"/>
    <cellStyle name="Standaard 3 3 2 2 10 2" xfId="16762" xr:uid="{98360586-21DD-4204-804A-572FD1BD2810}"/>
    <cellStyle name="Standaard 3 3 2 2 10 2 2" xfId="37131" xr:uid="{6E93A2A1-B488-4E11-9E2B-5B9E64ACF31E}"/>
    <cellStyle name="Standaard 3 3 2 2 10 3" xfId="26947" xr:uid="{B3699A86-EDF4-4504-A8F6-B1447D949C14}"/>
    <cellStyle name="Standaard 3 3 2 2 11" xfId="10423" xr:uid="{FC3B3D51-E9CE-45F4-A213-0BE27592901C}"/>
    <cellStyle name="Standaard 3 3 2 2 11 2" xfId="30792" xr:uid="{DE0E83B8-B0B7-4C49-9ADA-61DD3438C029}"/>
    <cellStyle name="Standaard 3 3 2 2 12" xfId="20608" xr:uid="{FE4E70E4-E1C2-4BD6-8B7D-40E900913A03}"/>
    <cellStyle name="Standaard 3 3 2 2 2" xfId="173" xr:uid="{F14F7C31-7C6E-48F8-BA77-0CF001FCF3A1}"/>
    <cellStyle name="Standaard 3 3 2 2 2 2" xfId="309" xr:uid="{85F45E7C-D85F-495E-A712-36EF45558FF3}"/>
    <cellStyle name="Standaard 3 3 2 2 2 2 2" xfId="865" xr:uid="{D1B59A3D-FA72-4678-8C3B-452BAF995244}"/>
    <cellStyle name="Standaard 3 3 2 2 2 2 2 2" xfId="1715" xr:uid="{A3453D5E-F31A-4E2F-BA1D-669184259C11}"/>
    <cellStyle name="Standaard 3 3 2 2 2 2 2 2 2" xfId="4260" xr:uid="{3AFB0995-F236-4AA1-BF33-AC6277BE440A}"/>
    <cellStyle name="Standaard 3 3 2 2 2 2 2 2 2 2" xfId="6578" xr:uid="{4631BDB2-D7A8-4BE6-8B0B-2750B1DBFEEB}"/>
    <cellStyle name="Standaard 3 3 2 2 2 2 2 2 2 2 2" xfId="16767" xr:uid="{B1425C9A-278C-422F-A5C7-4C1DD177E843}"/>
    <cellStyle name="Standaard 3 3 2 2 2 2 2 2 2 2 2 2" xfId="37136" xr:uid="{1E402C57-0C10-4A23-A7FC-0BE81FA33C71}"/>
    <cellStyle name="Standaard 3 3 2 2 2 2 2 2 2 2 3" xfId="26952" xr:uid="{4D7FC146-A2E7-4CF1-8C0F-A3A4EF4C4615}"/>
    <cellStyle name="Standaard 3 3 2 2 2 2 2 2 2 3" xfId="14438" xr:uid="{FCA7442F-4D50-48AE-83AD-B15E701385C0}"/>
    <cellStyle name="Standaard 3 3 2 2 2 2 2 2 2 3 2" xfId="34807" xr:uid="{29E38399-41A9-45DD-A94C-6231EFE0B5A6}"/>
    <cellStyle name="Standaard 3 3 2 2 2 2 2 2 2 4" xfId="24623" xr:uid="{7E048886-985B-4998-9B0D-6D2ED9AECF2F}"/>
    <cellStyle name="Standaard 3 3 2 2 2 2 2 2 3" xfId="6577" xr:uid="{2915748E-E371-4B89-9C5B-EE0492BBFBD5}"/>
    <cellStyle name="Standaard 3 3 2 2 2 2 2 2 3 2" xfId="16766" xr:uid="{1452C235-F655-4DEE-A84D-E90C9D97E058}"/>
    <cellStyle name="Standaard 3 3 2 2 2 2 2 2 3 2 2" xfId="37135" xr:uid="{CCD50260-F650-4B18-BD64-959FE683C036}"/>
    <cellStyle name="Standaard 3 3 2 2 2 2 2 2 3 3" xfId="26951" xr:uid="{E507A702-72BD-455F-A3D4-23CACAB9F65E}"/>
    <cellStyle name="Standaard 3 3 2 2 2 2 2 2 4" xfId="11895" xr:uid="{47263ED9-B588-425B-B7A1-B5CC407AEF43}"/>
    <cellStyle name="Standaard 3 3 2 2 2 2 2 2 4 2" xfId="32264" xr:uid="{C4B85C3A-381B-4058-823D-6D5BCAB3DECC}"/>
    <cellStyle name="Standaard 3 3 2 2 2 2 2 2 5" xfId="22080" xr:uid="{2B69A2E4-8BEB-41CB-9D0C-A09A0CF4FA13}"/>
    <cellStyle name="Standaard 3 3 2 2 2 2 2 3" xfId="2562" xr:uid="{38DA21DE-17E8-4544-B8CF-9AB0A311EAB8}"/>
    <cellStyle name="Standaard 3 3 2 2 2 2 2 3 2" xfId="5107" xr:uid="{CCE0A4D1-6E01-4BD5-AC0D-54A3DA8A0D25}"/>
    <cellStyle name="Standaard 3 3 2 2 2 2 2 3 2 2" xfId="6580" xr:uid="{AB27118B-27C9-4932-B56D-A277C2848F87}"/>
    <cellStyle name="Standaard 3 3 2 2 2 2 2 3 2 2 2" xfId="16769" xr:uid="{89A21A8F-F70F-40C2-8B6F-63B6F4EBD553}"/>
    <cellStyle name="Standaard 3 3 2 2 2 2 2 3 2 2 2 2" xfId="37138" xr:uid="{1D32AD96-57F5-4525-AFC9-E4866E5FD476}"/>
    <cellStyle name="Standaard 3 3 2 2 2 2 2 3 2 2 3" xfId="26954" xr:uid="{03C113F6-AC37-489D-9F66-1DF18097DE4C}"/>
    <cellStyle name="Standaard 3 3 2 2 2 2 2 3 2 3" xfId="15285" xr:uid="{7286B686-3A22-45F0-9803-D6E3DEF1947E}"/>
    <cellStyle name="Standaard 3 3 2 2 2 2 2 3 2 3 2" xfId="35654" xr:uid="{67F9ABBB-1C63-43AB-B8B2-EFBCC3BA4D1B}"/>
    <cellStyle name="Standaard 3 3 2 2 2 2 2 3 2 4" xfId="25470" xr:uid="{6097BF5F-E5DB-454B-AF5E-77A5614754B0}"/>
    <cellStyle name="Standaard 3 3 2 2 2 2 2 3 3" xfId="6579" xr:uid="{11FD7551-A4CF-4EDF-B87A-C83BDDD09450}"/>
    <cellStyle name="Standaard 3 3 2 2 2 2 2 3 3 2" xfId="16768" xr:uid="{CE309E2F-24F5-40CD-A626-EA4285A34B37}"/>
    <cellStyle name="Standaard 3 3 2 2 2 2 2 3 3 2 2" xfId="37137" xr:uid="{10EF2A35-4608-4472-A6D1-C7F25C64B264}"/>
    <cellStyle name="Standaard 3 3 2 2 2 2 2 3 3 3" xfId="26953" xr:uid="{F74C1C0B-7783-4726-9141-EDF6D64ADFBE}"/>
    <cellStyle name="Standaard 3 3 2 2 2 2 2 3 4" xfId="12742" xr:uid="{F5D46D21-8FBB-41E3-A69F-645CEA29F5AD}"/>
    <cellStyle name="Standaard 3 3 2 2 2 2 2 3 4 2" xfId="33111" xr:uid="{AC7CB35B-8A50-4E84-97CD-68ECB0A60BFA}"/>
    <cellStyle name="Standaard 3 3 2 2 2 2 2 3 5" xfId="22927" xr:uid="{8B9B2513-94E4-41EF-86A2-61D7710D4072}"/>
    <cellStyle name="Standaard 3 3 2 2 2 2 2 4" xfId="3412" xr:uid="{FCF7656A-6143-493E-A681-4552F0C157D1}"/>
    <cellStyle name="Standaard 3 3 2 2 2 2 2 4 2" xfId="6581" xr:uid="{C0DEBB61-D36F-49FA-BCE3-1FA9291B24C2}"/>
    <cellStyle name="Standaard 3 3 2 2 2 2 2 4 2 2" xfId="16770" xr:uid="{9293D957-4E37-4B57-BAC8-A1694A266038}"/>
    <cellStyle name="Standaard 3 3 2 2 2 2 2 4 2 2 2" xfId="37139" xr:uid="{09220026-6DFC-4831-97B2-AAAE46465C0A}"/>
    <cellStyle name="Standaard 3 3 2 2 2 2 2 4 2 3" xfId="26955" xr:uid="{8DB33E15-5ABD-4099-868A-5C479734892E}"/>
    <cellStyle name="Standaard 3 3 2 2 2 2 2 4 3" xfId="13590" xr:uid="{69B1A9A9-6E9D-4A23-8CC3-08B9C41E764A}"/>
    <cellStyle name="Standaard 3 3 2 2 2 2 2 4 3 2" xfId="33959" xr:uid="{449A8F97-00E2-4756-9D17-F5400D2E0B84}"/>
    <cellStyle name="Standaard 3 3 2 2 2 2 2 4 4" xfId="23775" xr:uid="{341EA68F-87E6-43B7-827D-2019B1836DBF}"/>
    <cellStyle name="Standaard 3 3 2 2 2 2 2 5" xfId="6576" xr:uid="{2902E4F0-4B8A-4D76-967C-79F3A17FBB4D}"/>
    <cellStyle name="Standaard 3 3 2 2 2 2 2 5 2" xfId="16765" xr:uid="{9E718FF5-D9FB-43F4-A885-26640DC6E7F3}"/>
    <cellStyle name="Standaard 3 3 2 2 2 2 2 5 2 2" xfId="37134" xr:uid="{7C1E11F9-250A-4329-8C6D-B3BBB886111C}"/>
    <cellStyle name="Standaard 3 3 2 2 2 2 2 5 3" xfId="26950" xr:uid="{5B562BA7-539F-49A2-82C5-4649BD14649B}"/>
    <cellStyle name="Standaard 3 3 2 2 2 2 2 6" xfId="11047" xr:uid="{742D12FB-5A18-45FC-B514-EC5F9E253612}"/>
    <cellStyle name="Standaard 3 3 2 2 2 2 2 6 2" xfId="31416" xr:uid="{6AFE7F05-76F9-4017-A21C-A7025E4C76F5}"/>
    <cellStyle name="Standaard 3 3 2 2 2 2 2 7" xfId="21232" xr:uid="{0D478B0A-0802-4708-8FF1-BE3FE0E14E4F}"/>
    <cellStyle name="Standaard 3 3 2 2 2 2 3" xfId="1291" xr:uid="{39B81E87-1DA8-4BDB-8533-9C92EF126543}"/>
    <cellStyle name="Standaard 3 3 2 2 2 2 3 2" xfId="3836" xr:uid="{A4181C37-21BD-42EB-A778-14D093E2D216}"/>
    <cellStyle name="Standaard 3 3 2 2 2 2 3 2 2" xfId="6583" xr:uid="{762C8F1A-5276-4342-95E7-030B6AD4AB6E}"/>
    <cellStyle name="Standaard 3 3 2 2 2 2 3 2 2 2" xfId="16772" xr:uid="{D6D8F8A4-377C-401B-8533-D0BD1D281896}"/>
    <cellStyle name="Standaard 3 3 2 2 2 2 3 2 2 2 2" xfId="37141" xr:uid="{276FF424-E29C-4D92-A2E2-5D6AE62E41B0}"/>
    <cellStyle name="Standaard 3 3 2 2 2 2 3 2 2 3" xfId="26957" xr:uid="{7ED975F6-2FDD-45C2-8AE4-6A563387BA4F}"/>
    <cellStyle name="Standaard 3 3 2 2 2 2 3 2 3" xfId="14014" xr:uid="{03F70DF5-0A18-4D53-9AD1-4F27475DF3CC}"/>
    <cellStyle name="Standaard 3 3 2 2 2 2 3 2 3 2" xfId="34383" xr:uid="{AC0F7483-5E86-456C-8A5C-B5B88A074149}"/>
    <cellStyle name="Standaard 3 3 2 2 2 2 3 2 4" xfId="24199" xr:uid="{CF8239A5-A34F-4A5A-A94C-36A0E1188B2C}"/>
    <cellStyle name="Standaard 3 3 2 2 2 2 3 3" xfId="6582" xr:uid="{09A98DEB-F424-4A60-9564-012C7981DB31}"/>
    <cellStyle name="Standaard 3 3 2 2 2 2 3 3 2" xfId="16771" xr:uid="{28C4778E-7E18-4127-A6C9-128402A353C0}"/>
    <cellStyle name="Standaard 3 3 2 2 2 2 3 3 2 2" xfId="37140" xr:uid="{4D372177-3E8B-43FC-86B1-C5D330666C33}"/>
    <cellStyle name="Standaard 3 3 2 2 2 2 3 3 3" xfId="26956" xr:uid="{DA5F3CDA-13AF-4302-B588-F70A3C15B547}"/>
    <cellStyle name="Standaard 3 3 2 2 2 2 3 4" xfId="11471" xr:uid="{F8461ECC-5D4D-4137-AC21-C70716D71825}"/>
    <cellStyle name="Standaard 3 3 2 2 2 2 3 4 2" xfId="31840" xr:uid="{5C4A552B-C28D-4342-B359-28860CB5FB99}"/>
    <cellStyle name="Standaard 3 3 2 2 2 2 3 5" xfId="21656" xr:uid="{C3B98C08-EE25-48D0-A709-10ED85B41914}"/>
    <cellStyle name="Standaard 3 3 2 2 2 2 4" xfId="2138" xr:uid="{327724E6-DB12-4B6A-86F2-213E85165540}"/>
    <cellStyle name="Standaard 3 3 2 2 2 2 4 2" xfId="4683" xr:uid="{8C527DAC-6167-44F7-8534-D5AD2DDF1939}"/>
    <cellStyle name="Standaard 3 3 2 2 2 2 4 2 2" xfId="6585" xr:uid="{0383A929-1B99-419D-8453-F0CDE8316F04}"/>
    <cellStyle name="Standaard 3 3 2 2 2 2 4 2 2 2" xfId="16774" xr:uid="{EE95791A-0AC1-4B60-A76B-14C454D3CD0A}"/>
    <cellStyle name="Standaard 3 3 2 2 2 2 4 2 2 2 2" xfId="37143" xr:uid="{45699398-441B-4C8C-AC44-DB8E2CC3930F}"/>
    <cellStyle name="Standaard 3 3 2 2 2 2 4 2 2 3" xfId="26959" xr:uid="{90813538-96CA-459A-9C0B-47983765DEE7}"/>
    <cellStyle name="Standaard 3 3 2 2 2 2 4 2 3" xfId="14861" xr:uid="{C54DC608-4B6D-4E9D-9008-22078B60FDC9}"/>
    <cellStyle name="Standaard 3 3 2 2 2 2 4 2 3 2" xfId="35230" xr:uid="{05A49E61-1CB8-4682-A614-4DE371EB3D54}"/>
    <cellStyle name="Standaard 3 3 2 2 2 2 4 2 4" xfId="25046" xr:uid="{9892D746-8CD2-433C-9322-5144670D5681}"/>
    <cellStyle name="Standaard 3 3 2 2 2 2 4 3" xfId="6584" xr:uid="{60F64BED-BE3B-45F1-9EC1-D3B3001832F6}"/>
    <cellStyle name="Standaard 3 3 2 2 2 2 4 3 2" xfId="16773" xr:uid="{85206572-1A42-4504-9571-34A9D9E20011}"/>
    <cellStyle name="Standaard 3 3 2 2 2 2 4 3 2 2" xfId="37142" xr:uid="{9D870B6D-2FF1-4B5C-A136-F4B1AB137E1A}"/>
    <cellStyle name="Standaard 3 3 2 2 2 2 4 3 3" xfId="26958" xr:uid="{2490B9E5-0E32-407B-8E22-1D2F8AAAB8E9}"/>
    <cellStyle name="Standaard 3 3 2 2 2 2 4 4" xfId="12318" xr:uid="{5692EB5A-C2E0-4198-A748-C806A26D15C6}"/>
    <cellStyle name="Standaard 3 3 2 2 2 2 4 4 2" xfId="32687" xr:uid="{25DCFD31-5D34-46AA-B6FE-179060B7DCCC}"/>
    <cellStyle name="Standaard 3 3 2 2 2 2 4 5" xfId="22503" xr:uid="{4A7137F3-DB52-4F80-8F14-3AF7C9549A12}"/>
    <cellStyle name="Standaard 3 3 2 2 2 2 5" xfId="2988" xr:uid="{E263803D-CE1C-4104-BEF2-C5DE3756D52A}"/>
    <cellStyle name="Standaard 3 3 2 2 2 2 5 2" xfId="6586" xr:uid="{8525C5D0-F730-4082-A2C2-45DDE271414C}"/>
    <cellStyle name="Standaard 3 3 2 2 2 2 5 2 2" xfId="16775" xr:uid="{8941EAD9-C584-4D78-8192-D03FA2D56CC2}"/>
    <cellStyle name="Standaard 3 3 2 2 2 2 5 2 2 2" xfId="37144" xr:uid="{C475D373-CABF-44B5-A39E-290A7B03291B}"/>
    <cellStyle name="Standaard 3 3 2 2 2 2 5 2 3" xfId="26960" xr:uid="{4BD3F6B6-34F9-4D00-9EBB-FBECA1FF6073}"/>
    <cellStyle name="Standaard 3 3 2 2 2 2 5 3" xfId="13166" xr:uid="{1D985644-0283-4CCB-9716-414EA8A94EE0}"/>
    <cellStyle name="Standaard 3 3 2 2 2 2 5 3 2" xfId="33535" xr:uid="{97458AAF-D5E9-4DBA-9269-22CC5015FA70}"/>
    <cellStyle name="Standaard 3 3 2 2 2 2 5 4" xfId="23351" xr:uid="{F7A38EA0-6C01-4C7E-A5D7-D7885FC59F01}"/>
    <cellStyle name="Standaard 3 3 2 2 2 2 6" xfId="6575" xr:uid="{888CED20-AED3-4C56-8B6C-69A872510E5C}"/>
    <cellStyle name="Standaard 3 3 2 2 2 2 6 2" xfId="16764" xr:uid="{E510BF1B-4326-4020-B48B-F167E015C330}"/>
    <cellStyle name="Standaard 3 3 2 2 2 2 6 2 2" xfId="37133" xr:uid="{6D8C0933-7705-497D-B321-4E6C6B00E02C}"/>
    <cellStyle name="Standaard 3 3 2 2 2 2 6 3" xfId="26949" xr:uid="{069F813F-D1DA-41B4-9AFC-2913141187C2}"/>
    <cellStyle name="Standaard 3 3 2 2 2 2 7" xfId="10623" xr:uid="{A06D651E-2CE4-46F9-A814-7074131EFC91}"/>
    <cellStyle name="Standaard 3 3 2 2 2 2 7 2" xfId="30992" xr:uid="{90B1B5DA-6FB8-4DFD-9F87-B8DF39CD9D83}"/>
    <cellStyle name="Standaard 3 3 2 2 2 2 8" xfId="20808" xr:uid="{673FB7EC-AEB5-4902-BBF8-33BD4B78840A}"/>
    <cellStyle name="Standaard 3 3 2 2 2 3" xfId="731" xr:uid="{A4C4FEB5-1C2A-4998-8C44-DE7AD9E9F7E4}"/>
    <cellStyle name="Standaard 3 3 2 2 2 3 2" xfId="1581" xr:uid="{9811B919-38C2-450A-84D6-9F481993E7F8}"/>
    <cellStyle name="Standaard 3 3 2 2 2 3 2 2" xfId="4126" xr:uid="{A318899A-3639-444A-A33E-56A8ED55B506}"/>
    <cellStyle name="Standaard 3 3 2 2 2 3 2 2 2" xfId="6589" xr:uid="{3F244B2C-E42C-4367-9505-A69C2B626DDF}"/>
    <cellStyle name="Standaard 3 3 2 2 2 3 2 2 2 2" xfId="16778" xr:uid="{F58AB2B3-5C10-4B35-A3A7-3E3243443A4D}"/>
    <cellStyle name="Standaard 3 3 2 2 2 3 2 2 2 2 2" xfId="37147" xr:uid="{10E53FF6-2F08-4F07-8BE7-095F70C523A7}"/>
    <cellStyle name="Standaard 3 3 2 2 2 3 2 2 2 3" xfId="26963" xr:uid="{4C691077-382A-4B73-89D7-9DC20C615138}"/>
    <cellStyle name="Standaard 3 3 2 2 2 3 2 2 3" xfId="14304" xr:uid="{AEDE51C1-8EE4-43ED-BB39-6A004C5A6CF5}"/>
    <cellStyle name="Standaard 3 3 2 2 2 3 2 2 3 2" xfId="34673" xr:uid="{18D4E90A-3E07-4AE0-9DE5-DD27F7537562}"/>
    <cellStyle name="Standaard 3 3 2 2 2 3 2 2 4" xfId="24489" xr:uid="{96D4CC93-CCFB-4F30-9A0B-D9D37704A97E}"/>
    <cellStyle name="Standaard 3 3 2 2 2 3 2 3" xfId="6588" xr:uid="{4522BF60-1070-4047-896E-62D0DC8733C3}"/>
    <cellStyle name="Standaard 3 3 2 2 2 3 2 3 2" xfId="16777" xr:uid="{42014141-ADF2-4CEF-BF4F-E9C85B9FA34C}"/>
    <cellStyle name="Standaard 3 3 2 2 2 3 2 3 2 2" xfId="37146" xr:uid="{55F7708D-1F5A-4FF3-AAEF-5ACD0ACEE96E}"/>
    <cellStyle name="Standaard 3 3 2 2 2 3 2 3 3" xfId="26962" xr:uid="{3DDDD9A4-F63B-40ED-B81E-6E19BE0D240C}"/>
    <cellStyle name="Standaard 3 3 2 2 2 3 2 4" xfId="11761" xr:uid="{0617F259-AB52-455D-AED5-60DA006FF8CE}"/>
    <cellStyle name="Standaard 3 3 2 2 2 3 2 4 2" xfId="32130" xr:uid="{F9306D54-958E-47B7-91C3-E906A7F72429}"/>
    <cellStyle name="Standaard 3 3 2 2 2 3 2 5" xfId="21946" xr:uid="{21DE1202-B27D-4DEC-9B55-158AC12A3757}"/>
    <cellStyle name="Standaard 3 3 2 2 2 3 3" xfId="2428" xr:uid="{7719F619-6F6D-46BD-AA18-A4870D8955B6}"/>
    <cellStyle name="Standaard 3 3 2 2 2 3 3 2" xfId="4973" xr:uid="{A2D926D6-781F-4F5D-8DCF-BE0BC1FEEC5B}"/>
    <cellStyle name="Standaard 3 3 2 2 2 3 3 2 2" xfId="6591" xr:uid="{F606D715-10E9-4F77-9E7E-1DC628349F4C}"/>
    <cellStyle name="Standaard 3 3 2 2 2 3 3 2 2 2" xfId="16780" xr:uid="{02858AB3-BA62-4080-81A1-1BCF5D7F6292}"/>
    <cellStyle name="Standaard 3 3 2 2 2 3 3 2 2 2 2" xfId="37149" xr:uid="{2C36AC6C-E67D-49C4-A29E-FA6FEE1C6DC2}"/>
    <cellStyle name="Standaard 3 3 2 2 2 3 3 2 2 3" xfId="26965" xr:uid="{219C0048-A9CB-49D5-950E-7DD5BBCFD511}"/>
    <cellStyle name="Standaard 3 3 2 2 2 3 3 2 3" xfId="15151" xr:uid="{1808263A-65D3-40CB-9851-E4F334580F31}"/>
    <cellStyle name="Standaard 3 3 2 2 2 3 3 2 3 2" xfId="35520" xr:uid="{A7E6D7CE-0A9A-4808-9753-70F60F84176F}"/>
    <cellStyle name="Standaard 3 3 2 2 2 3 3 2 4" xfId="25336" xr:uid="{CF9F7B77-257D-4B4D-AB78-AC23E76E698D}"/>
    <cellStyle name="Standaard 3 3 2 2 2 3 3 3" xfId="6590" xr:uid="{37E4F229-2125-4DBB-86C3-6A91CA6CE4DA}"/>
    <cellStyle name="Standaard 3 3 2 2 2 3 3 3 2" xfId="16779" xr:uid="{44B3AB75-B7F8-4294-8640-A9DDDC5CDB25}"/>
    <cellStyle name="Standaard 3 3 2 2 2 3 3 3 2 2" xfId="37148" xr:uid="{A81DA9CF-5B91-4189-AE1F-B0C735B6160C}"/>
    <cellStyle name="Standaard 3 3 2 2 2 3 3 3 3" xfId="26964" xr:uid="{6126A053-04D7-422C-95A3-4CE6C2C91548}"/>
    <cellStyle name="Standaard 3 3 2 2 2 3 3 4" xfId="12608" xr:uid="{6B16BC4A-47D3-4D0F-921C-4C7843AE453B}"/>
    <cellStyle name="Standaard 3 3 2 2 2 3 3 4 2" xfId="32977" xr:uid="{7EB9561B-091E-4B15-A7CF-94B6DBA275B0}"/>
    <cellStyle name="Standaard 3 3 2 2 2 3 3 5" xfId="22793" xr:uid="{4B5EA30B-30FB-48C8-B2F0-0933A3666705}"/>
    <cellStyle name="Standaard 3 3 2 2 2 3 4" xfId="3278" xr:uid="{EB947372-9AF7-4E0C-8A31-D597DBDA0DF8}"/>
    <cellStyle name="Standaard 3 3 2 2 2 3 4 2" xfId="6592" xr:uid="{89DD87DF-0CDA-4B85-B5CA-08C20D98CE00}"/>
    <cellStyle name="Standaard 3 3 2 2 2 3 4 2 2" xfId="16781" xr:uid="{553FE776-37A5-46C1-A216-0B9539EFAC64}"/>
    <cellStyle name="Standaard 3 3 2 2 2 3 4 2 2 2" xfId="37150" xr:uid="{A5700E0E-1F8A-4F04-849C-2BBD6E4947F6}"/>
    <cellStyle name="Standaard 3 3 2 2 2 3 4 2 3" xfId="26966" xr:uid="{DB2C680C-48EE-4A28-A7C9-250FEA3C65C6}"/>
    <cellStyle name="Standaard 3 3 2 2 2 3 4 3" xfId="13456" xr:uid="{2B62651F-4640-45E1-A255-5372A0181BC1}"/>
    <cellStyle name="Standaard 3 3 2 2 2 3 4 3 2" xfId="33825" xr:uid="{7E41D393-7FCE-40CC-A34C-D72C2FF06B6C}"/>
    <cellStyle name="Standaard 3 3 2 2 2 3 4 4" xfId="23641" xr:uid="{273BDAB2-78FF-411C-BB88-F9568BCC734E}"/>
    <cellStyle name="Standaard 3 3 2 2 2 3 5" xfId="6587" xr:uid="{B5A07546-3758-4F53-BEC0-00457708272A}"/>
    <cellStyle name="Standaard 3 3 2 2 2 3 5 2" xfId="16776" xr:uid="{B2113EEF-2150-4D21-91C5-D9A30F1DA372}"/>
    <cellStyle name="Standaard 3 3 2 2 2 3 5 2 2" xfId="37145" xr:uid="{254BFD75-0580-4638-80B8-47C448861D48}"/>
    <cellStyle name="Standaard 3 3 2 2 2 3 5 3" xfId="26961" xr:uid="{584631B5-5E6A-4C72-81EB-A4AC38C0D137}"/>
    <cellStyle name="Standaard 3 3 2 2 2 3 6" xfId="10913" xr:uid="{D79B7B44-667E-470D-9886-E26C700BF957}"/>
    <cellStyle name="Standaard 3 3 2 2 2 3 6 2" xfId="31282" xr:uid="{7ECE875D-EF4D-4E21-B182-9858B02FBC22}"/>
    <cellStyle name="Standaard 3 3 2 2 2 3 7" xfId="21098" xr:uid="{14604C6A-6C4A-40FC-B686-6EF69CB05BF4}"/>
    <cellStyle name="Standaard 3 3 2 2 2 4" xfId="1157" xr:uid="{8F63C54E-54BE-4CDB-9940-F16E2073DA10}"/>
    <cellStyle name="Standaard 3 3 2 2 2 4 2" xfId="3702" xr:uid="{675B3F16-A3C0-4C6C-969D-BB700C0031A2}"/>
    <cellStyle name="Standaard 3 3 2 2 2 4 2 2" xfId="6594" xr:uid="{ECA1F813-1ADA-4620-99BA-D2814CC99CC5}"/>
    <cellStyle name="Standaard 3 3 2 2 2 4 2 2 2" xfId="16783" xr:uid="{F1894A4F-C787-4F1E-9DD0-A39332CFFCAA}"/>
    <cellStyle name="Standaard 3 3 2 2 2 4 2 2 2 2" xfId="37152" xr:uid="{F20C18CB-BBF3-4D7F-BF27-747DC5B32DEC}"/>
    <cellStyle name="Standaard 3 3 2 2 2 4 2 2 3" xfId="26968" xr:uid="{A73193DF-0B8B-408B-8976-FC6BBFF27A94}"/>
    <cellStyle name="Standaard 3 3 2 2 2 4 2 3" xfId="13880" xr:uid="{24FC993C-B6C7-4352-909F-5251D200F6FE}"/>
    <cellStyle name="Standaard 3 3 2 2 2 4 2 3 2" xfId="34249" xr:uid="{60561326-4CDD-464B-AA74-02200DAC9C05}"/>
    <cellStyle name="Standaard 3 3 2 2 2 4 2 4" xfId="24065" xr:uid="{4E26D541-B376-4B50-A5AD-22A175CAE230}"/>
    <cellStyle name="Standaard 3 3 2 2 2 4 3" xfId="6593" xr:uid="{8875FC53-B836-4706-8333-8E5F22B0FA3E}"/>
    <cellStyle name="Standaard 3 3 2 2 2 4 3 2" xfId="16782" xr:uid="{0193BB7F-5071-4D7D-9B2F-804E62F255E5}"/>
    <cellStyle name="Standaard 3 3 2 2 2 4 3 2 2" xfId="37151" xr:uid="{D2CEDE0D-F9C7-4C88-BACA-F0AB41011AE1}"/>
    <cellStyle name="Standaard 3 3 2 2 2 4 3 3" xfId="26967" xr:uid="{F131AA0B-846A-4776-AA3F-BBD7AAB2CC94}"/>
    <cellStyle name="Standaard 3 3 2 2 2 4 4" xfId="11337" xr:uid="{97EF1B02-4FF8-4AE8-AB2F-76FF007B6FBD}"/>
    <cellStyle name="Standaard 3 3 2 2 2 4 4 2" xfId="31706" xr:uid="{C26A2E9B-544D-452E-834B-C5EF698186F6}"/>
    <cellStyle name="Standaard 3 3 2 2 2 4 5" xfId="21522" xr:uid="{2118EA52-D5DE-4824-873F-9ABF57D9ADEA}"/>
    <cellStyle name="Standaard 3 3 2 2 2 5" xfId="2004" xr:uid="{92CA3576-9073-40C7-8F7F-98620C492C0A}"/>
    <cellStyle name="Standaard 3 3 2 2 2 5 2" xfId="4549" xr:uid="{A4E4DF6F-ECF7-4DB6-805D-DBAE67DD8CF5}"/>
    <cellStyle name="Standaard 3 3 2 2 2 5 2 2" xfId="6596" xr:uid="{F9CA21AD-677B-4D40-9F1E-2A96BF1D241D}"/>
    <cellStyle name="Standaard 3 3 2 2 2 5 2 2 2" xfId="16785" xr:uid="{E9687B97-1E82-4CB9-817D-29028846CCEB}"/>
    <cellStyle name="Standaard 3 3 2 2 2 5 2 2 2 2" xfId="37154" xr:uid="{E08F897C-C749-4D27-B361-334D1210CC0E}"/>
    <cellStyle name="Standaard 3 3 2 2 2 5 2 2 3" xfId="26970" xr:uid="{91CFC716-8B92-4F81-8065-CC428B24F631}"/>
    <cellStyle name="Standaard 3 3 2 2 2 5 2 3" xfId="14727" xr:uid="{0DD006DD-CE6F-4199-AE84-AA6A38DD302D}"/>
    <cellStyle name="Standaard 3 3 2 2 2 5 2 3 2" xfId="35096" xr:uid="{8CE09A1B-56A4-49A4-AB5F-5A76E7E8BE68}"/>
    <cellStyle name="Standaard 3 3 2 2 2 5 2 4" xfId="24912" xr:uid="{EA9ACAC7-0679-4027-BE48-690AD8025217}"/>
    <cellStyle name="Standaard 3 3 2 2 2 5 3" xfId="6595" xr:uid="{2A3C3F78-137B-4E0D-A5C6-CECE7A2F3A43}"/>
    <cellStyle name="Standaard 3 3 2 2 2 5 3 2" xfId="16784" xr:uid="{3BC85940-0135-4728-A784-441834EE609D}"/>
    <cellStyle name="Standaard 3 3 2 2 2 5 3 2 2" xfId="37153" xr:uid="{4F04231F-92E4-4896-A8F6-2D6CE846A116}"/>
    <cellStyle name="Standaard 3 3 2 2 2 5 3 3" xfId="26969" xr:uid="{B64BC800-DA1B-4C3F-B333-5C9B485DD338}"/>
    <cellStyle name="Standaard 3 3 2 2 2 5 4" xfId="12184" xr:uid="{F7640588-90B8-44D1-BCF8-B483E65A2DA3}"/>
    <cellStyle name="Standaard 3 3 2 2 2 5 4 2" xfId="32553" xr:uid="{C5E93270-5F5F-45DE-B459-376DE40C6280}"/>
    <cellStyle name="Standaard 3 3 2 2 2 5 5" xfId="22369" xr:uid="{5856E051-2670-40B3-96A1-AA0F107CBA73}"/>
    <cellStyle name="Standaard 3 3 2 2 2 6" xfId="2854" xr:uid="{9061D785-AFC2-43DB-A838-54FB409777AD}"/>
    <cellStyle name="Standaard 3 3 2 2 2 6 2" xfId="6597" xr:uid="{12FE7D13-E464-4B98-A335-D89F1EDAC36E}"/>
    <cellStyle name="Standaard 3 3 2 2 2 6 2 2" xfId="16786" xr:uid="{48054914-46BB-47B7-9E5E-AE9A064BD3F5}"/>
    <cellStyle name="Standaard 3 3 2 2 2 6 2 2 2" xfId="37155" xr:uid="{7837EC12-0267-437A-8993-32A239E297F2}"/>
    <cellStyle name="Standaard 3 3 2 2 2 6 2 3" xfId="26971" xr:uid="{F53AAD0C-A5ED-4367-8F26-54CCCDF2BCB8}"/>
    <cellStyle name="Standaard 3 3 2 2 2 6 3" xfId="13032" xr:uid="{2073CF65-2E2C-469D-9F36-614FB398CFFA}"/>
    <cellStyle name="Standaard 3 3 2 2 2 6 3 2" xfId="33401" xr:uid="{AD6F600E-FFFC-4AAA-8B8A-03970DC8BE2C}"/>
    <cellStyle name="Standaard 3 3 2 2 2 6 4" xfId="23217" xr:uid="{F852995E-EF9E-43DB-B880-29D0639A73BA}"/>
    <cellStyle name="Standaard 3 3 2 2 2 7" xfId="6574" xr:uid="{2007F21E-13F2-498E-AD2E-922DC868671C}"/>
    <cellStyle name="Standaard 3 3 2 2 2 7 2" xfId="16763" xr:uid="{5C0FA340-3264-4244-8C80-4A396832A665}"/>
    <cellStyle name="Standaard 3 3 2 2 2 7 2 2" xfId="37132" xr:uid="{62DAAEF5-79FC-4B3B-99AF-3F936A35BF51}"/>
    <cellStyle name="Standaard 3 3 2 2 2 7 3" xfId="26948" xr:uid="{BEF62AA4-D6CA-4D16-8FCE-5E605E0617B0}"/>
    <cellStyle name="Standaard 3 3 2 2 2 8" xfId="10489" xr:uid="{3C854C90-8936-415C-999D-1626EABA9AB9}"/>
    <cellStyle name="Standaard 3 3 2 2 2 8 2" xfId="30858" xr:uid="{77783002-9CCD-4301-88FB-C5B18F44B8AF}"/>
    <cellStyle name="Standaard 3 3 2 2 2 9" xfId="20674" xr:uid="{51B897DF-85BE-46D8-832F-FD82478536FE}"/>
    <cellStyle name="Standaard 3 3 2 2 3" xfId="243" xr:uid="{F3DE7F56-8D57-45C6-93F5-EA95255B332D}"/>
    <cellStyle name="Standaard 3 3 2 2 3 2" xfId="799" xr:uid="{06EE3840-037C-4541-A958-2563D61497D2}"/>
    <cellStyle name="Standaard 3 3 2 2 3 2 2" xfId="1649" xr:uid="{62BA7CF8-46FD-4284-A5F9-A112E42A0509}"/>
    <cellStyle name="Standaard 3 3 2 2 3 2 2 2" xfId="4194" xr:uid="{E6445EDC-50C3-494D-BFEA-A62AC848DF08}"/>
    <cellStyle name="Standaard 3 3 2 2 3 2 2 2 2" xfId="6601" xr:uid="{EAE7CBFD-C929-4B30-A1A1-F90ABD8610FB}"/>
    <cellStyle name="Standaard 3 3 2 2 3 2 2 2 2 2" xfId="16790" xr:uid="{9604981A-FA1F-4781-AFAE-DAE101719A50}"/>
    <cellStyle name="Standaard 3 3 2 2 3 2 2 2 2 2 2" xfId="37159" xr:uid="{E74AE869-D944-4763-9AA0-7C7877289F7B}"/>
    <cellStyle name="Standaard 3 3 2 2 3 2 2 2 2 3" xfId="26975" xr:uid="{4D3EBFEA-34AC-4934-894C-6437426EA174}"/>
    <cellStyle name="Standaard 3 3 2 2 3 2 2 2 3" xfId="14372" xr:uid="{296640BC-6946-4C2D-B22C-3725D101297E}"/>
    <cellStyle name="Standaard 3 3 2 2 3 2 2 2 3 2" xfId="34741" xr:uid="{34EDC871-2152-4F94-BFB8-FBE3CB424099}"/>
    <cellStyle name="Standaard 3 3 2 2 3 2 2 2 4" xfId="24557" xr:uid="{0B3A6AC1-BB03-459B-8681-6DC2B934A4E1}"/>
    <cellStyle name="Standaard 3 3 2 2 3 2 2 3" xfId="6600" xr:uid="{FEFBBCF4-E475-43ED-9A0A-840E35F01264}"/>
    <cellStyle name="Standaard 3 3 2 2 3 2 2 3 2" xfId="16789" xr:uid="{C3653AAD-E29A-4357-8A86-93B38CA5743C}"/>
    <cellStyle name="Standaard 3 3 2 2 3 2 2 3 2 2" xfId="37158" xr:uid="{2D15DDC9-18D2-47BF-8B5C-502F4B7CF927}"/>
    <cellStyle name="Standaard 3 3 2 2 3 2 2 3 3" xfId="26974" xr:uid="{793CA9AC-FDC8-4135-8503-412932243DEC}"/>
    <cellStyle name="Standaard 3 3 2 2 3 2 2 4" xfId="11829" xr:uid="{9D587538-138A-49A5-A932-02E6F075D7B9}"/>
    <cellStyle name="Standaard 3 3 2 2 3 2 2 4 2" xfId="32198" xr:uid="{4FC8C30B-F612-4593-B505-3723F74C2286}"/>
    <cellStyle name="Standaard 3 3 2 2 3 2 2 5" xfId="22014" xr:uid="{20110337-F128-4BCA-9CB2-0E10F24C8748}"/>
    <cellStyle name="Standaard 3 3 2 2 3 2 3" xfId="2496" xr:uid="{ED8EC472-C22F-4869-AEE5-B475FE11F80B}"/>
    <cellStyle name="Standaard 3 3 2 2 3 2 3 2" xfId="5041" xr:uid="{1FA7B5BA-73A3-40D3-A5E6-38CB9B71B185}"/>
    <cellStyle name="Standaard 3 3 2 2 3 2 3 2 2" xfId="6603" xr:uid="{E26EA146-05DF-4C8B-BF24-B417A2B4C7AF}"/>
    <cellStyle name="Standaard 3 3 2 2 3 2 3 2 2 2" xfId="16792" xr:uid="{8417EF37-3B27-45A0-8EEF-69B414352A5D}"/>
    <cellStyle name="Standaard 3 3 2 2 3 2 3 2 2 2 2" xfId="37161" xr:uid="{73EDC7E8-8020-4A0C-9516-F13E225BB0BB}"/>
    <cellStyle name="Standaard 3 3 2 2 3 2 3 2 2 3" xfId="26977" xr:uid="{60CD050B-92AF-427B-972E-EF7B49ED5BFD}"/>
    <cellStyle name="Standaard 3 3 2 2 3 2 3 2 3" xfId="15219" xr:uid="{606C9FA1-0AD9-4B1F-986B-016A0BD75C8E}"/>
    <cellStyle name="Standaard 3 3 2 2 3 2 3 2 3 2" xfId="35588" xr:uid="{B966C63F-C2CD-4045-943A-6A65C97E6043}"/>
    <cellStyle name="Standaard 3 3 2 2 3 2 3 2 4" xfId="25404" xr:uid="{33D79017-3A56-4267-AE91-B1C3C217701F}"/>
    <cellStyle name="Standaard 3 3 2 2 3 2 3 3" xfId="6602" xr:uid="{1FC8FC7E-97F4-4C6A-9C4B-79E688611A84}"/>
    <cellStyle name="Standaard 3 3 2 2 3 2 3 3 2" xfId="16791" xr:uid="{03C8FA32-6DE5-479B-A506-3A8A588F52F7}"/>
    <cellStyle name="Standaard 3 3 2 2 3 2 3 3 2 2" xfId="37160" xr:uid="{439BA919-7C36-42B7-8C6D-A0FB6A5599C9}"/>
    <cellStyle name="Standaard 3 3 2 2 3 2 3 3 3" xfId="26976" xr:uid="{7C016E57-4B50-4C05-B437-542DEB5945BD}"/>
    <cellStyle name="Standaard 3 3 2 2 3 2 3 4" xfId="12676" xr:uid="{007CDBAF-F61A-4475-8D9B-08B40B7E8DC9}"/>
    <cellStyle name="Standaard 3 3 2 2 3 2 3 4 2" xfId="33045" xr:uid="{189344AC-7833-4995-A805-C0FD24E7BA9C}"/>
    <cellStyle name="Standaard 3 3 2 2 3 2 3 5" xfId="22861" xr:uid="{6CC5EB6B-5BF3-4A28-99A9-DEB6A3B13E10}"/>
    <cellStyle name="Standaard 3 3 2 2 3 2 4" xfId="3346" xr:uid="{B92C842B-51FE-4FB3-91AC-9B71288B4EB4}"/>
    <cellStyle name="Standaard 3 3 2 2 3 2 4 2" xfId="6604" xr:uid="{34088EE8-7F3E-43EE-912C-D4A1CC62821D}"/>
    <cellStyle name="Standaard 3 3 2 2 3 2 4 2 2" xfId="16793" xr:uid="{580FDB66-7154-4337-A4C0-B93A883B2822}"/>
    <cellStyle name="Standaard 3 3 2 2 3 2 4 2 2 2" xfId="37162" xr:uid="{490BB3B8-CDEC-4778-AABF-59B4428A3FF4}"/>
    <cellStyle name="Standaard 3 3 2 2 3 2 4 2 3" xfId="26978" xr:uid="{37A10A41-770A-4067-A55A-431914628FD1}"/>
    <cellStyle name="Standaard 3 3 2 2 3 2 4 3" xfId="13524" xr:uid="{F89A922F-6045-43EA-86C5-20308E4800C5}"/>
    <cellStyle name="Standaard 3 3 2 2 3 2 4 3 2" xfId="33893" xr:uid="{3896A152-F094-4F62-9D11-9D1E20C81DB2}"/>
    <cellStyle name="Standaard 3 3 2 2 3 2 4 4" xfId="23709" xr:uid="{739EFB2F-51EA-440F-9735-44A6153F8884}"/>
    <cellStyle name="Standaard 3 3 2 2 3 2 5" xfId="6599" xr:uid="{60EC63EA-DAF7-4A31-8176-40613C36A5D3}"/>
    <cellStyle name="Standaard 3 3 2 2 3 2 5 2" xfId="16788" xr:uid="{8D0BA568-CD2F-4CBA-A127-3DF23CEBDC28}"/>
    <cellStyle name="Standaard 3 3 2 2 3 2 5 2 2" xfId="37157" xr:uid="{7688F5A8-3B1A-40B0-A9C6-C91972B0CEBD}"/>
    <cellStyle name="Standaard 3 3 2 2 3 2 5 3" xfId="26973" xr:uid="{2038C628-9BC1-4050-A4D4-A58590687BE0}"/>
    <cellStyle name="Standaard 3 3 2 2 3 2 6" xfId="10981" xr:uid="{788347F9-9F39-4F6E-91A3-E9D4479F5853}"/>
    <cellStyle name="Standaard 3 3 2 2 3 2 6 2" xfId="31350" xr:uid="{03332146-4148-4E50-B8B1-79C78E956D70}"/>
    <cellStyle name="Standaard 3 3 2 2 3 2 7" xfId="21166" xr:uid="{35D91B7A-976D-431F-9C82-70AAF2E71DEC}"/>
    <cellStyle name="Standaard 3 3 2 2 3 3" xfId="1225" xr:uid="{F3EA8642-EA8F-4D88-9F2C-9AC1E8886278}"/>
    <cellStyle name="Standaard 3 3 2 2 3 3 2" xfId="3770" xr:uid="{F4F12F64-7937-403A-AE2F-A84429A4B084}"/>
    <cellStyle name="Standaard 3 3 2 2 3 3 2 2" xfId="6606" xr:uid="{140C7751-1CE2-47B5-BDFE-4BAF14812337}"/>
    <cellStyle name="Standaard 3 3 2 2 3 3 2 2 2" xfId="16795" xr:uid="{120B882F-1776-48EB-A9EC-24E5A453ACC8}"/>
    <cellStyle name="Standaard 3 3 2 2 3 3 2 2 2 2" xfId="37164" xr:uid="{7A431221-8C94-43BD-9A88-68BB0E47A806}"/>
    <cellStyle name="Standaard 3 3 2 2 3 3 2 2 3" xfId="26980" xr:uid="{02513C15-A108-4BA6-8063-D56FD4C3B19C}"/>
    <cellStyle name="Standaard 3 3 2 2 3 3 2 3" xfId="13948" xr:uid="{9D3E8FDA-7DF8-497A-93C0-372A910DA2DF}"/>
    <cellStyle name="Standaard 3 3 2 2 3 3 2 3 2" xfId="34317" xr:uid="{9AB15B06-44FE-4CE9-9D19-9A41DF0ECBE9}"/>
    <cellStyle name="Standaard 3 3 2 2 3 3 2 4" xfId="24133" xr:uid="{660F1192-999E-46B2-AADC-C3B9C28D9CD1}"/>
    <cellStyle name="Standaard 3 3 2 2 3 3 3" xfId="6605" xr:uid="{F52ADAAF-8769-44C7-B1A1-26B11257A38D}"/>
    <cellStyle name="Standaard 3 3 2 2 3 3 3 2" xfId="16794" xr:uid="{23A9A455-64E7-41D6-992D-66712C81E1C1}"/>
    <cellStyle name="Standaard 3 3 2 2 3 3 3 2 2" xfId="37163" xr:uid="{B8A50585-BCB0-4F02-B182-3CF0CD81DF4B}"/>
    <cellStyle name="Standaard 3 3 2 2 3 3 3 3" xfId="26979" xr:uid="{DC9A33FF-7B78-4F62-BDF2-E5B1BAEA120C}"/>
    <cellStyle name="Standaard 3 3 2 2 3 3 4" xfId="11405" xr:uid="{D56836F5-5FBB-4F4A-A9C4-D1AFE500110A}"/>
    <cellStyle name="Standaard 3 3 2 2 3 3 4 2" xfId="31774" xr:uid="{B28738A4-6B37-42E4-AA6F-5D3387E0BFD5}"/>
    <cellStyle name="Standaard 3 3 2 2 3 3 5" xfId="21590" xr:uid="{8E2A9330-0E61-4490-94E5-EDBAD2EEDA3A}"/>
    <cellStyle name="Standaard 3 3 2 2 3 4" xfId="2072" xr:uid="{69ED1F6D-4C93-4FE2-9308-A56EFAC7F0C0}"/>
    <cellStyle name="Standaard 3 3 2 2 3 4 2" xfId="4617" xr:uid="{A1A0AE52-9C83-46E2-B8F3-29E473C68E1D}"/>
    <cellStyle name="Standaard 3 3 2 2 3 4 2 2" xfId="6608" xr:uid="{9E6CC63A-7AC8-43B3-91D8-014CAA6371F8}"/>
    <cellStyle name="Standaard 3 3 2 2 3 4 2 2 2" xfId="16797" xr:uid="{CD4ADB4D-C572-46BC-9868-0ABB1E13077D}"/>
    <cellStyle name="Standaard 3 3 2 2 3 4 2 2 2 2" xfId="37166" xr:uid="{A8CD224C-EFC1-4A24-8F48-5BABD3109835}"/>
    <cellStyle name="Standaard 3 3 2 2 3 4 2 2 3" xfId="26982" xr:uid="{84AB280B-46D6-4162-BF15-1B483D24666F}"/>
    <cellStyle name="Standaard 3 3 2 2 3 4 2 3" xfId="14795" xr:uid="{6FA2A21F-8FF5-4A83-8FBB-88BDD75C1FC3}"/>
    <cellStyle name="Standaard 3 3 2 2 3 4 2 3 2" xfId="35164" xr:uid="{87EF159A-120C-4946-9D2D-A7E5609FCF2D}"/>
    <cellStyle name="Standaard 3 3 2 2 3 4 2 4" xfId="24980" xr:uid="{964EABAE-667D-4ED9-B1AA-70EF9E929A48}"/>
    <cellStyle name="Standaard 3 3 2 2 3 4 3" xfId="6607" xr:uid="{0DB8A308-98CF-4ED1-83A0-4031461CAB4B}"/>
    <cellStyle name="Standaard 3 3 2 2 3 4 3 2" xfId="16796" xr:uid="{DEFD41BD-BBD4-4C52-A433-A7CD25EA832A}"/>
    <cellStyle name="Standaard 3 3 2 2 3 4 3 2 2" xfId="37165" xr:uid="{B30A2031-4CE7-40D5-9F60-50A1D9FF00A3}"/>
    <cellStyle name="Standaard 3 3 2 2 3 4 3 3" xfId="26981" xr:uid="{9437A87B-3A87-45B8-8DA6-B1CF681B0B8B}"/>
    <cellStyle name="Standaard 3 3 2 2 3 4 4" xfId="12252" xr:uid="{AA805BA7-9FDC-4FDA-9AD0-9CDAF348D4E6}"/>
    <cellStyle name="Standaard 3 3 2 2 3 4 4 2" xfId="32621" xr:uid="{66F995EF-A640-4DC4-8174-D16BD5472DC2}"/>
    <cellStyle name="Standaard 3 3 2 2 3 4 5" xfId="22437" xr:uid="{95DBA37C-A614-4CE9-9A9E-8BD626ED4AE1}"/>
    <cellStyle name="Standaard 3 3 2 2 3 5" xfId="2922" xr:uid="{94DEA272-E139-49F1-A4A5-1EED5BAE6967}"/>
    <cellStyle name="Standaard 3 3 2 2 3 5 2" xfId="6609" xr:uid="{C96D4FF1-3816-447C-BE04-4505009877D3}"/>
    <cellStyle name="Standaard 3 3 2 2 3 5 2 2" xfId="16798" xr:uid="{348EA650-6661-462B-83D8-33C44A26B27F}"/>
    <cellStyle name="Standaard 3 3 2 2 3 5 2 2 2" xfId="37167" xr:uid="{31343C5A-F6D6-462A-BC25-5FA83077130B}"/>
    <cellStyle name="Standaard 3 3 2 2 3 5 2 3" xfId="26983" xr:uid="{D21FE1AC-3578-4B2E-8496-3180324AC079}"/>
    <cellStyle name="Standaard 3 3 2 2 3 5 3" xfId="13100" xr:uid="{25A7D61B-F9EE-43B1-A3FD-4BA3C9DA411C}"/>
    <cellStyle name="Standaard 3 3 2 2 3 5 3 2" xfId="33469" xr:uid="{F01FC47C-186F-41C6-9921-D209BF5758CD}"/>
    <cellStyle name="Standaard 3 3 2 2 3 5 4" xfId="23285" xr:uid="{29B96938-1B9F-4E6C-87C3-B0548DECBCEF}"/>
    <cellStyle name="Standaard 3 3 2 2 3 6" xfId="6598" xr:uid="{FF426E49-3832-48B2-A8AA-848A36F88F58}"/>
    <cellStyle name="Standaard 3 3 2 2 3 6 2" xfId="16787" xr:uid="{2F0E50FC-5195-4081-A34E-ED301BA6797F}"/>
    <cellStyle name="Standaard 3 3 2 2 3 6 2 2" xfId="37156" xr:uid="{0D8AC9E7-5602-4A2C-A6EA-C3EB539D0EC3}"/>
    <cellStyle name="Standaard 3 3 2 2 3 6 3" xfId="26972" xr:uid="{2EA95729-2853-47B7-94F1-A7052BCEF38E}"/>
    <cellStyle name="Standaard 3 3 2 2 3 7" xfId="10557" xr:uid="{289822AF-1568-4E9D-A0D8-596D7219317B}"/>
    <cellStyle name="Standaard 3 3 2 2 3 7 2" xfId="30926" xr:uid="{58E099D1-3CBC-477D-B93E-AB47805BA1B1}"/>
    <cellStyle name="Standaard 3 3 2 2 3 8" xfId="20742" xr:uid="{3AA68E54-1B30-4EC8-9534-6A23522E5F38}"/>
    <cellStyle name="Standaard 3 3 2 2 4" xfId="440" xr:uid="{745D9349-94CF-4C9F-A432-D3AC312D127A}"/>
    <cellStyle name="Standaard 3 3 2 2 4 2" xfId="901" xr:uid="{F5B296C6-45B1-4CAD-B98E-FCCE821013DE}"/>
    <cellStyle name="Standaard 3 3 2 2 4 2 2" xfId="1751" xr:uid="{A87E4640-1C97-444D-B840-A430E98767A6}"/>
    <cellStyle name="Standaard 3 3 2 2 4 2 2 2" xfId="4296" xr:uid="{F77DD0B1-32AD-426B-B217-EAE6BE8F14C5}"/>
    <cellStyle name="Standaard 3 3 2 2 4 2 2 2 2" xfId="6613" xr:uid="{D4CDD27B-4FE7-4FD2-A87D-43DD9CAF3314}"/>
    <cellStyle name="Standaard 3 3 2 2 4 2 2 2 2 2" xfId="16802" xr:uid="{FB4CE52F-9E9D-4DC4-BD71-BAFBECA1B2D3}"/>
    <cellStyle name="Standaard 3 3 2 2 4 2 2 2 2 2 2" xfId="37171" xr:uid="{F855A483-AADA-404C-9213-A0F67B418C2C}"/>
    <cellStyle name="Standaard 3 3 2 2 4 2 2 2 2 3" xfId="26987" xr:uid="{C182BB2C-4753-42E6-9689-670F953FBC14}"/>
    <cellStyle name="Standaard 3 3 2 2 4 2 2 2 3" xfId="14474" xr:uid="{ACC86D92-9448-4820-AE15-B9F70F925E01}"/>
    <cellStyle name="Standaard 3 3 2 2 4 2 2 2 3 2" xfId="34843" xr:uid="{D985A70F-3EF4-4D3F-90DF-87826BC67C12}"/>
    <cellStyle name="Standaard 3 3 2 2 4 2 2 2 4" xfId="24659" xr:uid="{8450B30C-D4AA-4BF6-A8F8-87E2658BC95F}"/>
    <cellStyle name="Standaard 3 3 2 2 4 2 2 3" xfId="6612" xr:uid="{772E9300-2F33-42D4-A0CD-3FF2089BCD14}"/>
    <cellStyle name="Standaard 3 3 2 2 4 2 2 3 2" xfId="16801" xr:uid="{9ADD51B8-3561-471D-989C-6E8DDE9320DA}"/>
    <cellStyle name="Standaard 3 3 2 2 4 2 2 3 2 2" xfId="37170" xr:uid="{309B4CDE-73BE-4FF6-9C61-EF1635D5826C}"/>
    <cellStyle name="Standaard 3 3 2 2 4 2 2 3 3" xfId="26986" xr:uid="{063BED8A-9666-46D7-B8F8-B74673BEFF91}"/>
    <cellStyle name="Standaard 3 3 2 2 4 2 2 4" xfId="11931" xr:uid="{E2F01CF4-891F-40E9-A33C-2C5B21E7C9E6}"/>
    <cellStyle name="Standaard 3 3 2 2 4 2 2 4 2" xfId="32300" xr:uid="{C16C2914-7026-4AA1-8ED4-F6BE6D8292FD}"/>
    <cellStyle name="Standaard 3 3 2 2 4 2 2 5" xfId="22116" xr:uid="{085430CB-2282-438A-BFA8-6EB62C9C4FD2}"/>
    <cellStyle name="Standaard 3 3 2 2 4 2 3" xfId="2598" xr:uid="{3C53FEB0-5D5A-45C0-B56F-88A682BC067E}"/>
    <cellStyle name="Standaard 3 3 2 2 4 2 3 2" xfId="5143" xr:uid="{9273993B-EA92-4119-BFE3-60BAEB22C3C7}"/>
    <cellStyle name="Standaard 3 3 2 2 4 2 3 2 2" xfId="6615" xr:uid="{745CCA04-EFE4-42DB-9723-D34C2C3ECFB1}"/>
    <cellStyle name="Standaard 3 3 2 2 4 2 3 2 2 2" xfId="16804" xr:uid="{8EA002EE-3551-41DB-821A-F8EB96928B22}"/>
    <cellStyle name="Standaard 3 3 2 2 4 2 3 2 2 2 2" xfId="37173" xr:uid="{9D3D69B0-28E0-456A-B86B-3E3753B5FE87}"/>
    <cellStyle name="Standaard 3 3 2 2 4 2 3 2 2 3" xfId="26989" xr:uid="{573A05C2-1AD8-4CC2-9B90-22C60E841582}"/>
    <cellStyle name="Standaard 3 3 2 2 4 2 3 2 3" xfId="15321" xr:uid="{EDDD7116-0469-413B-B00F-16445012A286}"/>
    <cellStyle name="Standaard 3 3 2 2 4 2 3 2 3 2" xfId="35690" xr:uid="{B35107AF-8A8C-44CC-ACF0-57262B325510}"/>
    <cellStyle name="Standaard 3 3 2 2 4 2 3 2 4" xfId="25506" xr:uid="{3701AFC0-3243-416C-875E-44469D2999A0}"/>
    <cellStyle name="Standaard 3 3 2 2 4 2 3 3" xfId="6614" xr:uid="{95D75998-E151-46F0-8435-CFBE1016A51B}"/>
    <cellStyle name="Standaard 3 3 2 2 4 2 3 3 2" xfId="16803" xr:uid="{2CE3CC4D-FE66-4F99-BAFD-0DD32E79670E}"/>
    <cellStyle name="Standaard 3 3 2 2 4 2 3 3 2 2" xfId="37172" xr:uid="{4A172A83-AF32-46DA-8DBE-2CD67E954DEF}"/>
    <cellStyle name="Standaard 3 3 2 2 4 2 3 3 3" xfId="26988" xr:uid="{4600FF14-F145-4923-8176-1D77E2F80233}"/>
    <cellStyle name="Standaard 3 3 2 2 4 2 3 4" xfId="12778" xr:uid="{D18B8384-F66B-4E73-8B05-CAB003963D3E}"/>
    <cellStyle name="Standaard 3 3 2 2 4 2 3 4 2" xfId="33147" xr:uid="{2464FD07-16E1-4974-88DC-01BC59E51AFA}"/>
    <cellStyle name="Standaard 3 3 2 2 4 2 3 5" xfId="22963" xr:uid="{E738E63A-C57D-4A4F-A3BD-B413CD889156}"/>
    <cellStyle name="Standaard 3 3 2 2 4 2 4" xfId="3448" xr:uid="{A29D5A3B-2F51-4251-BE4E-7F11AB82D309}"/>
    <cellStyle name="Standaard 3 3 2 2 4 2 4 2" xfId="6616" xr:uid="{42BD4831-B560-4830-9DBE-F399D8FA931A}"/>
    <cellStyle name="Standaard 3 3 2 2 4 2 4 2 2" xfId="16805" xr:uid="{2A28A01B-69A5-4770-8DE8-000BB23B4683}"/>
    <cellStyle name="Standaard 3 3 2 2 4 2 4 2 2 2" xfId="37174" xr:uid="{931FD61B-0009-457C-B406-8001191C7CD0}"/>
    <cellStyle name="Standaard 3 3 2 2 4 2 4 2 3" xfId="26990" xr:uid="{D12C9144-669A-451E-85B3-3BB6F9256C7D}"/>
    <cellStyle name="Standaard 3 3 2 2 4 2 4 3" xfId="13626" xr:uid="{FEE920DA-2FEF-4F99-AFA2-691CBAAEF770}"/>
    <cellStyle name="Standaard 3 3 2 2 4 2 4 3 2" xfId="33995" xr:uid="{080B8AD2-7E33-4185-AD62-F0D95C5C22E3}"/>
    <cellStyle name="Standaard 3 3 2 2 4 2 4 4" xfId="23811" xr:uid="{59CC827D-F40D-4614-86D7-930693AB9473}"/>
    <cellStyle name="Standaard 3 3 2 2 4 2 5" xfId="6611" xr:uid="{EC7DA74E-73F2-44FB-865E-307DD0F2FFF2}"/>
    <cellStyle name="Standaard 3 3 2 2 4 2 5 2" xfId="16800" xr:uid="{775BD4E0-BFC2-4F65-B16B-B92A5D0175AB}"/>
    <cellStyle name="Standaard 3 3 2 2 4 2 5 2 2" xfId="37169" xr:uid="{12E3E886-558B-40B3-8AE1-A941AB696A98}"/>
    <cellStyle name="Standaard 3 3 2 2 4 2 5 3" xfId="26985" xr:uid="{1E52B4C7-A229-4D8A-B39F-284F0468F4B7}"/>
    <cellStyle name="Standaard 3 3 2 2 4 2 6" xfId="11083" xr:uid="{57CC2F1A-4220-490B-95B3-74A15A626DF2}"/>
    <cellStyle name="Standaard 3 3 2 2 4 2 6 2" xfId="31452" xr:uid="{958F0EE2-78EB-419D-A63B-AB50A524504E}"/>
    <cellStyle name="Standaard 3 3 2 2 4 2 7" xfId="21268" xr:uid="{2B1CD9D4-B447-4A08-92BF-94834E9C618C}"/>
    <cellStyle name="Standaard 3 3 2 2 4 3" xfId="1327" xr:uid="{EE8D3F76-6986-4F26-99BC-F3F3023A26EB}"/>
    <cellStyle name="Standaard 3 3 2 2 4 3 2" xfId="3872" xr:uid="{06587EDC-0017-4F4B-8D87-EC596AAAE1D1}"/>
    <cellStyle name="Standaard 3 3 2 2 4 3 2 2" xfId="6618" xr:uid="{E3D871E8-1334-4924-94B4-03C07E93380A}"/>
    <cellStyle name="Standaard 3 3 2 2 4 3 2 2 2" xfId="16807" xr:uid="{22569175-E703-4C8B-AADF-7E4149146C8A}"/>
    <cellStyle name="Standaard 3 3 2 2 4 3 2 2 2 2" xfId="37176" xr:uid="{DBE29C27-EBD2-4F7D-98E9-C7FC199CE2C7}"/>
    <cellStyle name="Standaard 3 3 2 2 4 3 2 2 3" xfId="26992" xr:uid="{46A6282D-0A2C-4DD2-A9B3-287E1F4E2BC3}"/>
    <cellStyle name="Standaard 3 3 2 2 4 3 2 3" xfId="14050" xr:uid="{289C1EBA-4F92-4540-A1F0-00031213904A}"/>
    <cellStyle name="Standaard 3 3 2 2 4 3 2 3 2" xfId="34419" xr:uid="{DF274080-BE93-4DC2-B4D7-F9544D19A24E}"/>
    <cellStyle name="Standaard 3 3 2 2 4 3 2 4" xfId="24235" xr:uid="{11B61571-0520-4228-8D30-4893B1F06D54}"/>
    <cellStyle name="Standaard 3 3 2 2 4 3 3" xfId="6617" xr:uid="{49EE7A41-D4A9-4313-99B9-CD01F3BE82AD}"/>
    <cellStyle name="Standaard 3 3 2 2 4 3 3 2" xfId="16806" xr:uid="{6708D095-CE12-4A4F-9D59-B84F97D9D4DD}"/>
    <cellStyle name="Standaard 3 3 2 2 4 3 3 2 2" xfId="37175" xr:uid="{40B3F284-CBDA-44A4-B9BB-951531145078}"/>
    <cellStyle name="Standaard 3 3 2 2 4 3 3 3" xfId="26991" xr:uid="{8EBEC9B6-AF43-4CCA-A512-D9F43882DC09}"/>
    <cellStyle name="Standaard 3 3 2 2 4 3 4" xfId="11507" xr:uid="{F52FB12E-F297-4A15-ACEE-D794EE97856C}"/>
    <cellStyle name="Standaard 3 3 2 2 4 3 4 2" xfId="31876" xr:uid="{FD0CF696-4499-4614-A90D-C3BD26ECAB6D}"/>
    <cellStyle name="Standaard 3 3 2 2 4 3 5" xfId="21692" xr:uid="{A1B581EE-63BB-4D81-B577-B4ECAD05727D}"/>
    <cellStyle name="Standaard 3 3 2 2 4 4" xfId="2174" xr:uid="{F63B01FA-6A37-40F2-9F15-1022D6795395}"/>
    <cellStyle name="Standaard 3 3 2 2 4 4 2" xfId="4719" xr:uid="{02DFFD08-9511-4C11-A688-63AEDC9D79E3}"/>
    <cellStyle name="Standaard 3 3 2 2 4 4 2 2" xfId="6620" xr:uid="{9571CDFF-D750-4FF6-8BFC-9B7413CF6E2E}"/>
    <cellStyle name="Standaard 3 3 2 2 4 4 2 2 2" xfId="16809" xr:uid="{5EEE6828-4ECE-4E0E-89C7-2CA85CC07799}"/>
    <cellStyle name="Standaard 3 3 2 2 4 4 2 2 2 2" xfId="37178" xr:uid="{B1A819F5-0F06-45AB-AEF4-A0AA81610F20}"/>
    <cellStyle name="Standaard 3 3 2 2 4 4 2 2 3" xfId="26994" xr:uid="{57AF11B7-09AC-43B1-9B40-E69856F86B97}"/>
    <cellStyle name="Standaard 3 3 2 2 4 4 2 3" xfId="14897" xr:uid="{AF4B1418-25C2-4EAE-BB7C-12940ABE448B}"/>
    <cellStyle name="Standaard 3 3 2 2 4 4 2 3 2" xfId="35266" xr:uid="{32A99140-42C6-4C4E-A06E-10571C32D86D}"/>
    <cellStyle name="Standaard 3 3 2 2 4 4 2 4" xfId="25082" xr:uid="{3FF3A019-9FED-47B4-9896-027A16FAF1A4}"/>
    <cellStyle name="Standaard 3 3 2 2 4 4 3" xfId="6619" xr:uid="{1EE56DB3-5EB8-4009-9DBD-6757C812F0AB}"/>
    <cellStyle name="Standaard 3 3 2 2 4 4 3 2" xfId="16808" xr:uid="{7A0287D8-442D-43F7-BA67-F82B8D44525B}"/>
    <cellStyle name="Standaard 3 3 2 2 4 4 3 2 2" xfId="37177" xr:uid="{F6A95BE1-E7A7-4B37-ADFB-7F1AD24D0AF8}"/>
    <cellStyle name="Standaard 3 3 2 2 4 4 3 3" xfId="26993" xr:uid="{03D7D2A3-264E-4FD8-98F7-068697D306B8}"/>
    <cellStyle name="Standaard 3 3 2 2 4 4 4" xfId="12354" xr:uid="{9633E713-DE2D-4461-B07E-A1B5916CB04A}"/>
    <cellStyle name="Standaard 3 3 2 2 4 4 4 2" xfId="32723" xr:uid="{5097302F-3A97-4698-93DE-CDAF3A5F34CE}"/>
    <cellStyle name="Standaard 3 3 2 2 4 4 5" xfId="22539" xr:uid="{0D9B3481-1E1E-42DD-83B3-3C3CBB075AAA}"/>
    <cellStyle name="Standaard 3 3 2 2 4 5" xfId="3024" xr:uid="{F87F4EE2-405C-4760-AA5B-3C70EFA9B39A}"/>
    <cellStyle name="Standaard 3 3 2 2 4 5 2" xfId="6621" xr:uid="{72143336-1C7F-42C0-973B-058A53B4ED93}"/>
    <cellStyle name="Standaard 3 3 2 2 4 5 2 2" xfId="16810" xr:uid="{41E6A094-A5EE-47A7-8BDC-0C24AF2441C1}"/>
    <cellStyle name="Standaard 3 3 2 2 4 5 2 2 2" xfId="37179" xr:uid="{F5986769-E045-4CF3-B893-F0AE9CA1F28F}"/>
    <cellStyle name="Standaard 3 3 2 2 4 5 2 3" xfId="26995" xr:uid="{06BE58DE-AB31-469F-B883-965435A4C16C}"/>
    <cellStyle name="Standaard 3 3 2 2 4 5 3" xfId="13202" xr:uid="{FA73C2AD-B299-4A13-91ED-8D32A829A803}"/>
    <cellStyle name="Standaard 3 3 2 2 4 5 3 2" xfId="33571" xr:uid="{C58B131B-13F7-4810-B692-3B7185C5D28E}"/>
    <cellStyle name="Standaard 3 3 2 2 4 5 4" xfId="23387" xr:uid="{C38946B2-ED74-490E-B3AA-B61DE38F0347}"/>
    <cellStyle name="Standaard 3 3 2 2 4 6" xfId="6610" xr:uid="{290502DC-E188-45D3-8BE9-387774515BAB}"/>
    <cellStyle name="Standaard 3 3 2 2 4 6 2" xfId="16799" xr:uid="{93699881-DFC2-4779-914F-2EED4161F17A}"/>
    <cellStyle name="Standaard 3 3 2 2 4 6 2 2" xfId="37168" xr:uid="{5BA0A185-BE41-42FE-93D4-AB9332C203E2}"/>
    <cellStyle name="Standaard 3 3 2 2 4 6 3" xfId="26984" xr:uid="{EFB23984-8197-4FFB-89D7-B09B24D14923}"/>
    <cellStyle name="Standaard 3 3 2 2 4 7" xfId="10659" xr:uid="{28B4E79A-91AE-464B-913A-10F143ACD390}"/>
    <cellStyle name="Standaard 3 3 2 2 4 7 2" xfId="31028" xr:uid="{2F38AD70-5BBF-40D6-A1D1-9D6665ECAAA0}"/>
    <cellStyle name="Standaard 3 3 2 2 4 8" xfId="20844" xr:uid="{9B1ADAE5-B7E4-42EB-8BC4-F801BD2955F2}"/>
    <cellStyle name="Standaard 3 3 2 2 5" xfId="596" xr:uid="{6EC9ABF4-52C1-4CA7-AF0D-A5E6AA685A10}"/>
    <cellStyle name="Standaard 3 3 2 2 5 2" xfId="1022" xr:uid="{91A58995-8C40-48EA-9053-92FF928E954E}"/>
    <cellStyle name="Standaard 3 3 2 2 5 2 2" xfId="1872" xr:uid="{F67EF708-CC73-426C-B27B-F240AED3454F}"/>
    <cellStyle name="Standaard 3 3 2 2 5 2 2 2" xfId="4417" xr:uid="{C04D0BDE-64A4-407E-B40B-7DA2D2658DF7}"/>
    <cellStyle name="Standaard 3 3 2 2 5 2 2 2 2" xfId="6625" xr:uid="{6C77246C-E2D6-439C-8321-12E94DAA07BB}"/>
    <cellStyle name="Standaard 3 3 2 2 5 2 2 2 2 2" xfId="16814" xr:uid="{D94E965D-CFBE-4E20-8B54-081433297D02}"/>
    <cellStyle name="Standaard 3 3 2 2 5 2 2 2 2 2 2" xfId="37183" xr:uid="{11FB777F-E4EF-4220-9D19-DCC5E32A4101}"/>
    <cellStyle name="Standaard 3 3 2 2 5 2 2 2 2 3" xfId="26999" xr:uid="{43C01230-A477-41A7-A91B-AA6879C81EEE}"/>
    <cellStyle name="Standaard 3 3 2 2 5 2 2 2 3" xfId="14595" xr:uid="{DF9DE4FF-794B-4E44-A215-4D47CEF05433}"/>
    <cellStyle name="Standaard 3 3 2 2 5 2 2 2 3 2" xfId="34964" xr:uid="{5B04D48C-3641-4DCC-AB20-38F17526A37E}"/>
    <cellStyle name="Standaard 3 3 2 2 5 2 2 2 4" xfId="24780" xr:uid="{59C1A513-EA29-4D45-9308-502C26BEA7F8}"/>
    <cellStyle name="Standaard 3 3 2 2 5 2 2 3" xfId="6624" xr:uid="{79D30DCB-02E9-49DA-B84A-88341BEDFAB2}"/>
    <cellStyle name="Standaard 3 3 2 2 5 2 2 3 2" xfId="16813" xr:uid="{93F16CCC-5219-4CCD-BBE2-8A1E7E289819}"/>
    <cellStyle name="Standaard 3 3 2 2 5 2 2 3 2 2" xfId="37182" xr:uid="{4AA217E1-36E0-4C67-85A4-8B4FB1AE78CE}"/>
    <cellStyle name="Standaard 3 3 2 2 5 2 2 3 3" xfId="26998" xr:uid="{7E7C5C77-A169-4C10-84A2-18F809D7250D}"/>
    <cellStyle name="Standaard 3 3 2 2 5 2 2 4" xfId="12052" xr:uid="{FDF01928-9F3D-4010-8609-3C6ED5A7138D}"/>
    <cellStyle name="Standaard 3 3 2 2 5 2 2 4 2" xfId="32421" xr:uid="{66EEE3FC-F9ED-44BC-A2D7-7E67B2E1B93B}"/>
    <cellStyle name="Standaard 3 3 2 2 5 2 2 5" xfId="22237" xr:uid="{2495F6B4-9334-41FD-870F-187BDA39160C}"/>
    <cellStyle name="Standaard 3 3 2 2 5 2 3" xfId="2719" xr:uid="{5643F82A-8957-4E8A-9540-10F7190A97F8}"/>
    <cellStyle name="Standaard 3 3 2 2 5 2 3 2" xfId="5264" xr:uid="{8B7D8638-19F7-424B-90B8-8D65BB50318C}"/>
    <cellStyle name="Standaard 3 3 2 2 5 2 3 2 2" xfId="6627" xr:uid="{5DB6A6AA-FDBE-44D9-8519-DF8AED3B7A41}"/>
    <cellStyle name="Standaard 3 3 2 2 5 2 3 2 2 2" xfId="16816" xr:uid="{D699D537-D563-408B-96E3-579BAA8CFD4E}"/>
    <cellStyle name="Standaard 3 3 2 2 5 2 3 2 2 2 2" xfId="37185" xr:uid="{0E930A5E-6AE9-4756-AF84-323801681B60}"/>
    <cellStyle name="Standaard 3 3 2 2 5 2 3 2 2 3" xfId="27001" xr:uid="{FEB4C6CE-9B39-4011-8CD0-0D3645D08758}"/>
    <cellStyle name="Standaard 3 3 2 2 5 2 3 2 3" xfId="15442" xr:uid="{932802B4-1588-47F1-8C3A-EA1B1C0A91B6}"/>
    <cellStyle name="Standaard 3 3 2 2 5 2 3 2 3 2" xfId="35811" xr:uid="{171455D7-61D7-4802-9B26-8FC28992415C}"/>
    <cellStyle name="Standaard 3 3 2 2 5 2 3 2 4" xfId="25627" xr:uid="{2E918F3E-1F23-4B8E-AF0C-814EE879A15D}"/>
    <cellStyle name="Standaard 3 3 2 2 5 2 3 3" xfId="6626" xr:uid="{AF9B8B65-72F5-4191-B95A-8E2534C88499}"/>
    <cellStyle name="Standaard 3 3 2 2 5 2 3 3 2" xfId="16815" xr:uid="{ACC0D84A-257A-4302-A117-64542B5E25E3}"/>
    <cellStyle name="Standaard 3 3 2 2 5 2 3 3 2 2" xfId="37184" xr:uid="{6C98B0C1-7ACE-47A6-84E8-5935D843992C}"/>
    <cellStyle name="Standaard 3 3 2 2 5 2 3 3 3" xfId="27000" xr:uid="{EC7D76E7-5097-4BBE-9DF6-F26CABF1ECD7}"/>
    <cellStyle name="Standaard 3 3 2 2 5 2 3 4" xfId="12899" xr:uid="{78D62707-9D22-4804-B49D-C235412EAE65}"/>
    <cellStyle name="Standaard 3 3 2 2 5 2 3 4 2" xfId="33268" xr:uid="{908C7606-6B92-4D45-8EA6-CF79008C6FA5}"/>
    <cellStyle name="Standaard 3 3 2 2 5 2 3 5" xfId="23084" xr:uid="{46DF8F5C-7286-4ABA-996B-05840CB11A09}"/>
    <cellStyle name="Standaard 3 3 2 2 5 2 4" xfId="3569" xr:uid="{C35A049C-F5BC-4DFD-89CA-2E5CB1BB1D39}"/>
    <cellStyle name="Standaard 3 3 2 2 5 2 4 2" xfId="6628" xr:uid="{0AF0E5D1-E465-4847-B3F0-4DDEE6C05711}"/>
    <cellStyle name="Standaard 3 3 2 2 5 2 4 2 2" xfId="16817" xr:uid="{719EB939-63FB-40D1-A90F-EA2DC54C1B83}"/>
    <cellStyle name="Standaard 3 3 2 2 5 2 4 2 2 2" xfId="37186" xr:uid="{16DF284D-5C40-4FF2-B105-A61CAB33D8EB}"/>
    <cellStyle name="Standaard 3 3 2 2 5 2 4 2 3" xfId="27002" xr:uid="{C4003F8C-A5C7-4CDA-96F3-08C3FD4D583D}"/>
    <cellStyle name="Standaard 3 3 2 2 5 2 4 3" xfId="13747" xr:uid="{76361276-2EC8-4372-8387-8F1DD9379115}"/>
    <cellStyle name="Standaard 3 3 2 2 5 2 4 3 2" xfId="34116" xr:uid="{0D694430-581B-4DED-9CED-E2CFAD65172F}"/>
    <cellStyle name="Standaard 3 3 2 2 5 2 4 4" xfId="23932" xr:uid="{1F31A2BE-7E4E-45F0-8485-014F11EDA906}"/>
    <cellStyle name="Standaard 3 3 2 2 5 2 5" xfId="6623" xr:uid="{60FB78E7-5EB5-4B60-8DCB-044ADA848B5C}"/>
    <cellStyle name="Standaard 3 3 2 2 5 2 5 2" xfId="16812" xr:uid="{CB30C052-F1BF-4CFD-8101-D49803AE91A9}"/>
    <cellStyle name="Standaard 3 3 2 2 5 2 5 2 2" xfId="37181" xr:uid="{3ED8BFE7-5C58-47D3-9F1F-C8BD4D22C1BE}"/>
    <cellStyle name="Standaard 3 3 2 2 5 2 5 3" xfId="26997" xr:uid="{B330DC79-3A20-4690-8472-A3F7679C6B66}"/>
    <cellStyle name="Standaard 3 3 2 2 5 2 6" xfId="11204" xr:uid="{0D88A3B7-D545-410E-A844-0FAB7E974357}"/>
    <cellStyle name="Standaard 3 3 2 2 5 2 6 2" xfId="31573" xr:uid="{6D336A8E-15C7-4243-A59C-404FF325E71A}"/>
    <cellStyle name="Standaard 3 3 2 2 5 2 7" xfId="21389" xr:uid="{00FBFFE2-EE7F-489F-AEAD-EAD74365998C}"/>
    <cellStyle name="Standaard 3 3 2 2 5 3" xfId="1448" xr:uid="{8057A582-03DD-40D4-B73C-3D6B0B627A19}"/>
    <cellStyle name="Standaard 3 3 2 2 5 3 2" xfId="3993" xr:uid="{F691124F-1ED9-4D8C-8820-A48CFB2D2A1A}"/>
    <cellStyle name="Standaard 3 3 2 2 5 3 2 2" xfId="6630" xr:uid="{25A0324F-CFCE-460C-B0D3-4B705A84380D}"/>
    <cellStyle name="Standaard 3 3 2 2 5 3 2 2 2" xfId="16819" xr:uid="{E79F859D-D13C-4BB6-B06A-BD5679D79484}"/>
    <cellStyle name="Standaard 3 3 2 2 5 3 2 2 2 2" xfId="37188" xr:uid="{381C68DD-3B4F-4677-9EA2-C5FD6710FECE}"/>
    <cellStyle name="Standaard 3 3 2 2 5 3 2 2 3" xfId="27004" xr:uid="{89CCA0B3-C3C3-41CE-9D84-A7E6C0BD0FC7}"/>
    <cellStyle name="Standaard 3 3 2 2 5 3 2 3" xfId="14171" xr:uid="{E478F761-1CCA-4918-865C-E6354C96AE43}"/>
    <cellStyle name="Standaard 3 3 2 2 5 3 2 3 2" xfId="34540" xr:uid="{6ED88BC2-72B9-4FE1-9B43-8A4F7DFAE3A7}"/>
    <cellStyle name="Standaard 3 3 2 2 5 3 2 4" xfId="24356" xr:uid="{30DEA496-F581-4992-A1AA-565F4A594221}"/>
    <cellStyle name="Standaard 3 3 2 2 5 3 3" xfId="6629" xr:uid="{6AA97FCB-BE75-4567-B1CB-D7061EB862C3}"/>
    <cellStyle name="Standaard 3 3 2 2 5 3 3 2" xfId="16818" xr:uid="{B0A6D20F-61A7-4AA9-84A6-D4FC47D46F31}"/>
    <cellStyle name="Standaard 3 3 2 2 5 3 3 2 2" xfId="37187" xr:uid="{B4AD910E-0D06-4863-BD37-D76110437F54}"/>
    <cellStyle name="Standaard 3 3 2 2 5 3 3 3" xfId="27003" xr:uid="{357DF333-2C0A-481F-B0C8-3C6EF016EABA}"/>
    <cellStyle name="Standaard 3 3 2 2 5 3 4" xfId="11628" xr:uid="{8932121F-9C81-4EAA-B5FD-583ED04D380F}"/>
    <cellStyle name="Standaard 3 3 2 2 5 3 4 2" xfId="31997" xr:uid="{6FED00CD-0030-45B9-9DFC-F93A723E06BF}"/>
    <cellStyle name="Standaard 3 3 2 2 5 3 5" xfId="21813" xr:uid="{E8ECC61A-E759-4F66-B35A-FCA16BE6BD18}"/>
    <cellStyle name="Standaard 3 3 2 2 5 4" xfId="2295" xr:uid="{0511EA89-B49F-407A-8EC4-DC6309C934E7}"/>
    <cellStyle name="Standaard 3 3 2 2 5 4 2" xfId="4840" xr:uid="{6F062791-B58E-42B6-A1CD-3517405D4019}"/>
    <cellStyle name="Standaard 3 3 2 2 5 4 2 2" xfId="6632" xr:uid="{6FAFB5E7-01F3-4F41-926C-25836DE6479E}"/>
    <cellStyle name="Standaard 3 3 2 2 5 4 2 2 2" xfId="16821" xr:uid="{166E0A2E-868B-44B1-AE44-BAE3860537D3}"/>
    <cellStyle name="Standaard 3 3 2 2 5 4 2 2 2 2" xfId="37190" xr:uid="{48CA621F-2005-4690-8AD8-F6A372A2D9E6}"/>
    <cellStyle name="Standaard 3 3 2 2 5 4 2 2 3" xfId="27006" xr:uid="{2EF55C62-0F1D-4641-8D50-F6BBF73E7E1D}"/>
    <cellStyle name="Standaard 3 3 2 2 5 4 2 3" xfId="15018" xr:uid="{8709C894-473D-4C33-A423-503176677104}"/>
    <cellStyle name="Standaard 3 3 2 2 5 4 2 3 2" xfId="35387" xr:uid="{092895E7-ED66-41D2-BF4A-1C336091ED24}"/>
    <cellStyle name="Standaard 3 3 2 2 5 4 2 4" xfId="25203" xr:uid="{0351DECE-37C2-4A73-8657-06DE8A463A4D}"/>
    <cellStyle name="Standaard 3 3 2 2 5 4 3" xfId="6631" xr:uid="{80FE479E-555E-4896-BCAD-4374CD875ECC}"/>
    <cellStyle name="Standaard 3 3 2 2 5 4 3 2" xfId="16820" xr:uid="{259B8745-60E7-4FA0-934A-8C2536F25046}"/>
    <cellStyle name="Standaard 3 3 2 2 5 4 3 2 2" xfId="37189" xr:uid="{9821B33B-A7C9-4802-A7D9-97F770AFE9C6}"/>
    <cellStyle name="Standaard 3 3 2 2 5 4 3 3" xfId="27005" xr:uid="{14C84D4A-B60B-4C75-86FE-6C63D2BC78F7}"/>
    <cellStyle name="Standaard 3 3 2 2 5 4 4" xfId="12475" xr:uid="{B8DAA1C0-9309-4DCE-B041-34BE6FC428E0}"/>
    <cellStyle name="Standaard 3 3 2 2 5 4 4 2" xfId="32844" xr:uid="{6CD5C9F1-7831-41B8-A0FF-17682F8FA242}"/>
    <cellStyle name="Standaard 3 3 2 2 5 4 5" xfId="22660" xr:uid="{42AEE198-7107-46EA-BC1E-79A632C459CE}"/>
    <cellStyle name="Standaard 3 3 2 2 5 5" xfId="3145" xr:uid="{838C3A5A-52B8-4AC6-8071-C7FE55BFCDA9}"/>
    <cellStyle name="Standaard 3 3 2 2 5 5 2" xfId="6633" xr:uid="{6ADF4293-C533-456E-AD99-8FE33683BD32}"/>
    <cellStyle name="Standaard 3 3 2 2 5 5 2 2" xfId="16822" xr:uid="{286C90BC-30A6-4E92-BDEA-ECF0B0B64F2E}"/>
    <cellStyle name="Standaard 3 3 2 2 5 5 2 2 2" xfId="37191" xr:uid="{24CA81D0-5068-42A6-A64C-8AEC6EE06DFA}"/>
    <cellStyle name="Standaard 3 3 2 2 5 5 2 3" xfId="27007" xr:uid="{6CCAFC49-18E1-45DD-B9E9-EC9BA1F0CE3E}"/>
    <cellStyle name="Standaard 3 3 2 2 5 5 3" xfId="13323" xr:uid="{36478338-A69C-4077-9167-D29CF33CEFCC}"/>
    <cellStyle name="Standaard 3 3 2 2 5 5 3 2" xfId="33692" xr:uid="{6160ACEE-2569-4E40-97D4-307BB971DA53}"/>
    <cellStyle name="Standaard 3 3 2 2 5 5 4" xfId="23508" xr:uid="{7D282661-412B-47EE-9132-7EA334F27530}"/>
    <cellStyle name="Standaard 3 3 2 2 5 6" xfId="6622" xr:uid="{8532C45F-0D0E-44C4-BD0B-85866F56C569}"/>
    <cellStyle name="Standaard 3 3 2 2 5 6 2" xfId="16811" xr:uid="{05E9A647-AD59-4B50-AE29-CA1064FE8EF8}"/>
    <cellStyle name="Standaard 3 3 2 2 5 6 2 2" xfId="37180" xr:uid="{11C238EB-AFE4-4F00-A072-1E43E27145E5}"/>
    <cellStyle name="Standaard 3 3 2 2 5 6 3" xfId="26996" xr:uid="{B74DBC10-225E-45FF-BB8E-7E165CC803A2}"/>
    <cellStyle name="Standaard 3 3 2 2 5 7" xfId="10780" xr:uid="{7745EB76-AFD0-4C10-8DB5-D97D5921A80C}"/>
    <cellStyle name="Standaard 3 3 2 2 5 7 2" xfId="31149" xr:uid="{C34D9D7E-D09A-4FDB-B6D6-C8D382060125}"/>
    <cellStyle name="Standaard 3 3 2 2 5 8" xfId="20965" xr:uid="{22DD87B5-8EF1-4CE6-A444-56ED1458B0FB}"/>
    <cellStyle name="Standaard 3 3 2 2 6" xfId="665" xr:uid="{04CC1419-8098-448F-BDA7-BEA0DC2C1A63}"/>
    <cellStyle name="Standaard 3 3 2 2 6 2" xfId="1515" xr:uid="{A2FCC540-202A-4116-AD7F-775BDBE8BFA4}"/>
    <cellStyle name="Standaard 3 3 2 2 6 2 2" xfId="4060" xr:uid="{4AF5DA0C-4325-455C-B934-86F4E560F0A6}"/>
    <cellStyle name="Standaard 3 3 2 2 6 2 2 2" xfId="6636" xr:uid="{964BC3BF-0FF3-4E70-8DFA-A70FAF663FCE}"/>
    <cellStyle name="Standaard 3 3 2 2 6 2 2 2 2" xfId="16825" xr:uid="{C50B4143-BC20-4AFE-9540-0F92BFB76D2B}"/>
    <cellStyle name="Standaard 3 3 2 2 6 2 2 2 2 2" xfId="37194" xr:uid="{434D2FD0-1E77-4ECE-ACBE-804F93288885}"/>
    <cellStyle name="Standaard 3 3 2 2 6 2 2 2 3" xfId="27010" xr:uid="{2979DF9E-66D4-41BF-9303-78F2E134BD86}"/>
    <cellStyle name="Standaard 3 3 2 2 6 2 2 3" xfId="14238" xr:uid="{E402F129-6F43-445E-BBE7-F7CD67457524}"/>
    <cellStyle name="Standaard 3 3 2 2 6 2 2 3 2" xfId="34607" xr:uid="{8612BAA9-F4B6-4A1A-AB7E-9AFB97D0226A}"/>
    <cellStyle name="Standaard 3 3 2 2 6 2 2 4" xfId="24423" xr:uid="{BAC07336-A37F-4102-A4D7-4491691EF714}"/>
    <cellStyle name="Standaard 3 3 2 2 6 2 3" xfId="6635" xr:uid="{0D76EBF7-D2D1-483C-9E07-6D724CBFFF86}"/>
    <cellStyle name="Standaard 3 3 2 2 6 2 3 2" xfId="16824" xr:uid="{DF2D2E7A-3D3D-4B01-899D-9936E21DCB8A}"/>
    <cellStyle name="Standaard 3 3 2 2 6 2 3 2 2" xfId="37193" xr:uid="{112A59BE-E196-45CE-A362-A299353940EA}"/>
    <cellStyle name="Standaard 3 3 2 2 6 2 3 3" xfId="27009" xr:uid="{2C7E2ABB-7501-4A24-8ABF-91B65F8DDE9B}"/>
    <cellStyle name="Standaard 3 3 2 2 6 2 4" xfId="11695" xr:uid="{B8923CFB-BA25-466D-A3CD-8876B45CF44F}"/>
    <cellStyle name="Standaard 3 3 2 2 6 2 4 2" xfId="32064" xr:uid="{24047D76-DA60-4974-9B34-A3E5EA54106C}"/>
    <cellStyle name="Standaard 3 3 2 2 6 2 5" xfId="21880" xr:uid="{4E468F42-BB9A-473B-91A4-ACB1C70C2959}"/>
    <cellStyle name="Standaard 3 3 2 2 6 3" xfId="2362" xr:uid="{506DE27E-6536-456B-9236-78BE92AABCDE}"/>
    <cellStyle name="Standaard 3 3 2 2 6 3 2" xfId="4907" xr:uid="{132FC879-5240-4967-AB83-E3D44F511BA2}"/>
    <cellStyle name="Standaard 3 3 2 2 6 3 2 2" xfId="6638" xr:uid="{84904F23-AD5D-433D-A542-45D88B2E6513}"/>
    <cellStyle name="Standaard 3 3 2 2 6 3 2 2 2" xfId="16827" xr:uid="{7D8EDD75-A38A-4DC4-AC3E-EDA5068ECFB7}"/>
    <cellStyle name="Standaard 3 3 2 2 6 3 2 2 2 2" xfId="37196" xr:uid="{B1BE536A-7AC9-43BD-96A7-2996C6ADDB51}"/>
    <cellStyle name="Standaard 3 3 2 2 6 3 2 2 3" xfId="27012" xr:uid="{8E3BC5F5-7241-455A-83EA-3D0FDA6E3FBB}"/>
    <cellStyle name="Standaard 3 3 2 2 6 3 2 3" xfId="15085" xr:uid="{586C758C-E200-4072-9964-13CEFFDD5074}"/>
    <cellStyle name="Standaard 3 3 2 2 6 3 2 3 2" xfId="35454" xr:uid="{6001CAA3-8EC6-48E4-BC00-F9CF88432E5D}"/>
    <cellStyle name="Standaard 3 3 2 2 6 3 2 4" xfId="25270" xr:uid="{C701E208-5846-4664-8DF9-840F536AC98E}"/>
    <cellStyle name="Standaard 3 3 2 2 6 3 3" xfId="6637" xr:uid="{7ACE4BA9-C1D6-4E39-AB64-C2F68C8F266E}"/>
    <cellStyle name="Standaard 3 3 2 2 6 3 3 2" xfId="16826" xr:uid="{60A84D2B-802C-4C83-99AC-4A5068D195D6}"/>
    <cellStyle name="Standaard 3 3 2 2 6 3 3 2 2" xfId="37195" xr:uid="{5F6BA690-AA05-4CF2-A9B7-7B79AEBE6BB1}"/>
    <cellStyle name="Standaard 3 3 2 2 6 3 3 3" xfId="27011" xr:uid="{F3137A38-8D38-4324-A44D-4B2F10343F83}"/>
    <cellStyle name="Standaard 3 3 2 2 6 3 4" xfId="12542" xr:uid="{2A213BC2-AE3E-4B14-B53B-27306955D3D9}"/>
    <cellStyle name="Standaard 3 3 2 2 6 3 4 2" xfId="32911" xr:uid="{DC83A1DE-6139-4E4E-A45C-ED729D2260D3}"/>
    <cellStyle name="Standaard 3 3 2 2 6 3 5" xfId="22727" xr:uid="{9AF3DF8B-6C98-4503-A569-FBC57B4106B5}"/>
    <cellStyle name="Standaard 3 3 2 2 6 4" xfId="3212" xr:uid="{3E77B47B-9D00-4646-A7DD-CB00E42CBC97}"/>
    <cellStyle name="Standaard 3 3 2 2 6 4 2" xfId="6639" xr:uid="{9C231BF8-E715-4D55-B7A1-F2735BB2CD85}"/>
    <cellStyle name="Standaard 3 3 2 2 6 4 2 2" xfId="16828" xr:uid="{98846C16-CCC3-48E1-9529-E4E5F6D741E6}"/>
    <cellStyle name="Standaard 3 3 2 2 6 4 2 2 2" xfId="37197" xr:uid="{4F807F39-86A3-40E2-AB02-54F2111F3301}"/>
    <cellStyle name="Standaard 3 3 2 2 6 4 2 3" xfId="27013" xr:uid="{5E61E739-CC69-4CD2-8B87-C24C56C29F49}"/>
    <cellStyle name="Standaard 3 3 2 2 6 4 3" xfId="13390" xr:uid="{97B46C69-C064-454B-BEFC-E2526F0BC74E}"/>
    <cellStyle name="Standaard 3 3 2 2 6 4 3 2" xfId="33759" xr:uid="{8D0F9E56-596A-4736-BDFF-BD5828EA56B8}"/>
    <cellStyle name="Standaard 3 3 2 2 6 4 4" xfId="23575" xr:uid="{BA0C0DBC-5B73-4C81-8664-153661F58BB7}"/>
    <cellStyle name="Standaard 3 3 2 2 6 5" xfId="6634" xr:uid="{7517F96C-E2EC-42BC-8468-37949A16FAC2}"/>
    <cellStyle name="Standaard 3 3 2 2 6 5 2" xfId="16823" xr:uid="{AE165145-04BF-432F-92AC-A3ABB047054E}"/>
    <cellStyle name="Standaard 3 3 2 2 6 5 2 2" xfId="37192" xr:uid="{A32ECEB5-621A-4580-A807-897F2CC9ABA2}"/>
    <cellStyle name="Standaard 3 3 2 2 6 5 3" xfId="27008" xr:uid="{84DDEFC5-828B-48E5-9278-54C721C58293}"/>
    <cellStyle name="Standaard 3 3 2 2 6 6" xfId="10847" xr:uid="{D6833AB1-10B1-4C4B-801E-F3E2D4A9657D}"/>
    <cellStyle name="Standaard 3 3 2 2 6 6 2" xfId="31216" xr:uid="{19995F99-3529-4A8B-A205-796EC57BBD79}"/>
    <cellStyle name="Standaard 3 3 2 2 6 7" xfId="21032" xr:uid="{B07AD483-AE3A-497E-9A68-B6B7615472E6}"/>
    <cellStyle name="Standaard 3 3 2 2 7" xfId="1091" xr:uid="{F604A0F1-FB60-4444-8480-1CF8411DABFE}"/>
    <cellStyle name="Standaard 3 3 2 2 7 2" xfId="3636" xr:uid="{EACAEF31-9989-4457-AB8C-C6344D5F1C63}"/>
    <cellStyle name="Standaard 3 3 2 2 7 2 2" xfId="6641" xr:uid="{F9E328EF-BF06-4883-AAE7-11BAF21884C8}"/>
    <cellStyle name="Standaard 3 3 2 2 7 2 2 2" xfId="16830" xr:uid="{CEA32B7E-3AC3-483C-A651-03B0ECCEE9BF}"/>
    <cellStyle name="Standaard 3 3 2 2 7 2 2 2 2" xfId="37199" xr:uid="{F15AAAF2-44C4-464D-997A-7C95ED31534F}"/>
    <cellStyle name="Standaard 3 3 2 2 7 2 2 3" xfId="27015" xr:uid="{C4C90AF4-47CF-4C80-8D40-E6BDC8C80978}"/>
    <cellStyle name="Standaard 3 3 2 2 7 2 3" xfId="13814" xr:uid="{6D731EAA-4332-4F6F-8789-516B2C808439}"/>
    <cellStyle name="Standaard 3 3 2 2 7 2 3 2" xfId="34183" xr:uid="{F8E91DB8-41EF-40CF-8594-1F4FAE6CA589}"/>
    <cellStyle name="Standaard 3 3 2 2 7 2 4" xfId="23999" xr:uid="{A0923C46-AACD-4C32-B5CF-BE4F550CAD89}"/>
    <cellStyle name="Standaard 3 3 2 2 7 3" xfId="6640" xr:uid="{774C8858-9DF3-4BB8-94F8-721AAD9742B0}"/>
    <cellStyle name="Standaard 3 3 2 2 7 3 2" xfId="16829" xr:uid="{3D785A62-5704-40F5-B6F0-472256742E60}"/>
    <cellStyle name="Standaard 3 3 2 2 7 3 2 2" xfId="37198" xr:uid="{7CD7934D-12E7-45FA-89DC-18F4A57B1A42}"/>
    <cellStyle name="Standaard 3 3 2 2 7 3 3" xfId="27014" xr:uid="{385C3364-6E43-4BE3-8444-7AD0710FCF42}"/>
    <cellStyle name="Standaard 3 3 2 2 7 4" xfId="11271" xr:uid="{ED7F3C9E-7929-4F23-9867-0EC825E23B6C}"/>
    <cellStyle name="Standaard 3 3 2 2 7 4 2" xfId="31640" xr:uid="{68CB789A-FB7D-45FB-91F5-340F80D2916F}"/>
    <cellStyle name="Standaard 3 3 2 2 7 5" xfId="21456" xr:uid="{8D84737A-E702-4AFE-A033-F36EA324EEC7}"/>
    <cellStyle name="Standaard 3 3 2 2 8" xfId="1938" xr:uid="{593921B8-5955-437D-B0D8-7EB758065AC3}"/>
    <cellStyle name="Standaard 3 3 2 2 8 2" xfId="4483" xr:uid="{57F508ED-9C1C-4C75-840F-AAF74EB7B9CA}"/>
    <cellStyle name="Standaard 3 3 2 2 8 2 2" xfId="6643" xr:uid="{EC5E29E4-4B68-4621-BC05-94E3C6E99752}"/>
    <cellStyle name="Standaard 3 3 2 2 8 2 2 2" xfId="16832" xr:uid="{7F8A82CB-AE8F-4F8D-890D-1C65E41E6ED7}"/>
    <cellStyle name="Standaard 3 3 2 2 8 2 2 2 2" xfId="37201" xr:uid="{06B609B6-2715-496B-A44C-330769C7D1FE}"/>
    <cellStyle name="Standaard 3 3 2 2 8 2 2 3" xfId="27017" xr:uid="{F6B01AAD-D38D-4930-9D8B-8EBEB841D6C0}"/>
    <cellStyle name="Standaard 3 3 2 2 8 2 3" xfId="14661" xr:uid="{E9DCF381-0EB1-4CC2-A0CA-9A11B8E5CA29}"/>
    <cellStyle name="Standaard 3 3 2 2 8 2 3 2" xfId="35030" xr:uid="{B2ADC96D-BEC1-4F74-9DC4-60F24E081B07}"/>
    <cellStyle name="Standaard 3 3 2 2 8 2 4" xfId="24846" xr:uid="{427F7FA7-3893-4C3C-AAE3-5F8E7D3EDBC1}"/>
    <cellStyle name="Standaard 3 3 2 2 8 3" xfId="6642" xr:uid="{8939F3A5-BBFA-4747-8C58-A128CC329211}"/>
    <cellStyle name="Standaard 3 3 2 2 8 3 2" xfId="16831" xr:uid="{4C224F0C-2436-48C7-BFCD-EFF26A503B26}"/>
    <cellStyle name="Standaard 3 3 2 2 8 3 2 2" xfId="37200" xr:uid="{39422E47-23C9-40DB-9F1E-4A03B98108DF}"/>
    <cellStyle name="Standaard 3 3 2 2 8 3 3" xfId="27016" xr:uid="{C0DD7D42-014E-4B68-A70B-F08FDF5640D0}"/>
    <cellStyle name="Standaard 3 3 2 2 8 4" xfId="12118" xr:uid="{6EB242B9-8F58-43EF-9CDC-0635CC53A999}"/>
    <cellStyle name="Standaard 3 3 2 2 8 4 2" xfId="32487" xr:uid="{14969E5F-4BC5-40AD-B56E-D94257AF34CD}"/>
    <cellStyle name="Standaard 3 3 2 2 8 5" xfId="22303" xr:uid="{A9E00FD6-04DB-447C-891D-6C551D9B3915}"/>
    <cellStyle name="Standaard 3 3 2 2 9" xfId="2788" xr:uid="{9F210C66-7584-4C16-97F8-73F26B3D2AE1}"/>
    <cellStyle name="Standaard 3 3 2 2 9 2" xfId="6644" xr:uid="{61738BCA-59C9-4134-801C-2C53E6EE0464}"/>
    <cellStyle name="Standaard 3 3 2 2 9 2 2" xfId="16833" xr:uid="{024765E2-6F81-4AC6-912B-1800DB30E7A9}"/>
    <cellStyle name="Standaard 3 3 2 2 9 2 2 2" xfId="37202" xr:uid="{7E1EA2C7-0CCA-415A-A291-88CF5DCF9376}"/>
    <cellStyle name="Standaard 3 3 2 2 9 2 3" xfId="27018" xr:uid="{86C6CE32-7D0B-485F-876D-B9BDEB086068}"/>
    <cellStyle name="Standaard 3 3 2 2 9 3" xfId="12966" xr:uid="{BCD40D03-F310-4E7F-92E9-88A8D3D2A9D9}"/>
    <cellStyle name="Standaard 3 3 2 2 9 3 2" xfId="33335" xr:uid="{DEDD1A38-DC6D-4F9B-B506-6898EF7E80DF}"/>
    <cellStyle name="Standaard 3 3 2 2 9 4" xfId="23151" xr:uid="{0B52810E-7530-46BC-ABA0-3CFDB0277CDE}"/>
    <cellStyle name="Standaard 3 3 2 3" xfId="140" xr:uid="{0EFCA60B-6968-4771-8548-CC576C48002B}"/>
    <cellStyle name="Standaard 3 3 2 3 10" xfId="20641" xr:uid="{BB829291-9BC8-44D3-AF30-2401ED1074DD}"/>
    <cellStyle name="Standaard 3 3 2 3 2" xfId="276" xr:uid="{9293B12D-EC6B-4337-B343-7A4299809501}"/>
    <cellStyle name="Standaard 3 3 2 3 2 2" xfId="832" xr:uid="{DB9A850D-B0E0-481D-9472-4858EEA1850D}"/>
    <cellStyle name="Standaard 3 3 2 3 2 2 2" xfId="1682" xr:uid="{3618B895-75ED-4EA6-B892-15C2A203F6E0}"/>
    <cellStyle name="Standaard 3 3 2 3 2 2 2 2" xfId="4227" xr:uid="{B890C6A9-CB45-4918-B263-9E1B67FE33DB}"/>
    <cellStyle name="Standaard 3 3 2 3 2 2 2 2 2" xfId="6649" xr:uid="{16355661-810C-43AB-A588-0803379EC677}"/>
    <cellStyle name="Standaard 3 3 2 3 2 2 2 2 2 2" xfId="16838" xr:uid="{69749997-CDCB-4243-9DF1-A70D4F013A82}"/>
    <cellStyle name="Standaard 3 3 2 3 2 2 2 2 2 2 2" xfId="37207" xr:uid="{81A3B2EB-DCD2-46C8-AE35-F2489D7AFA63}"/>
    <cellStyle name="Standaard 3 3 2 3 2 2 2 2 2 3" xfId="27023" xr:uid="{A67C7B9C-C0BC-44B3-931D-16777A3B48E4}"/>
    <cellStyle name="Standaard 3 3 2 3 2 2 2 2 3" xfId="14405" xr:uid="{4F90967A-DC06-491B-8C8F-5B3BCC969CC1}"/>
    <cellStyle name="Standaard 3 3 2 3 2 2 2 2 3 2" xfId="34774" xr:uid="{4FE029B8-5457-4E28-8B83-13E831F0669A}"/>
    <cellStyle name="Standaard 3 3 2 3 2 2 2 2 4" xfId="24590" xr:uid="{5ACAFC5E-2625-4E3D-A334-0D17B50BA9A8}"/>
    <cellStyle name="Standaard 3 3 2 3 2 2 2 3" xfId="6648" xr:uid="{073374C8-0ED5-4C78-B876-4B7B8966C8D0}"/>
    <cellStyle name="Standaard 3 3 2 3 2 2 2 3 2" xfId="16837" xr:uid="{0C6DF3C2-7885-4B53-9CF6-D45C30896683}"/>
    <cellStyle name="Standaard 3 3 2 3 2 2 2 3 2 2" xfId="37206" xr:uid="{79CC9E69-361D-422B-8F37-265226BC5E23}"/>
    <cellStyle name="Standaard 3 3 2 3 2 2 2 3 3" xfId="27022" xr:uid="{51E84A2D-7087-479A-A716-1C7DCACC1C0B}"/>
    <cellStyle name="Standaard 3 3 2 3 2 2 2 4" xfId="11862" xr:uid="{7E97B659-BE61-4338-9D64-8DE4B89531A8}"/>
    <cellStyle name="Standaard 3 3 2 3 2 2 2 4 2" xfId="32231" xr:uid="{FE4A3EA4-6A6C-44E2-94F0-CDE25E7BA6C6}"/>
    <cellStyle name="Standaard 3 3 2 3 2 2 2 5" xfId="22047" xr:uid="{CD776D63-072D-482E-8A7E-4D9800618F1A}"/>
    <cellStyle name="Standaard 3 3 2 3 2 2 3" xfId="2529" xr:uid="{1CBD04A2-24EE-4A34-91A5-5FF9B681EA4F}"/>
    <cellStyle name="Standaard 3 3 2 3 2 2 3 2" xfId="5074" xr:uid="{012CCF6E-222F-46D1-809C-014498DDA794}"/>
    <cellStyle name="Standaard 3 3 2 3 2 2 3 2 2" xfId="6651" xr:uid="{7BBD4AA7-C037-422D-B1A9-38940868FC0B}"/>
    <cellStyle name="Standaard 3 3 2 3 2 2 3 2 2 2" xfId="16840" xr:uid="{B0C7E9A3-10B2-411A-84CA-AF913BEF7BF9}"/>
    <cellStyle name="Standaard 3 3 2 3 2 2 3 2 2 2 2" xfId="37209" xr:uid="{F0403ECA-2217-4D20-9A24-A89C32F9FF56}"/>
    <cellStyle name="Standaard 3 3 2 3 2 2 3 2 2 3" xfId="27025" xr:uid="{3F943508-ACB8-43E9-992D-D9BEE670F549}"/>
    <cellStyle name="Standaard 3 3 2 3 2 2 3 2 3" xfId="15252" xr:uid="{DBE0310D-2CAE-47BC-B5C6-61B904DA4D45}"/>
    <cellStyle name="Standaard 3 3 2 3 2 2 3 2 3 2" xfId="35621" xr:uid="{E948512A-95ED-4CF2-8298-52B544AAAE22}"/>
    <cellStyle name="Standaard 3 3 2 3 2 2 3 2 4" xfId="25437" xr:uid="{77B43D0B-86EF-47B1-B468-19A1D234AA01}"/>
    <cellStyle name="Standaard 3 3 2 3 2 2 3 3" xfId="6650" xr:uid="{6C19BFAF-F84D-4884-8CAD-6A97DC32DAD6}"/>
    <cellStyle name="Standaard 3 3 2 3 2 2 3 3 2" xfId="16839" xr:uid="{F11328BD-E38A-460C-83D0-B345AFBCF725}"/>
    <cellStyle name="Standaard 3 3 2 3 2 2 3 3 2 2" xfId="37208" xr:uid="{6AE96C00-E997-4933-8D81-43600E8AD838}"/>
    <cellStyle name="Standaard 3 3 2 3 2 2 3 3 3" xfId="27024" xr:uid="{A531DBEE-1E8A-41BB-8686-7848EA7A6D2E}"/>
    <cellStyle name="Standaard 3 3 2 3 2 2 3 4" xfId="12709" xr:uid="{29DBC550-FB5A-41A4-A608-30945E5ACF62}"/>
    <cellStyle name="Standaard 3 3 2 3 2 2 3 4 2" xfId="33078" xr:uid="{671B6141-3328-442E-A5A7-FF37C69A27A6}"/>
    <cellStyle name="Standaard 3 3 2 3 2 2 3 5" xfId="22894" xr:uid="{27E6A41C-4CE1-4AF9-AAAE-B2F34859C1BB}"/>
    <cellStyle name="Standaard 3 3 2 3 2 2 4" xfId="3379" xr:uid="{57280E79-0AB4-4A37-8659-8B126D316418}"/>
    <cellStyle name="Standaard 3 3 2 3 2 2 4 2" xfId="6652" xr:uid="{DD714123-931F-4959-A15A-99B45760ABAF}"/>
    <cellStyle name="Standaard 3 3 2 3 2 2 4 2 2" xfId="16841" xr:uid="{983BBF94-FB8E-4609-AA67-68051E3033D5}"/>
    <cellStyle name="Standaard 3 3 2 3 2 2 4 2 2 2" xfId="37210" xr:uid="{814B1C08-4B4C-4447-B9C1-9B1BD5C5BEA2}"/>
    <cellStyle name="Standaard 3 3 2 3 2 2 4 2 3" xfId="27026" xr:uid="{3ADDBD7B-EA5B-45F4-B956-B0C246A48299}"/>
    <cellStyle name="Standaard 3 3 2 3 2 2 4 3" xfId="13557" xr:uid="{4FA6C675-BA5F-4DC5-8CE4-E79C7F21BFBD}"/>
    <cellStyle name="Standaard 3 3 2 3 2 2 4 3 2" xfId="33926" xr:uid="{C556F0B6-8175-4B50-974A-A7C70358CB7B}"/>
    <cellStyle name="Standaard 3 3 2 3 2 2 4 4" xfId="23742" xr:uid="{5A78CA9A-480F-4E58-958C-E0ECBFE1DB06}"/>
    <cellStyle name="Standaard 3 3 2 3 2 2 5" xfId="6647" xr:uid="{202D4987-B37A-429D-A8AF-77C93E27C14C}"/>
    <cellStyle name="Standaard 3 3 2 3 2 2 5 2" xfId="16836" xr:uid="{4B91CE56-5E52-40F2-8326-6E9167E9CEE9}"/>
    <cellStyle name="Standaard 3 3 2 3 2 2 5 2 2" xfId="37205" xr:uid="{087C1D7F-EA4B-4558-84AF-51F1B340E743}"/>
    <cellStyle name="Standaard 3 3 2 3 2 2 5 3" xfId="27021" xr:uid="{E62406C0-E402-4E80-A219-5E9510FE4219}"/>
    <cellStyle name="Standaard 3 3 2 3 2 2 6" xfId="11014" xr:uid="{240BD1A4-239C-48B8-9510-2D623CA76962}"/>
    <cellStyle name="Standaard 3 3 2 3 2 2 6 2" xfId="31383" xr:uid="{821259CE-32E4-4AAA-82E2-57E8F1754CD6}"/>
    <cellStyle name="Standaard 3 3 2 3 2 2 7" xfId="21199" xr:uid="{BB84F379-EF56-4938-B1E6-254981053446}"/>
    <cellStyle name="Standaard 3 3 2 3 2 3" xfId="1258" xr:uid="{F677F7E5-8552-4871-8D55-C96847F05C1D}"/>
    <cellStyle name="Standaard 3 3 2 3 2 3 2" xfId="3803" xr:uid="{B1AEC3B4-B903-40CA-ADE6-FE007EC49EF0}"/>
    <cellStyle name="Standaard 3 3 2 3 2 3 2 2" xfId="6654" xr:uid="{A0698874-E50B-43C4-BAB4-27FF39078040}"/>
    <cellStyle name="Standaard 3 3 2 3 2 3 2 2 2" xfId="16843" xr:uid="{300B6BDF-2E8E-478A-9DC2-E67A0B0FBAF2}"/>
    <cellStyle name="Standaard 3 3 2 3 2 3 2 2 2 2" xfId="37212" xr:uid="{70127E64-B04B-4113-A3D5-D29A0849D003}"/>
    <cellStyle name="Standaard 3 3 2 3 2 3 2 2 3" xfId="27028" xr:uid="{A3EA5396-09C1-4B77-8CC4-586BF7F6C3F1}"/>
    <cellStyle name="Standaard 3 3 2 3 2 3 2 3" xfId="13981" xr:uid="{1CD31B6B-D5D6-4B86-BD8C-5AA28CD41E6C}"/>
    <cellStyle name="Standaard 3 3 2 3 2 3 2 3 2" xfId="34350" xr:uid="{81389E16-69B9-44D0-B027-AED0752E231E}"/>
    <cellStyle name="Standaard 3 3 2 3 2 3 2 4" xfId="24166" xr:uid="{E3CCB4A4-F4FA-4D90-9C1B-EC544436FBAE}"/>
    <cellStyle name="Standaard 3 3 2 3 2 3 3" xfId="6653" xr:uid="{56494142-AAC9-4125-902A-CFBFF95C6C19}"/>
    <cellStyle name="Standaard 3 3 2 3 2 3 3 2" xfId="16842" xr:uid="{38E5DFC8-D56A-4F8B-8F30-86A829DCDB30}"/>
    <cellStyle name="Standaard 3 3 2 3 2 3 3 2 2" xfId="37211" xr:uid="{A77C7DF7-9E74-40B8-959F-F67890930768}"/>
    <cellStyle name="Standaard 3 3 2 3 2 3 3 3" xfId="27027" xr:uid="{7168635F-10C7-4E2C-A02E-86DBA0D8AE0B}"/>
    <cellStyle name="Standaard 3 3 2 3 2 3 4" xfId="11438" xr:uid="{7ECF0409-4E68-42A4-B345-80B1EE007E27}"/>
    <cellStyle name="Standaard 3 3 2 3 2 3 4 2" xfId="31807" xr:uid="{C45907AD-86ED-44B3-86EA-71F68C0BB36D}"/>
    <cellStyle name="Standaard 3 3 2 3 2 3 5" xfId="21623" xr:uid="{7CFEE8A8-65E9-42DE-85B6-11599CC374EB}"/>
    <cellStyle name="Standaard 3 3 2 3 2 4" xfId="2105" xr:uid="{20F76657-5D0F-4A61-AF1F-1965616CB4F4}"/>
    <cellStyle name="Standaard 3 3 2 3 2 4 2" xfId="4650" xr:uid="{3E422F9B-47D8-47A1-80E8-94FC5DE834BD}"/>
    <cellStyle name="Standaard 3 3 2 3 2 4 2 2" xfId="6656" xr:uid="{735338FA-6632-4791-BC0B-169C9F8B1FED}"/>
    <cellStyle name="Standaard 3 3 2 3 2 4 2 2 2" xfId="16845" xr:uid="{513720BA-B01B-407C-9FBF-AA224C7A2077}"/>
    <cellStyle name="Standaard 3 3 2 3 2 4 2 2 2 2" xfId="37214" xr:uid="{FAFDA00A-57AD-4965-A8E9-A75D9281A873}"/>
    <cellStyle name="Standaard 3 3 2 3 2 4 2 2 3" xfId="27030" xr:uid="{CC3027E4-83A1-43FB-ACEB-8B2082119F52}"/>
    <cellStyle name="Standaard 3 3 2 3 2 4 2 3" xfId="14828" xr:uid="{5A220281-6601-4A6B-BCF1-5941995F10DE}"/>
    <cellStyle name="Standaard 3 3 2 3 2 4 2 3 2" xfId="35197" xr:uid="{E05450CD-25BC-4290-8393-222BE06E0250}"/>
    <cellStyle name="Standaard 3 3 2 3 2 4 2 4" xfId="25013" xr:uid="{76DAB56E-A023-4C46-B080-866CEE0FDEAF}"/>
    <cellStyle name="Standaard 3 3 2 3 2 4 3" xfId="6655" xr:uid="{246C4539-5F7F-44B5-A855-00B51FB5CFA5}"/>
    <cellStyle name="Standaard 3 3 2 3 2 4 3 2" xfId="16844" xr:uid="{EC5D5ECE-C905-4F64-812A-F081D87D0E7C}"/>
    <cellStyle name="Standaard 3 3 2 3 2 4 3 2 2" xfId="37213" xr:uid="{D520ABD9-F685-4879-8EA2-E7484E3D5A73}"/>
    <cellStyle name="Standaard 3 3 2 3 2 4 3 3" xfId="27029" xr:uid="{8BA0AD59-FA6B-4363-9FE1-C87DF9D158E1}"/>
    <cellStyle name="Standaard 3 3 2 3 2 4 4" xfId="12285" xr:uid="{00655267-9E4F-44C1-9098-D3A5FE9EA9A6}"/>
    <cellStyle name="Standaard 3 3 2 3 2 4 4 2" xfId="32654" xr:uid="{8CA56262-9DEA-452C-A13C-E3C877684485}"/>
    <cellStyle name="Standaard 3 3 2 3 2 4 5" xfId="22470" xr:uid="{F5E943C6-156B-4DD0-B9B9-0159436BB26D}"/>
    <cellStyle name="Standaard 3 3 2 3 2 5" xfId="2955" xr:uid="{5C3F76BA-A17D-4D55-85D3-61A80C42D9A3}"/>
    <cellStyle name="Standaard 3 3 2 3 2 5 2" xfId="6657" xr:uid="{BD2B5F06-A52D-43BE-A94A-A05F7EA8E692}"/>
    <cellStyle name="Standaard 3 3 2 3 2 5 2 2" xfId="16846" xr:uid="{22781504-9DF5-47B7-8744-2D350BFCAFEA}"/>
    <cellStyle name="Standaard 3 3 2 3 2 5 2 2 2" xfId="37215" xr:uid="{8CB255CD-6B6E-4E84-B295-EA99522ED783}"/>
    <cellStyle name="Standaard 3 3 2 3 2 5 2 3" xfId="27031" xr:uid="{22554083-CC10-4F71-AD49-0CB5DDDC4517}"/>
    <cellStyle name="Standaard 3 3 2 3 2 5 3" xfId="13133" xr:uid="{19C37F39-D87D-401E-8F6B-06327C30839C}"/>
    <cellStyle name="Standaard 3 3 2 3 2 5 3 2" xfId="33502" xr:uid="{D3550CB5-D1BD-4F59-AF7F-619A5F20E4A0}"/>
    <cellStyle name="Standaard 3 3 2 3 2 5 4" xfId="23318" xr:uid="{8621D50E-503E-4DE8-9FCC-DB2F2EDDBEDC}"/>
    <cellStyle name="Standaard 3 3 2 3 2 6" xfId="6646" xr:uid="{B62EE9A9-B4EB-488D-B7C8-698DC7659C7E}"/>
    <cellStyle name="Standaard 3 3 2 3 2 6 2" xfId="16835" xr:uid="{F8A4E37A-5C4B-4B72-BAAC-8E69B930DE38}"/>
    <cellStyle name="Standaard 3 3 2 3 2 6 2 2" xfId="37204" xr:uid="{9811FF7C-4D0D-47B5-B092-CD971FA31E07}"/>
    <cellStyle name="Standaard 3 3 2 3 2 6 3" xfId="27020" xr:uid="{9E584250-2689-48A9-847C-D1482192B80E}"/>
    <cellStyle name="Standaard 3 3 2 3 2 7" xfId="10590" xr:uid="{CB1D3768-52F5-482D-ADE6-0A892C863AF0}"/>
    <cellStyle name="Standaard 3 3 2 3 2 7 2" xfId="30959" xr:uid="{EB891C6B-66C0-4118-8B3F-7A92C77D66E2}"/>
    <cellStyle name="Standaard 3 3 2 3 2 8" xfId="20775" xr:uid="{9BFFE368-B887-444F-81CA-470E1E221511}"/>
    <cellStyle name="Standaard 3 3 2 3 3" xfId="441" xr:uid="{96338E7C-1079-4189-919B-45D3CB8F44B9}"/>
    <cellStyle name="Standaard 3 3 2 3 4" xfId="698" xr:uid="{19516224-642C-4273-B445-56B94C52AEBB}"/>
    <cellStyle name="Standaard 3 3 2 3 4 2" xfId="1548" xr:uid="{EA6AE515-FDCC-4314-A5FE-2712E3D308CB}"/>
    <cellStyle name="Standaard 3 3 2 3 4 2 2" xfId="4093" xr:uid="{F51384CA-A4DA-4E2C-8781-04B70CC1F800}"/>
    <cellStyle name="Standaard 3 3 2 3 4 2 2 2" xfId="6660" xr:uid="{76B097F1-4E91-446D-81AC-E5C42AF60BA8}"/>
    <cellStyle name="Standaard 3 3 2 3 4 2 2 2 2" xfId="16849" xr:uid="{5A52C0A6-FBFF-40C4-84DA-9E2E64759C60}"/>
    <cellStyle name="Standaard 3 3 2 3 4 2 2 2 2 2" xfId="37218" xr:uid="{51BE27A9-4242-4C6C-A3A6-A2B7C49DEFB9}"/>
    <cellStyle name="Standaard 3 3 2 3 4 2 2 2 3" xfId="27034" xr:uid="{E3737076-BFA7-4F8E-8991-09ED07AACA8B}"/>
    <cellStyle name="Standaard 3 3 2 3 4 2 2 3" xfId="14271" xr:uid="{9F2FCF23-9B9A-40CA-A508-422D7CDEDC07}"/>
    <cellStyle name="Standaard 3 3 2 3 4 2 2 3 2" xfId="34640" xr:uid="{F4DA7F96-2574-4B02-AA22-0B22C7C8E09D}"/>
    <cellStyle name="Standaard 3 3 2 3 4 2 2 4" xfId="24456" xr:uid="{C43AECD0-FBBC-43AB-AC95-B18C6EFA51F5}"/>
    <cellStyle name="Standaard 3 3 2 3 4 2 3" xfId="6659" xr:uid="{9AB322C7-022B-4487-A9BF-68A42AB0E0C8}"/>
    <cellStyle name="Standaard 3 3 2 3 4 2 3 2" xfId="16848" xr:uid="{E8AEC6A7-D221-45C5-BA6F-51B5FEC331F3}"/>
    <cellStyle name="Standaard 3 3 2 3 4 2 3 2 2" xfId="37217" xr:uid="{90E844E6-8DF1-4EFA-B9F3-65515A62B27F}"/>
    <cellStyle name="Standaard 3 3 2 3 4 2 3 3" xfId="27033" xr:uid="{8630BAE0-7053-44BF-B4D6-338CAEF3F039}"/>
    <cellStyle name="Standaard 3 3 2 3 4 2 4" xfId="11728" xr:uid="{BEC87A12-01FE-4EDE-9F0A-6BF3BCA6BB88}"/>
    <cellStyle name="Standaard 3 3 2 3 4 2 4 2" xfId="32097" xr:uid="{86E220D8-88A2-41F7-B920-6DA7F8735C2B}"/>
    <cellStyle name="Standaard 3 3 2 3 4 2 5" xfId="21913" xr:uid="{BB415B0B-2B29-4A56-9DD3-20A43A081398}"/>
    <cellStyle name="Standaard 3 3 2 3 4 3" xfId="2395" xr:uid="{D117A34B-05A7-4EDA-B3C1-ACCCDA7083DB}"/>
    <cellStyle name="Standaard 3 3 2 3 4 3 2" xfId="4940" xr:uid="{739A0CCD-B181-451D-89AC-0A078E806F92}"/>
    <cellStyle name="Standaard 3 3 2 3 4 3 2 2" xfId="6662" xr:uid="{B181D197-3271-4AF3-A97D-2C53AD1A4B1F}"/>
    <cellStyle name="Standaard 3 3 2 3 4 3 2 2 2" xfId="16851" xr:uid="{67E1483B-E49A-49A6-B643-E97395423BBE}"/>
    <cellStyle name="Standaard 3 3 2 3 4 3 2 2 2 2" xfId="37220" xr:uid="{B4D0F111-A2FC-43F9-9B87-64F06E1AB7DA}"/>
    <cellStyle name="Standaard 3 3 2 3 4 3 2 2 3" xfId="27036" xr:uid="{C5E27298-D8E3-4979-BF5E-1807F7670FD6}"/>
    <cellStyle name="Standaard 3 3 2 3 4 3 2 3" xfId="15118" xr:uid="{5269D71E-1C2F-4A22-8EFD-A6E5272253DD}"/>
    <cellStyle name="Standaard 3 3 2 3 4 3 2 3 2" xfId="35487" xr:uid="{367259AD-6954-43F0-A682-C135A1BDA43D}"/>
    <cellStyle name="Standaard 3 3 2 3 4 3 2 4" xfId="25303" xr:uid="{8277339A-E4A3-43CC-AC4A-CEBF01C4FD69}"/>
    <cellStyle name="Standaard 3 3 2 3 4 3 3" xfId="6661" xr:uid="{205016E7-D1F1-4441-BA84-59C43F934B2C}"/>
    <cellStyle name="Standaard 3 3 2 3 4 3 3 2" xfId="16850" xr:uid="{A5366A5E-8C12-4AD7-BE29-44F82435D184}"/>
    <cellStyle name="Standaard 3 3 2 3 4 3 3 2 2" xfId="37219" xr:uid="{19DBABEB-F0D6-4A5D-BD01-F47A01C645BC}"/>
    <cellStyle name="Standaard 3 3 2 3 4 3 3 3" xfId="27035" xr:uid="{3DD20259-7D06-4F98-9C24-CFC75DCD6160}"/>
    <cellStyle name="Standaard 3 3 2 3 4 3 4" xfId="12575" xr:uid="{DD36A410-CD6E-4A10-A2DA-CAE952AF1FB3}"/>
    <cellStyle name="Standaard 3 3 2 3 4 3 4 2" xfId="32944" xr:uid="{DA822A13-F5CF-4440-BEAA-8FABEA7A72B4}"/>
    <cellStyle name="Standaard 3 3 2 3 4 3 5" xfId="22760" xr:uid="{634C3B8F-AF3C-4959-8AD0-8913C96039A9}"/>
    <cellStyle name="Standaard 3 3 2 3 4 4" xfId="3245" xr:uid="{5BFAB997-622A-4124-88CA-CC463D14EBB0}"/>
    <cellStyle name="Standaard 3 3 2 3 4 4 2" xfId="6663" xr:uid="{66A02884-4545-43B7-80B6-6F9B5AC92812}"/>
    <cellStyle name="Standaard 3 3 2 3 4 4 2 2" xfId="16852" xr:uid="{FF4437D1-68BD-4132-98B2-68DE809069D8}"/>
    <cellStyle name="Standaard 3 3 2 3 4 4 2 2 2" xfId="37221" xr:uid="{4EA6CA29-304E-4804-A45F-E5D6BC186C89}"/>
    <cellStyle name="Standaard 3 3 2 3 4 4 2 3" xfId="27037" xr:uid="{2F5D7C1D-303D-49A0-A735-CCE63CAC2684}"/>
    <cellStyle name="Standaard 3 3 2 3 4 4 3" xfId="13423" xr:uid="{DF0B1644-B15B-4256-B72F-5E83680A71C4}"/>
    <cellStyle name="Standaard 3 3 2 3 4 4 3 2" xfId="33792" xr:uid="{F2C1C66D-C9BD-46B6-8C57-DE78012BC8C7}"/>
    <cellStyle name="Standaard 3 3 2 3 4 4 4" xfId="23608" xr:uid="{B823282E-CAE6-4DF6-902D-519FD986C0E6}"/>
    <cellStyle name="Standaard 3 3 2 3 4 5" xfId="6658" xr:uid="{D48206A9-65A2-4594-96F4-7F426A7757DA}"/>
    <cellStyle name="Standaard 3 3 2 3 4 5 2" xfId="16847" xr:uid="{21A749B2-D245-4A1F-81D3-739A8462EF0B}"/>
    <cellStyle name="Standaard 3 3 2 3 4 5 2 2" xfId="37216" xr:uid="{0FE33C24-6DF8-460C-918B-0A11C6027F59}"/>
    <cellStyle name="Standaard 3 3 2 3 4 5 3" xfId="27032" xr:uid="{9CA7C61F-9395-4EAF-B208-93CE89070CAF}"/>
    <cellStyle name="Standaard 3 3 2 3 4 6" xfId="10880" xr:uid="{47FC3D75-B1AC-4331-AAE9-FB8866CC3D22}"/>
    <cellStyle name="Standaard 3 3 2 3 4 6 2" xfId="31249" xr:uid="{DC926438-D6ED-4FBB-896D-416DCBB6E964}"/>
    <cellStyle name="Standaard 3 3 2 3 4 7" xfId="21065" xr:uid="{95F6CB65-35F0-4FC7-90E1-842ADEBD438C}"/>
    <cellStyle name="Standaard 3 3 2 3 5" xfId="1124" xr:uid="{6A9E0022-1833-46BE-8694-F85E5B4515D1}"/>
    <cellStyle name="Standaard 3 3 2 3 5 2" xfId="3669" xr:uid="{98C43AED-41B9-480E-8B7E-B046159C56D8}"/>
    <cellStyle name="Standaard 3 3 2 3 5 2 2" xfId="6665" xr:uid="{2AD0F9F5-43FC-4291-935F-0C7F7BD47A9C}"/>
    <cellStyle name="Standaard 3 3 2 3 5 2 2 2" xfId="16854" xr:uid="{3CACF2A5-F958-480B-91B8-13CC60812534}"/>
    <cellStyle name="Standaard 3 3 2 3 5 2 2 2 2" xfId="37223" xr:uid="{0612CE8C-8702-41F9-9535-EAE8FD295818}"/>
    <cellStyle name="Standaard 3 3 2 3 5 2 2 3" xfId="27039" xr:uid="{E7795D34-FACC-4601-AD7B-61835936EAFB}"/>
    <cellStyle name="Standaard 3 3 2 3 5 2 3" xfId="13847" xr:uid="{7305FAC0-E350-4ADC-8A73-461B1DBFF8DF}"/>
    <cellStyle name="Standaard 3 3 2 3 5 2 3 2" xfId="34216" xr:uid="{27533802-8F3F-40AA-8CB7-016EC9775B29}"/>
    <cellStyle name="Standaard 3 3 2 3 5 2 4" xfId="24032" xr:uid="{A08900B6-4361-4E07-8F3C-560106FD064B}"/>
    <cellStyle name="Standaard 3 3 2 3 5 3" xfId="6664" xr:uid="{3FB17498-DA27-49C6-B9F5-9FD4538EDD80}"/>
    <cellStyle name="Standaard 3 3 2 3 5 3 2" xfId="16853" xr:uid="{CC4E1F1D-135F-47A3-A752-4E22BA8B4F9A}"/>
    <cellStyle name="Standaard 3 3 2 3 5 3 2 2" xfId="37222" xr:uid="{46848510-94D9-4DB9-A43E-83B4D4B838FB}"/>
    <cellStyle name="Standaard 3 3 2 3 5 3 3" xfId="27038" xr:uid="{1B455255-52FD-41EB-BEED-3EB4586C9D11}"/>
    <cellStyle name="Standaard 3 3 2 3 5 4" xfId="11304" xr:uid="{DA045586-A998-458D-98E6-384C09F78F91}"/>
    <cellStyle name="Standaard 3 3 2 3 5 4 2" xfId="31673" xr:uid="{D8608221-A9C6-4D89-8B78-62C2072FD062}"/>
    <cellStyle name="Standaard 3 3 2 3 5 5" xfId="21489" xr:uid="{E10D0341-843B-47F0-8E08-A196B236F653}"/>
    <cellStyle name="Standaard 3 3 2 3 6" xfId="1971" xr:uid="{BDB6DC5D-8743-4B1A-9776-6B5F97F7B6D5}"/>
    <cellStyle name="Standaard 3 3 2 3 6 2" xfId="4516" xr:uid="{ACDD0920-F501-4C07-A7B3-82CB53294D29}"/>
    <cellStyle name="Standaard 3 3 2 3 6 2 2" xfId="6667" xr:uid="{614F4961-8CEA-447C-95C3-BA23FEF4F53A}"/>
    <cellStyle name="Standaard 3 3 2 3 6 2 2 2" xfId="16856" xr:uid="{82592D44-8D9B-45D2-B036-F56B44989FEC}"/>
    <cellStyle name="Standaard 3 3 2 3 6 2 2 2 2" xfId="37225" xr:uid="{83F0489F-AA0E-4D41-A670-CB7D03456539}"/>
    <cellStyle name="Standaard 3 3 2 3 6 2 2 3" xfId="27041" xr:uid="{4E86F247-2780-45FA-8FE5-D0AA8EEE284F}"/>
    <cellStyle name="Standaard 3 3 2 3 6 2 3" xfId="14694" xr:uid="{782F79C9-A25A-416D-BD44-07502FCC6356}"/>
    <cellStyle name="Standaard 3 3 2 3 6 2 3 2" xfId="35063" xr:uid="{D4E52C52-442A-44CF-8288-D8F2CDACFB61}"/>
    <cellStyle name="Standaard 3 3 2 3 6 2 4" xfId="24879" xr:uid="{A549E53C-A84A-4B61-9793-3B15860343BB}"/>
    <cellStyle name="Standaard 3 3 2 3 6 3" xfId="6666" xr:uid="{F49398DC-D781-4683-B691-61A4D85E8BE1}"/>
    <cellStyle name="Standaard 3 3 2 3 6 3 2" xfId="16855" xr:uid="{3C8A95D4-7941-41C1-B031-2F9B1803ABAB}"/>
    <cellStyle name="Standaard 3 3 2 3 6 3 2 2" xfId="37224" xr:uid="{AF110B0C-01E0-442F-B540-E220B7A87317}"/>
    <cellStyle name="Standaard 3 3 2 3 6 3 3" xfId="27040" xr:uid="{8A4EB84E-B2E8-4B99-ACAD-4D3575BBF5D2}"/>
    <cellStyle name="Standaard 3 3 2 3 6 4" xfId="12151" xr:uid="{02F9263B-FCA4-4620-A8A6-C57DE03D4419}"/>
    <cellStyle name="Standaard 3 3 2 3 6 4 2" xfId="32520" xr:uid="{5A21CA11-602B-4543-9D93-FA4E1D1C9701}"/>
    <cellStyle name="Standaard 3 3 2 3 6 5" xfId="22336" xr:uid="{BA295CEE-74C7-4360-B3FD-1B4F50B6075A}"/>
    <cellStyle name="Standaard 3 3 2 3 7" xfId="2821" xr:uid="{053CE60F-14AC-4479-AE36-587810EA993E}"/>
    <cellStyle name="Standaard 3 3 2 3 7 2" xfId="6668" xr:uid="{01E1EE88-D8F9-4A33-9CBD-71F6D81656B4}"/>
    <cellStyle name="Standaard 3 3 2 3 7 2 2" xfId="16857" xr:uid="{622C4905-EBBA-42F3-9A7A-6D409E579847}"/>
    <cellStyle name="Standaard 3 3 2 3 7 2 2 2" xfId="37226" xr:uid="{94D225B6-568B-486C-87B2-12C1A5111CBE}"/>
    <cellStyle name="Standaard 3 3 2 3 7 2 3" xfId="27042" xr:uid="{24A00C54-9DD1-4778-8E2E-D7F78103695D}"/>
    <cellStyle name="Standaard 3 3 2 3 7 3" xfId="12999" xr:uid="{BFED5A1B-502B-4F38-8F38-E592B1589BEF}"/>
    <cellStyle name="Standaard 3 3 2 3 7 3 2" xfId="33368" xr:uid="{076DC52C-91E5-4AB6-8F3E-49C9E03E8838}"/>
    <cellStyle name="Standaard 3 3 2 3 7 4" xfId="23184" xr:uid="{59457DD6-F623-451B-9FCB-ED551E8D768E}"/>
    <cellStyle name="Standaard 3 3 2 3 8" xfId="6645" xr:uid="{9E2CC78D-CB05-4905-8274-829E30350CAB}"/>
    <cellStyle name="Standaard 3 3 2 3 8 2" xfId="16834" xr:uid="{C8620ADC-01D0-4B5F-9FFE-8587AA1785B3}"/>
    <cellStyle name="Standaard 3 3 2 3 8 2 2" xfId="37203" xr:uid="{2786FF06-8F63-4E10-B331-32AEC88E6C33}"/>
    <cellStyle name="Standaard 3 3 2 3 8 3" xfId="27019" xr:uid="{7A67A377-0330-4CFF-8EA8-62911F546CF9}"/>
    <cellStyle name="Standaard 3 3 2 3 9" xfId="10456" xr:uid="{0A41FEF9-74A3-4B4C-BA41-7A3D7A3DEF11}"/>
    <cellStyle name="Standaard 3 3 2 3 9 2" xfId="30825" xr:uid="{5433E8A2-1E3A-476B-AADA-31CCBB8B4E9F}"/>
    <cellStyle name="Standaard 3 3 2 4" xfId="210" xr:uid="{F50BD54F-0A3F-4C2C-BDD9-871A4A6E31E1}"/>
    <cellStyle name="Standaard 3 3 2 4 2" xfId="766" xr:uid="{DDA92B0A-FB20-4487-B93C-B25E9187BE43}"/>
    <cellStyle name="Standaard 3 3 2 4 2 2" xfId="1616" xr:uid="{16C75773-B774-4E85-9655-67466F84A7CF}"/>
    <cellStyle name="Standaard 3 3 2 4 2 2 2" xfId="4161" xr:uid="{F43CD26E-A480-4B8A-896B-D344F0D35063}"/>
    <cellStyle name="Standaard 3 3 2 4 2 2 2 2" xfId="6672" xr:uid="{6F0316A5-1594-4B18-878C-B0AE19AA8EBD}"/>
    <cellStyle name="Standaard 3 3 2 4 2 2 2 2 2" xfId="16861" xr:uid="{8B0BC244-0D52-4D17-BD0A-4F20407F7F3E}"/>
    <cellStyle name="Standaard 3 3 2 4 2 2 2 2 2 2" xfId="37230" xr:uid="{629694E9-F50F-4938-AE6F-380652DBF570}"/>
    <cellStyle name="Standaard 3 3 2 4 2 2 2 2 3" xfId="27046" xr:uid="{BAEE2A6B-ADA6-40AC-9F3F-20F17FAE1BA8}"/>
    <cellStyle name="Standaard 3 3 2 4 2 2 2 3" xfId="14339" xr:uid="{E89F66D8-B6F7-45E9-B7D5-85C4855A57B6}"/>
    <cellStyle name="Standaard 3 3 2 4 2 2 2 3 2" xfId="34708" xr:uid="{8ED9419D-31AE-457B-9470-4E6A333DA271}"/>
    <cellStyle name="Standaard 3 3 2 4 2 2 2 4" xfId="24524" xr:uid="{F03AC4D2-B6BA-4D4B-8AE4-552EC3BB16B1}"/>
    <cellStyle name="Standaard 3 3 2 4 2 2 3" xfId="6671" xr:uid="{A3D47306-2C99-4945-818E-95BBBFEF47FC}"/>
    <cellStyle name="Standaard 3 3 2 4 2 2 3 2" xfId="16860" xr:uid="{70BAD839-C037-4F2B-88AA-E063E2C683D6}"/>
    <cellStyle name="Standaard 3 3 2 4 2 2 3 2 2" xfId="37229" xr:uid="{D28E72AE-1EBD-4287-96E3-FE20C55863D9}"/>
    <cellStyle name="Standaard 3 3 2 4 2 2 3 3" xfId="27045" xr:uid="{126CC328-6CE3-4CD5-97DC-4842EEEEE358}"/>
    <cellStyle name="Standaard 3 3 2 4 2 2 4" xfId="11796" xr:uid="{26A4E99A-C166-4279-BDA6-6CFDEDC4E302}"/>
    <cellStyle name="Standaard 3 3 2 4 2 2 4 2" xfId="32165" xr:uid="{D17342F7-BD88-45ED-923F-EF53B61462CB}"/>
    <cellStyle name="Standaard 3 3 2 4 2 2 5" xfId="21981" xr:uid="{6A68EAB8-A77B-4D68-BF80-E7C8F67A7F1C}"/>
    <cellStyle name="Standaard 3 3 2 4 2 3" xfId="2463" xr:uid="{7B97BD7A-FCB9-41AF-AEE4-C6A3A0C384EF}"/>
    <cellStyle name="Standaard 3 3 2 4 2 3 2" xfId="5008" xr:uid="{D197AE9A-DFFD-46AC-AD61-DB4151349C3C}"/>
    <cellStyle name="Standaard 3 3 2 4 2 3 2 2" xfId="6674" xr:uid="{7A784DE0-BE5F-4737-A330-5BAD757CA03B}"/>
    <cellStyle name="Standaard 3 3 2 4 2 3 2 2 2" xfId="16863" xr:uid="{409DC780-978D-48CB-BA13-48E2671FD8A5}"/>
    <cellStyle name="Standaard 3 3 2 4 2 3 2 2 2 2" xfId="37232" xr:uid="{B4F7C9FD-F34C-42F4-A4C0-E13DCF66E56A}"/>
    <cellStyle name="Standaard 3 3 2 4 2 3 2 2 3" xfId="27048" xr:uid="{6B761C84-51D4-4233-8CA8-6D4DAFA977DE}"/>
    <cellStyle name="Standaard 3 3 2 4 2 3 2 3" xfId="15186" xr:uid="{F454FF46-128E-4C93-A43D-D807E440F21F}"/>
    <cellStyle name="Standaard 3 3 2 4 2 3 2 3 2" xfId="35555" xr:uid="{50523786-768A-4363-9E5F-16845AA96E29}"/>
    <cellStyle name="Standaard 3 3 2 4 2 3 2 4" xfId="25371" xr:uid="{368A63E2-A902-42FA-82BF-B9DD38C02105}"/>
    <cellStyle name="Standaard 3 3 2 4 2 3 3" xfId="6673" xr:uid="{245ABDDF-53B2-41EC-98E7-965A083C05D7}"/>
    <cellStyle name="Standaard 3 3 2 4 2 3 3 2" xfId="16862" xr:uid="{20D848D0-4E3B-45B1-B0AC-7F63B47B2732}"/>
    <cellStyle name="Standaard 3 3 2 4 2 3 3 2 2" xfId="37231" xr:uid="{89E96A26-3EBB-4A1F-8E98-6841CA07A3C9}"/>
    <cellStyle name="Standaard 3 3 2 4 2 3 3 3" xfId="27047" xr:uid="{6B6E583B-1092-49CA-A4AB-9084471E8760}"/>
    <cellStyle name="Standaard 3 3 2 4 2 3 4" xfId="12643" xr:uid="{9CAE7C9D-3D50-4EBB-8574-40C631EC0A47}"/>
    <cellStyle name="Standaard 3 3 2 4 2 3 4 2" xfId="33012" xr:uid="{FCAE1D3A-5D8D-4CFA-8F44-5A441369DAA7}"/>
    <cellStyle name="Standaard 3 3 2 4 2 3 5" xfId="22828" xr:uid="{32E45944-6C99-4997-8C80-3359D0D53331}"/>
    <cellStyle name="Standaard 3 3 2 4 2 4" xfId="3313" xr:uid="{5CB64EAC-72E8-443C-B2AA-6F7ED8D7B2E0}"/>
    <cellStyle name="Standaard 3 3 2 4 2 4 2" xfId="6675" xr:uid="{04A7E493-AA1F-4A5D-94A4-F9EF9C2994F9}"/>
    <cellStyle name="Standaard 3 3 2 4 2 4 2 2" xfId="16864" xr:uid="{661EEEE5-8AC7-4A1B-83A8-47EB0256ABF3}"/>
    <cellStyle name="Standaard 3 3 2 4 2 4 2 2 2" xfId="37233" xr:uid="{05A7192C-6B10-4E19-865E-FB43E98CE011}"/>
    <cellStyle name="Standaard 3 3 2 4 2 4 2 3" xfId="27049" xr:uid="{7576A349-7D4D-4D5A-810E-86BF3B97AB53}"/>
    <cellStyle name="Standaard 3 3 2 4 2 4 3" xfId="13491" xr:uid="{9B3100EC-9EC5-43B6-8814-FA469A162894}"/>
    <cellStyle name="Standaard 3 3 2 4 2 4 3 2" xfId="33860" xr:uid="{16EB6CF0-7840-41BB-BD7F-506748D5CFC3}"/>
    <cellStyle name="Standaard 3 3 2 4 2 4 4" xfId="23676" xr:uid="{FA06D5BE-5A0E-43BF-ABFD-601EE67BDAE8}"/>
    <cellStyle name="Standaard 3 3 2 4 2 5" xfId="6670" xr:uid="{F0881306-5550-405D-881A-22C4E3F5C97B}"/>
    <cellStyle name="Standaard 3 3 2 4 2 5 2" xfId="16859" xr:uid="{25117F2C-BCC5-4E53-8528-76FE31006E23}"/>
    <cellStyle name="Standaard 3 3 2 4 2 5 2 2" xfId="37228" xr:uid="{4E744619-62E9-4C78-A57A-BD4EB71C84C6}"/>
    <cellStyle name="Standaard 3 3 2 4 2 5 3" xfId="27044" xr:uid="{43B54347-4EBD-403F-8649-D8183B80786C}"/>
    <cellStyle name="Standaard 3 3 2 4 2 6" xfId="10948" xr:uid="{8C32916D-48C8-4E05-9281-70C34568E67A}"/>
    <cellStyle name="Standaard 3 3 2 4 2 6 2" xfId="31317" xr:uid="{238BE922-462E-4D99-92CB-F56497DB5156}"/>
    <cellStyle name="Standaard 3 3 2 4 2 7" xfId="21133" xr:uid="{4D175B71-8AE6-4CC6-89D8-ED2254612843}"/>
    <cellStyle name="Standaard 3 3 2 4 3" xfId="1192" xr:uid="{1A47889D-AF3D-4111-A1E1-A652932BC5F5}"/>
    <cellStyle name="Standaard 3 3 2 4 3 2" xfId="3737" xr:uid="{05C90183-6A73-4897-BA4E-EBA7EEA45F73}"/>
    <cellStyle name="Standaard 3 3 2 4 3 2 2" xfId="6677" xr:uid="{E1860C88-8049-48F5-B081-2EC154EADD29}"/>
    <cellStyle name="Standaard 3 3 2 4 3 2 2 2" xfId="16866" xr:uid="{C5F6D0B9-E65A-4062-93ED-63069DAA7014}"/>
    <cellStyle name="Standaard 3 3 2 4 3 2 2 2 2" xfId="37235" xr:uid="{5F27E4FD-FF2C-49C4-8543-27DBF2BB834D}"/>
    <cellStyle name="Standaard 3 3 2 4 3 2 2 3" xfId="27051" xr:uid="{00C4E9E0-6BE5-419C-9BD9-AADBB0AE4898}"/>
    <cellStyle name="Standaard 3 3 2 4 3 2 3" xfId="13915" xr:uid="{3FF57B80-1362-4E10-979C-2A73F3324C18}"/>
    <cellStyle name="Standaard 3 3 2 4 3 2 3 2" xfId="34284" xr:uid="{5796FEE5-9F4D-4DC6-ABFB-65659487133D}"/>
    <cellStyle name="Standaard 3 3 2 4 3 2 4" xfId="24100" xr:uid="{E3D7691E-80BA-47C6-97D8-83A5AA6E7A96}"/>
    <cellStyle name="Standaard 3 3 2 4 3 3" xfId="6676" xr:uid="{6AA9EF23-3748-4059-AD2B-7141F1014442}"/>
    <cellStyle name="Standaard 3 3 2 4 3 3 2" xfId="16865" xr:uid="{61543CFD-6785-4573-839A-4182A4946F6C}"/>
    <cellStyle name="Standaard 3 3 2 4 3 3 2 2" xfId="37234" xr:uid="{5AC79B93-F0CE-47CA-92FF-F983944E7CDF}"/>
    <cellStyle name="Standaard 3 3 2 4 3 3 3" xfId="27050" xr:uid="{F558140A-50E6-4CB7-BF27-C23789F70397}"/>
    <cellStyle name="Standaard 3 3 2 4 3 4" xfId="11372" xr:uid="{347234BA-C1F9-4502-B5EF-D29973223B98}"/>
    <cellStyle name="Standaard 3 3 2 4 3 4 2" xfId="31741" xr:uid="{6FAF9C69-5B20-49E8-9707-377F6C167A49}"/>
    <cellStyle name="Standaard 3 3 2 4 3 5" xfId="21557" xr:uid="{BA5E0946-376A-4FEC-BEE0-8C9D62649DB0}"/>
    <cellStyle name="Standaard 3 3 2 4 4" xfId="2039" xr:uid="{172F50F3-DDC7-4F34-82C4-7525D80B8695}"/>
    <cellStyle name="Standaard 3 3 2 4 4 2" xfId="4584" xr:uid="{A968BF35-FF4E-44AE-B159-ADB571B40223}"/>
    <cellStyle name="Standaard 3 3 2 4 4 2 2" xfId="6679" xr:uid="{71066BBD-078B-493D-BB8C-C8A04D7C7202}"/>
    <cellStyle name="Standaard 3 3 2 4 4 2 2 2" xfId="16868" xr:uid="{3BF31BBA-5805-47F5-B262-3322CD747D74}"/>
    <cellStyle name="Standaard 3 3 2 4 4 2 2 2 2" xfId="37237" xr:uid="{7F55A5D8-34DD-495B-B044-66A13ADCD6C8}"/>
    <cellStyle name="Standaard 3 3 2 4 4 2 2 3" xfId="27053" xr:uid="{27737340-84F4-488C-ABD6-F752CDE0410B}"/>
    <cellStyle name="Standaard 3 3 2 4 4 2 3" xfId="14762" xr:uid="{19F9BD2F-120C-496E-A881-762DAAF2197A}"/>
    <cellStyle name="Standaard 3 3 2 4 4 2 3 2" xfId="35131" xr:uid="{63E21CBB-B199-448F-89EF-BBE2A02CA746}"/>
    <cellStyle name="Standaard 3 3 2 4 4 2 4" xfId="24947" xr:uid="{EC3455F5-2E98-4DEB-AB0D-D49D87A13771}"/>
    <cellStyle name="Standaard 3 3 2 4 4 3" xfId="6678" xr:uid="{2CF645C3-692A-4D4A-ABA3-479B5D401C0D}"/>
    <cellStyle name="Standaard 3 3 2 4 4 3 2" xfId="16867" xr:uid="{2B718120-C346-4EA1-9D32-0C7E979109B2}"/>
    <cellStyle name="Standaard 3 3 2 4 4 3 2 2" xfId="37236" xr:uid="{D30F857C-7FDF-487F-9E49-34E5FFBBB2FD}"/>
    <cellStyle name="Standaard 3 3 2 4 4 3 3" xfId="27052" xr:uid="{48076291-10EA-4FB2-B767-1E99C4726360}"/>
    <cellStyle name="Standaard 3 3 2 4 4 4" xfId="12219" xr:uid="{3142A8A2-C1D3-4324-A1B7-048661852AA6}"/>
    <cellStyle name="Standaard 3 3 2 4 4 4 2" xfId="32588" xr:uid="{829D858F-A4A6-4582-B134-81C229A8BD15}"/>
    <cellStyle name="Standaard 3 3 2 4 4 5" xfId="22404" xr:uid="{ADDBAE2F-389A-45B5-981E-E895C710D5CA}"/>
    <cellStyle name="Standaard 3 3 2 4 5" xfId="2889" xr:uid="{3F28B8D9-3B87-4E5E-A5A3-C836577C02FE}"/>
    <cellStyle name="Standaard 3 3 2 4 5 2" xfId="6680" xr:uid="{B561DEDA-A802-4B21-93FE-830F6D9E7BB6}"/>
    <cellStyle name="Standaard 3 3 2 4 5 2 2" xfId="16869" xr:uid="{B8318ED8-92A1-460A-840B-A3C7590896C1}"/>
    <cellStyle name="Standaard 3 3 2 4 5 2 2 2" xfId="37238" xr:uid="{76598095-5C09-4793-AE61-753D7BA1C171}"/>
    <cellStyle name="Standaard 3 3 2 4 5 2 3" xfId="27054" xr:uid="{D7E7A418-BE05-4B5A-8AD9-5D52790AE25B}"/>
    <cellStyle name="Standaard 3 3 2 4 5 3" xfId="13067" xr:uid="{D6B4DBEB-D42C-4EE2-8FA1-4CBBF4B9E7CE}"/>
    <cellStyle name="Standaard 3 3 2 4 5 3 2" xfId="33436" xr:uid="{1E463EB0-6864-4590-AC17-67A7EF0D5510}"/>
    <cellStyle name="Standaard 3 3 2 4 5 4" xfId="23252" xr:uid="{D80A0597-6559-4D3D-9865-22FE262A8340}"/>
    <cellStyle name="Standaard 3 3 2 4 6" xfId="6669" xr:uid="{ED9E346A-128E-4951-908D-5A5C9FD663F7}"/>
    <cellStyle name="Standaard 3 3 2 4 6 2" xfId="16858" xr:uid="{4F050D16-30DB-4F5F-8AB1-E7FFF0254BBA}"/>
    <cellStyle name="Standaard 3 3 2 4 6 2 2" xfId="37227" xr:uid="{0702B0F5-0632-4315-8F80-D2213E4153E7}"/>
    <cellStyle name="Standaard 3 3 2 4 6 3" xfId="27043" xr:uid="{45D81803-085B-4FA9-8EC0-E71439AC9B61}"/>
    <cellStyle name="Standaard 3 3 2 4 7" xfId="10524" xr:uid="{B597F586-A0B7-404F-B562-52E593451953}"/>
    <cellStyle name="Standaard 3 3 2 4 7 2" xfId="30893" xr:uid="{CF378A70-3330-49F7-9222-238488E18E61}"/>
    <cellStyle name="Standaard 3 3 2 4 8" xfId="20709" xr:uid="{999C7116-FBBE-4529-9020-1C457A6CD3ED}"/>
    <cellStyle name="Standaard 3 3 2 5" xfId="439" xr:uid="{FB98B794-2734-4B81-B743-6D1B0E374059}"/>
    <cellStyle name="Standaard 3 3 2 5 2" xfId="900" xr:uid="{7AA64576-C115-473A-A883-6C47398B6E08}"/>
    <cellStyle name="Standaard 3 3 2 5 2 2" xfId="1750" xr:uid="{33405EF4-1917-4137-9751-31493D26E19E}"/>
    <cellStyle name="Standaard 3 3 2 5 2 2 2" xfId="4295" xr:uid="{D45330FE-E3DD-4253-A54D-5FD831067152}"/>
    <cellStyle name="Standaard 3 3 2 5 2 2 2 2" xfId="6684" xr:uid="{0FE4BDF4-FE17-4F59-A263-8DF70F18FFAF}"/>
    <cellStyle name="Standaard 3 3 2 5 2 2 2 2 2" xfId="16873" xr:uid="{38473B06-FE88-4B38-A3AF-A335999EA645}"/>
    <cellStyle name="Standaard 3 3 2 5 2 2 2 2 2 2" xfId="37242" xr:uid="{02F12729-8FA6-4DF3-96E8-FB9B0C0E76E2}"/>
    <cellStyle name="Standaard 3 3 2 5 2 2 2 2 3" xfId="27058" xr:uid="{1BE07192-3C3A-41CB-AA50-81748DD70905}"/>
    <cellStyle name="Standaard 3 3 2 5 2 2 2 3" xfId="14473" xr:uid="{292B3FE9-38ED-48CE-8302-6CD35B6482F3}"/>
    <cellStyle name="Standaard 3 3 2 5 2 2 2 3 2" xfId="34842" xr:uid="{0DD5F169-8332-4ED5-8452-DF5D8C619229}"/>
    <cellStyle name="Standaard 3 3 2 5 2 2 2 4" xfId="24658" xr:uid="{C2963FF3-96C4-46F9-B480-01882CC21522}"/>
    <cellStyle name="Standaard 3 3 2 5 2 2 3" xfId="6683" xr:uid="{95001ECF-CE7E-4AEF-8F77-29A66083A2F4}"/>
    <cellStyle name="Standaard 3 3 2 5 2 2 3 2" xfId="16872" xr:uid="{696B9388-C376-4120-8653-9602A58E4E77}"/>
    <cellStyle name="Standaard 3 3 2 5 2 2 3 2 2" xfId="37241" xr:uid="{A4F3308A-B878-4588-9B70-5C699731038E}"/>
    <cellStyle name="Standaard 3 3 2 5 2 2 3 3" xfId="27057" xr:uid="{4449E83B-9FF6-4C2F-A51B-82BD70C952C2}"/>
    <cellStyle name="Standaard 3 3 2 5 2 2 4" xfId="11930" xr:uid="{4B7D8CD5-B153-4655-8730-095208F2C722}"/>
    <cellStyle name="Standaard 3 3 2 5 2 2 4 2" xfId="32299" xr:uid="{7E7159E7-75AD-4FD1-AA77-E0B196591CFD}"/>
    <cellStyle name="Standaard 3 3 2 5 2 2 5" xfId="22115" xr:uid="{E5414453-21B1-4AE1-B707-4FCAD90635FC}"/>
    <cellStyle name="Standaard 3 3 2 5 2 3" xfId="2597" xr:uid="{F42DAF06-01E8-4F59-9E12-261EA3BBA67E}"/>
    <cellStyle name="Standaard 3 3 2 5 2 3 2" xfId="5142" xr:uid="{2C0BA6C4-98EC-4B2E-8ABC-D6663AD3AB22}"/>
    <cellStyle name="Standaard 3 3 2 5 2 3 2 2" xfId="6686" xr:uid="{CE1B84F3-53F3-4CA9-940B-7E14E4BE5C37}"/>
    <cellStyle name="Standaard 3 3 2 5 2 3 2 2 2" xfId="16875" xr:uid="{2EE2B506-B9AB-4F96-9DA2-1888C824DF55}"/>
    <cellStyle name="Standaard 3 3 2 5 2 3 2 2 2 2" xfId="37244" xr:uid="{2F82478B-068F-4F99-BCE4-1FD69FD1CDB2}"/>
    <cellStyle name="Standaard 3 3 2 5 2 3 2 2 3" xfId="27060" xr:uid="{44A2817F-7BE5-4B37-8000-7E2FD800702D}"/>
    <cellStyle name="Standaard 3 3 2 5 2 3 2 3" xfId="15320" xr:uid="{286D0295-17F2-4178-A272-6EDE6CC255D9}"/>
    <cellStyle name="Standaard 3 3 2 5 2 3 2 3 2" xfId="35689" xr:uid="{8AE64D53-7EF9-4B09-8384-CBCC108F31E3}"/>
    <cellStyle name="Standaard 3 3 2 5 2 3 2 4" xfId="25505" xr:uid="{74A81603-D510-4B94-BE23-FC008CE2E09E}"/>
    <cellStyle name="Standaard 3 3 2 5 2 3 3" xfId="6685" xr:uid="{6B64401F-B475-41C7-AFDC-F933E65DC256}"/>
    <cellStyle name="Standaard 3 3 2 5 2 3 3 2" xfId="16874" xr:uid="{6AF7A7AA-C15F-4A8F-A723-F5A9A5F4BBC0}"/>
    <cellStyle name="Standaard 3 3 2 5 2 3 3 2 2" xfId="37243" xr:uid="{E9086014-EFA3-4CE4-AC6A-8DEA9216632F}"/>
    <cellStyle name="Standaard 3 3 2 5 2 3 3 3" xfId="27059" xr:uid="{BD2A8F73-90A7-45A1-B32D-4DEC5593C525}"/>
    <cellStyle name="Standaard 3 3 2 5 2 3 4" xfId="12777" xr:uid="{7755CDBE-3060-4506-82F8-26301556DF3F}"/>
    <cellStyle name="Standaard 3 3 2 5 2 3 4 2" xfId="33146" xr:uid="{6C896E21-42CA-478B-ACA7-423533CD497E}"/>
    <cellStyle name="Standaard 3 3 2 5 2 3 5" xfId="22962" xr:uid="{401AB669-CE9F-4487-A9DB-A82432F65CDD}"/>
    <cellStyle name="Standaard 3 3 2 5 2 4" xfId="3447" xr:uid="{AF14D485-0322-464A-9633-C881B48A7E63}"/>
    <cellStyle name="Standaard 3 3 2 5 2 4 2" xfId="6687" xr:uid="{597E5CEC-7738-4642-9CE6-360D6F7A5B53}"/>
    <cellStyle name="Standaard 3 3 2 5 2 4 2 2" xfId="16876" xr:uid="{3E7D6B65-538C-4B58-9C7E-7E58028E488A}"/>
    <cellStyle name="Standaard 3 3 2 5 2 4 2 2 2" xfId="37245" xr:uid="{745E67E8-F0A3-41AF-AC2C-C9285BA05C88}"/>
    <cellStyle name="Standaard 3 3 2 5 2 4 2 3" xfId="27061" xr:uid="{B710F99A-64D0-4040-A00E-78F0E82C5B4B}"/>
    <cellStyle name="Standaard 3 3 2 5 2 4 3" xfId="13625" xr:uid="{4E53F097-84AE-4E11-B7DD-6B024AFF573A}"/>
    <cellStyle name="Standaard 3 3 2 5 2 4 3 2" xfId="33994" xr:uid="{4C30A37A-DB42-4BD6-A8D4-C0BCDC3594AA}"/>
    <cellStyle name="Standaard 3 3 2 5 2 4 4" xfId="23810" xr:uid="{51A683DB-5795-4076-810B-8CBFD8D20CD3}"/>
    <cellStyle name="Standaard 3 3 2 5 2 5" xfId="6682" xr:uid="{491BB7ED-9164-4B0B-8F52-012F29EC5966}"/>
    <cellStyle name="Standaard 3 3 2 5 2 5 2" xfId="16871" xr:uid="{78E958AD-B4BE-467A-A343-CD540E52CA8D}"/>
    <cellStyle name="Standaard 3 3 2 5 2 5 2 2" xfId="37240" xr:uid="{2D81D9B0-4254-44BC-9927-718859B2B5FF}"/>
    <cellStyle name="Standaard 3 3 2 5 2 5 3" xfId="27056" xr:uid="{984A3948-C6E2-4DA5-B9E7-06A31691D324}"/>
    <cellStyle name="Standaard 3 3 2 5 2 6" xfId="11082" xr:uid="{F83221D6-425D-4FF5-BEDB-2DE06585FC7D}"/>
    <cellStyle name="Standaard 3 3 2 5 2 6 2" xfId="31451" xr:uid="{DCE6BB31-45B5-4237-959B-5C3439E8ECBB}"/>
    <cellStyle name="Standaard 3 3 2 5 2 7" xfId="21267" xr:uid="{717C8D9D-4B5D-4B8F-A7B1-75E4B37602EC}"/>
    <cellStyle name="Standaard 3 3 2 5 3" xfId="1326" xr:uid="{48F91673-3AEA-49D0-B63A-3CA05153816D}"/>
    <cellStyle name="Standaard 3 3 2 5 3 2" xfId="3871" xr:uid="{2D2D5333-4549-4667-B3F6-825A2CF21875}"/>
    <cellStyle name="Standaard 3 3 2 5 3 2 2" xfId="6689" xr:uid="{9CBD1612-457E-4165-8EFB-2A665B53A06A}"/>
    <cellStyle name="Standaard 3 3 2 5 3 2 2 2" xfId="16878" xr:uid="{7F5DB460-CD83-401F-8EB1-2FF626E02214}"/>
    <cellStyle name="Standaard 3 3 2 5 3 2 2 2 2" xfId="37247" xr:uid="{C55857AC-AD9F-40CD-8E36-B170A0B0A4C4}"/>
    <cellStyle name="Standaard 3 3 2 5 3 2 2 3" xfId="27063" xr:uid="{E0BC03FE-4937-4F0C-B231-FC28D5754B3A}"/>
    <cellStyle name="Standaard 3 3 2 5 3 2 3" xfId="14049" xr:uid="{8A45CC8F-6A91-4E75-B994-8A37992C95D1}"/>
    <cellStyle name="Standaard 3 3 2 5 3 2 3 2" xfId="34418" xr:uid="{4C631347-0D55-422E-8A51-1E8E1FD5C6D3}"/>
    <cellStyle name="Standaard 3 3 2 5 3 2 4" xfId="24234" xr:uid="{313D7254-CCB6-438F-B6AF-6AA1A3D0AA8B}"/>
    <cellStyle name="Standaard 3 3 2 5 3 3" xfId="6688" xr:uid="{22DB5F5A-04BB-42D0-A7DC-98A0C6204086}"/>
    <cellStyle name="Standaard 3 3 2 5 3 3 2" xfId="16877" xr:uid="{2A70EC4F-2038-47E9-A464-79C4D5C4D3AE}"/>
    <cellStyle name="Standaard 3 3 2 5 3 3 2 2" xfId="37246" xr:uid="{54004DA6-2AD7-4A34-8838-A0E108162457}"/>
    <cellStyle name="Standaard 3 3 2 5 3 3 3" xfId="27062" xr:uid="{B10672D4-D14E-4AC6-8274-CDE21D6B68A5}"/>
    <cellStyle name="Standaard 3 3 2 5 3 4" xfId="11506" xr:uid="{9E8951C4-1156-4FF7-A207-05BDD23D500C}"/>
    <cellStyle name="Standaard 3 3 2 5 3 4 2" xfId="31875" xr:uid="{E52684DC-8D2D-4CEE-9FA5-2F261E11B80C}"/>
    <cellStyle name="Standaard 3 3 2 5 3 5" xfId="21691" xr:uid="{AFA4F1CE-ED8B-4F99-BE5D-A8BBABE0AE10}"/>
    <cellStyle name="Standaard 3 3 2 5 4" xfId="2173" xr:uid="{3913354E-FE35-4255-A2E0-FF6FC77C2C6F}"/>
    <cellStyle name="Standaard 3 3 2 5 4 2" xfId="4718" xr:uid="{CEA177DA-B583-4F0C-91AF-D9F0BE365B61}"/>
    <cellStyle name="Standaard 3 3 2 5 4 2 2" xfId="6691" xr:uid="{C16D7469-7E31-4217-ACCC-1D3C054CDBEF}"/>
    <cellStyle name="Standaard 3 3 2 5 4 2 2 2" xfId="16880" xr:uid="{481AEE08-F6C1-46B3-88EE-6B9FDBF4399E}"/>
    <cellStyle name="Standaard 3 3 2 5 4 2 2 2 2" xfId="37249" xr:uid="{345FEA2B-1D20-4DAC-972B-8703D5724129}"/>
    <cellStyle name="Standaard 3 3 2 5 4 2 2 3" xfId="27065" xr:uid="{7F438F25-5987-4033-ADC0-DD7E8F2DC6DF}"/>
    <cellStyle name="Standaard 3 3 2 5 4 2 3" xfId="14896" xr:uid="{8B14E258-6617-43D8-BB30-73801817CD5A}"/>
    <cellStyle name="Standaard 3 3 2 5 4 2 3 2" xfId="35265" xr:uid="{083DD85E-0E3D-4E34-9DE6-B25FA0E89345}"/>
    <cellStyle name="Standaard 3 3 2 5 4 2 4" xfId="25081" xr:uid="{FD8416D6-AF4F-44E7-A43C-5D9F610B1B1B}"/>
    <cellStyle name="Standaard 3 3 2 5 4 3" xfId="6690" xr:uid="{59A853A3-F88C-4157-9A7A-9B749D58AE06}"/>
    <cellStyle name="Standaard 3 3 2 5 4 3 2" xfId="16879" xr:uid="{9B80EDEC-B076-41FD-9C84-AC5DE65B9B61}"/>
    <cellStyle name="Standaard 3 3 2 5 4 3 2 2" xfId="37248" xr:uid="{322D484C-EFCE-4CE0-854E-E9E736F4350C}"/>
    <cellStyle name="Standaard 3 3 2 5 4 3 3" xfId="27064" xr:uid="{9FB9AE59-1BE8-4F2D-A542-F764E7DA1FE3}"/>
    <cellStyle name="Standaard 3 3 2 5 4 4" xfId="12353" xr:uid="{AB906700-5DB5-465A-A31A-0CB200646C79}"/>
    <cellStyle name="Standaard 3 3 2 5 4 4 2" xfId="32722" xr:uid="{AFEDBDA1-89AB-4349-8993-A21F54510CFC}"/>
    <cellStyle name="Standaard 3 3 2 5 4 5" xfId="22538" xr:uid="{10B15FC8-39A5-4BA7-A783-101249E21FBD}"/>
    <cellStyle name="Standaard 3 3 2 5 5" xfId="3023" xr:uid="{7FF16A64-8E7D-4B5B-BA3A-ED8F1341C18C}"/>
    <cellStyle name="Standaard 3 3 2 5 5 2" xfId="6692" xr:uid="{7FD044C5-0747-48C9-BDF9-83DF4871D664}"/>
    <cellStyle name="Standaard 3 3 2 5 5 2 2" xfId="16881" xr:uid="{330999F0-7D76-4BC6-A054-6BC2D3388AB7}"/>
    <cellStyle name="Standaard 3 3 2 5 5 2 2 2" xfId="37250" xr:uid="{E5CD8BFC-8E49-4F7F-BE31-12709478168C}"/>
    <cellStyle name="Standaard 3 3 2 5 5 2 3" xfId="27066" xr:uid="{9CC007DD-8F3E-4F71-A246-6BBDA4F57B1D}"/>
    <cellStyle name="Standaard 3 3 2 5 5 3" xfId="13201" xr:uid="{F6029E4A-D2F8-47B3-8838-B0F3636D1C1D}"/>
    <cellStyle name="Standaard 3 3 2 5 5 3 2" xfId="33570" xr:uid="{3D7726C5-5FCD-45C1-A267-95B54683E311}"/>
    <cellStyle name="Standaard 3 3 2 5 5 4" xfId="23386" xr:uid="{948294C0-99BC-428C-8F47-8E9BCA9CC4C4}"/>
    <cellStyle name="Standaard 3 3 2 5 6" xfId="6681" xr:uid="{8F84A7E4-E094-4201-82EE-A676C9F8C279}"/>
    <cellStyle name="Standaard 3 3 2 5 6 2" xfId="16870" xr:uid="{36701175-0AC2-4B3F-8EC3-FFC58451C253}"/>
    <cellStyle name="Standaard 3 3 2 5 6 2 2" xfId="37239" xr:uid="{1C64BD16-5E05-46FF-BC14-D1072350A607}"/>
    <cellStyle name="Standaard 3 3 2 5 6 3" xfId="27055" xr:uid="{CA876473-FC5D-4549-B3E5-E68699E624F3}"/>
    <cellStyle name="Standaard 3 3 2 5 7" xfId="10658" xr:uid="{65F6685D-43E6-436B-8405-DF8CB4713D1D}"/>
    <cellStyle name="Standaard 3 3 2 5 7 2" xfId="31027" xr:uid="{69D2B425-2771-47E9-8D65-219B8FA05A9A}"/>
    <cellStyle name="Standaard 3 3 2 5 8" xfId="20843" xr:uid="{57CEF0A4-9CC2-42B7-B974-E79DA04A8406}"/>
    <cellStyle name="Standaard 3 3 2 6" xfId="563" xr:uid="{E57D4D3F-B5E0-408D-B3D3-1AD86259293D}"/>
    <cellStyle name="Standaard 3 3 2 6 2" xfId="989" xr:uid="{6CF829FB-C1FE-497F-B784-FE11625E34FC}"/>
    <cellStyle name="Standaard 3 3 2 6 2 2" xfId="1839" xr:uid="{AF53B00A-632A-403E-83BE-4828853D57FF}"/>
    <cellStyle name="Standaard 3 3 2 6 2 2 2" xfId="4384" xr:uid="{237DA02A-A22D-4476-BA2D-C0A45B623F82}"/>
    <cellStyle name="Standaard 3 3 2 6 2 2 2 2" xfId="6696" xr:uid="{E6B5CD68-ED6B-45BC-B431-19DA92C84A29}"/>
    <cellStyle name="Standaard 3 3 2 6 2 2 2 2 2" xfId="16885" xr:uid="{17ED5452-C6DC-4ED0-B570-0391E107D2E3}"/>
    <cellStyle name="Standaard 3 3 2 6 2 2 2 2 2 2" xfId="37254" xr:uid="{BFCC053B-016B-41A7-A85A-741827A6CD7B}"/>
    <cellStyle name="Standaard 3 3 2 6 2 2 2 2 3" xfId="27070" xr:uid="{4AECC61D-E3EA-44B5-BFDF-8702404EAD72}"/>
    <cellStyle name="Standaard 3 3 2 6 2 2 2 3" xfId="14562" xr:uid="{F026A337-DE96-45CD-BBEE-EF4E6EE997C7}"/>
    <cellStyle name="Standaard 3 3 2 6 2 2 2 3 2" xfId="34931" xr:uid="{2E99CFDB-8F23-4C31-97FF-318E77BE8D89}"/>
    <cellStyle name="Standaard 3 3 2 6 2 2 2 4" xfId="24747" xr:uid="{88042FEC-CF1B-4BEC-B2CF-5A4BC8C33BFC}"/>
    <cellStyle name="Standaard 3 3 2 6 2 2 3" xfId="6695" xr:uid="{1A801587-7DE0-4FA6-AD35-CC91BA7A64F5}"/>
    <cellStyle name="Standaard 3 3 2 6 2 2 3 2" xfId="16884" xr:uid="{A31BE198-E68A-4663-98B6-782B611CDED5}"/>
    <cellStyle name="Standaard 3 3 2 6 2 2 3 2 2" xfId="37253" xr:uid="{13137E57-D5B2-487D-A794-9F88E5D5A081}"/>
    <cellStyle name="Standaard 3 3 2 6 2 2 3 3" xfId="27069" xr:uid="{A6CD94A8-4303-48A5-85E5-395A09F4D97F}"/>
    <cellStyle name="Standaard 3 3 2 6 2 2 4" xfId="12019" xr:uid="{14EF3A32-8A9A-44F8-9EF9-E005D946670E}"/>
    <cellStyle name="Standaard 3 3 2 6 2 2 4 2" xfId="32388" xr:uid="{AEC185AF-960F-4E36-A92F-960AAAD5A4CE}"/>
    <cellStyle name="Standaard 3 3 2 6 2 2 5" xfId="22204" xr:uid="{4495F078-B26D-4756-ACAD-6CA3694DE673}"/>
    <cellStyle name="Standaard 3 3 2 6 2 3" xfId="2686" xr:uid="{30B86781-B04A-4986-864B-B981E7AFBA62}"/>
    <cellStyle name="Standaard 3 3 2 6 2 3 2" xfId="5231" xr:uid="{98FB5DC1-7A7A-4984-92E4-E0FC66EC6DA1}"/>
    <cellStyle name="Standaard 3 3 2 6 2 3 2 2" xfId="6698" xr:uid="{8C784B68-2DDC-4A36-9A2B-D7005FAF7310}"/>
    <cellStyle name="Standaard 3 3 2 6 2 3 2 2 2" xfId="16887" xr:uid="{F1233EE9-0688-46F4-87E1-A531377BA378}"/>
    <cellStyle name="Standaard 3 3 2 6 2 3 2 2 2 2" xfId="37256" xr:uid="{7553BDF8-3E36-4BD9-A54C-8B4B092B6EE1}"/>
    <cellStyle name="Standaard 3 3 2 6 2 3 2 2 3" xfId="27072" xr:uid="{F9C3F39E-8DD7-409D-843B-E13C4FD00246}"/>
    <cellStyle name="Standaard 3 3 2 6 2 3 2 3" xfId="15409" xr:uid="{EE346378-C65A-458C-A282-C2D663AFFA35}"/>
    <cellStyle name="Standaard 3 3 2 6 2 3 2 3 2" xfId="35778" xr:uid="{6652F86C-0A6A-4819-8551-4D1D45F7DEFC}"/>
    <cellStyle name="Standaard 3 3 2 6 2 3 2 4" xfId="25594" xr:uid="{40674338-8928-477C-B4CA-F29C326DE373}"/>
    <cellStyle name="Standaard 3 3 2 6 2 3 3" xfId="6697" xr:uid="{AF3AE1C1-8AF1-4CAD-93F4-74C73EAA1C59}"/>
    <cellStyle name="Standaard 3 3 2 6 2 3 3 2" xfId="16886" xr:uid="{9372FB42-A977-47A5-9F7C-89BDB58DB56E}"/>
    <cellStyle name="Standaard 3 3 2 6 2 3 3 2 2" xfId="37255" xr:uid="{532A672D-336B-4923-B6C8-9C913F6F5DD4}"/>
    <cellStyle name="Standaard 3 3 2 6 2 3 3 3" xfId="27071" xr:uid="{0DFE7D7C-D2A2-483B-BCFE-A9483B7816F5}"/>
    <cellStyle name="Standaard 3 3 2 6 2 3 4" xfId="12866" xr:uid="{6F360113-6FDC-400B-B540-191483EDD1E4}"/>
    <cellStyle name="Standaard 3 3 2 6 2 3 4 2" xfId="33235" xr:uid="{FDDF70D0-5F6F-4557-B30A-B04AE3B0525B}"/>
    <cellStyle name="Standaard 3 3 2 6 2 3 5" xfId="23051" xr:uid="{FB6B850F-DD59-4525-A1A0-A837D5605FF7}"/>
    <cellStyle name="Standaard 3 3 2 6 2 4" xfId="3536" xr:uid="{5905597F-3A2A-4FDD-8ECA-BD8475BB75F2}"/>
    <cellStyle name="Standaard 3 3 2 6 2 4 2" xfId="6699" xr:uid="{D9D89381-B5BF-43F2-88F2-A4BBE9159BEF}"/>
    <cellStyle name="Standaard 3 3 2 6 2 4 2 2" xfId="16888" xr:uid="{4827314F-BFF0-473C-B2C0-9C769FEB1299}"/>
    <cellStyle name="Standaard 3 3 2 6 2 4 2 2 2" xfId="37257" xr:uid="{0AED2656-E95C-4DA3-ABDE-07C85746EB19}"/>
    <cellStyle name="Standaard 3 3 2 6 2 4 2 3" xfId="27073" xr:uid="{46EF41CD-2FDA-434D-9586-FC59A65312B6}"/>
    <cellStyle name="Standaard 3 3 2 6 2 4 3" xfId="13714" xr:uid="{2A8B6AB7-1151-4914-94FD-88C80AB1CB15}"/>
    <cellStyle name="Standaard 3 3 2 6 2 4 3 2" xfId="34083" xr:uid="{DDF39E8A-DC55-4111-B855-23E7B9A48CBE}"/>
    <cellStyle name="Standaard 3 3 2 6 2 4 4" xfId="23899" xr:uid="{9F859557-B7BD-4962-95E9-9E9542DD4948}"/>
    <cellStyle name="Standaard 3 3 2 6 2 5" xfId="6694" xr:uid="{D4A3C3B0-CCFA-4D51-A4E2-3A5CB6956B85}"/>
    <cellStyle name="Standaard 3 3 2 6 2 5 2" xfId="16883" xr:uid="{7F5EEE9B-8880-4C15-AF40-930890F64377}"/>
    <cellStyle name="Standaard 3 3 2 6 2 5 2 2" xfId="37252" xr:uid="{4368D9FA-B0FA-4263-B1AA-97561B7387F1}"/>
    <cellStyle name="Standaard 3 3 2 6 2 5 3" xfId="27068" xr:uid="{99D6D290-5775-4209-B34C-95E0F5E28B88}"/>
    <cellStyle name="Standaard 3 3 2 6 2 6" xfId="11171" xr:uid="{E7367D45-F527-47B6-A567-30922420AC55}"/>
    <cellStyle name="Standaard 3 3 2 6 2 6 2" xfId="31540" xr:uid="{4E830A20-AE06-48B4-9C89-AD0D2A8A9479}"/>
    <cellStyle name="Standaard 3 3 2 6 2 7" xfId="21356" xr:uid="{47B627AD-ADD0-4E9B-96C3-3382AC57E03B}"/>
    <cellStyle name="Standaard 3 3 2 6 3" xfId="1415" xr:uid="{989BB82E-0CEA-4098-B227-43E15A350562}"/>
    <cellStyle name="Standaard 3 3 2 6 3 2" xfId="3960" xr:uid="{1E52314F-7224-4A66-8037-762A2731FDEE}"/>
    <cellStyle name="Standaard 3 3 2 6 3 2 2" xfId="6701" xr:uid="{387AEB64-91F8-4A2A-93A2-89A9305483E6}"/>
    <cellStyle name="Standaard 3 3 2 6 3 2 2 2" xfId="16890" xr:uid="{2B3513F6-1B82-4ABD-B215-C47BF5E61C86}"/>
    <cellStyle name="Standaard 3 3 2 6 3 2 2 2 2" xfId="37259" xr:uid="{53BAA294-332C-4998-89A4-AE646C5C495B}"/>
    <cellStyle name="Standaard 3 3 2 6 3 2 2 3" xfId="27075" xr:uid="{8D99C3ED-FBE8-4442-9095-BFA964E58233}"/>
    <cellStyle name="Standaard 3 3 2 6 3 2 3" xfId="14138" xr:uid="{DE9D7D6E-2A60-4F79-BF00-E45ACA884847}"/>
    <cellStyle name="Standaard 3 3 2 6 3 2 3 2" xfId="34507" xr:uid="{DF3D754F-3523-4189-93BE-3F8B6B8FD2E4}"/>
    <cellStyle name="Standaard 3 3 2 6 3 2 4" xfId="24323" xr:uid="{847616E7-6090-4ABC-80F7-FB70D5CF93FC}"/>
    <cellStyle name="Standaard 3 3 2 6 3 3" xfId="6700" xr:uid="{3649995B-BB4C-4F8B-A33B-976CBE2BD621}"/>
    <cellStyle name="Standaard 3 3 2 6 3 3 2" xfId="16889" xr:uid="{A82475DC-3216-4AD3-A640-9035164E51C1}"/>
    <cellStyle name="Standaard 3 3 2 6 3 3 2 2" xfId="37258" xr:uid="{ACF9491D-B468-43A8-9C7F-E2594ED44BFE}"/>
    <cellStyle name="Standaard 3 3 2 6 3 3 3" xfId="27074" xr:uid="{F043373D-F88C-4AAF-908D-F644EE8B21B2}"/>
    <cellStyle name="Standaard 3 3 2 6 3 4" xfId="11595" xr:uid="{55847D69-4D55-454E-A37B-75703F8A76E2}"/>
    <cellStyle name="Standaard 3 3 2 6 3 4 2" xfId="31964" xr:uid="{26912C47-7352-402A-AFCF-827F3F1C0FFC}"/>
    <cellStyle name="Standaard 3 3 2 6 3 5" xfId="21780" xr:uid="{8D26E730-BE55-4179-A03C-5919B4CAFC94}"/>
    <cellStyle name="Standaard 3 3 2 6 4" xfId="2262" xr:uid="{D1706FA4-B5D8-4914-8408-F2E5BF70CF38}"/>
    <cellStyle name="Standaard 3 3 2 6 4 2" xfId="4807" xr:uid="{A289D983-2798-4F5C-85E3-DDAED8385CBF}"/>
    <cellStyle name="Standaard 3 3 2 6 4 2 2" xfId="6703" xr:uid="{A1D9C427-71DC-4DAB-AA34-2CE97B14B15F}"/>
    <cellStyle name="Standaard 3 3 2 6 4 2 2 2" xfId="16892" xr:uid="{76094656-C555-43E6-8C09-86C61639F110}"/>
    <cellStyle name="Standaard 3 3 2 6 4 2 2 2 2" xfId="37261" xr:uid="{DE1C8273-F340-42B7-9BBA-70B39907662B}"/>
    <cellStyle name="Standaard 3 3 2 6 4 2 2 3" xfId="27077" xr:uid="{2242CE44-2B7F-4DEA-8B74-7912CF096BB7}"/>
    <cellStyle name="Standaard 3 3 2 6 4 2 3" xfId="14985" xr:uid="{99D4FB5E-2D5C-4CD5-990E-DF0B70848BB1}"/>
    <cellStyle name="Standaard 3 3 2 6 4 2 3 2" xfId="35354" xr:uid="{CA1656D9-09C4-4CC8-A2FC-3DD784D901CE}"/>
    <cellStyle name="Standaard 3 3 2 6 4 2 4" xfId="25170" xr:uid="{E2CB1A0D-63C5-4E19-A1B3-A0ABCE661A3E}"/>
    <cellStyle name="Standaard 3 3 2 6 4 3" xfId="6702" xr:uid="{41AE0A09-838B-4E3A-B9CD-95A21320343A}"/>
    <cellStyle name="Standaard 3 3 2 6 4 3 2" xfId="16891" xr:uid="{8D6D6ADE-B69A-442A-8B63-1A7F8774B67E}"/>
    <cellStyle name="Standaard 3 3 2 6 4 3 2 2" xfId="37260" xr:uid="{4520798B-35A4-46DE-B6BB-43E972113870}"/>
    <cellStyle name="Standaard 3 3 2 6 4 3 3" xfId="27076" xr:uid="{72DA5A70-A650-4DEA-9A48-C86F0D6507BD}"/>
    <cellStyle name="Standaard 3 3 2 6 4 4" xfId="12442" xr:uid="{DF3D8A12-DA82-45BB-8233-4B98C1F1BEC5}"/>
    <cellStyle name="Standaard 3 3 2 6 4 4 2" xfId="32811" xr:uid="{3BB6058B-3D1F-4762-9844-43ACDACD0E89}"/>
    <cellStyle name="Standaard 3 3 2 6 4 5" xfId="22627" xr:uid="{18054477-EC43-4D3A-BD7B-60E69CA87149}"/>
    <cellStyle name="Standaard 3 3 2 6 5" xfId="3112" xr:uid="{7E44A407-BF57-49A7-89BB-ECBAFFA8DCAE}"/>
    <cellStyle name="Standaard 3 3 2 6 5 2" xfId="6704" xr:uid="{26460471-127B-4AA8-8823-0AF38AB5EFB9}"/>
    <cellStyle name="Standaard 3 3 2 6 5 2 2" xfId="16893" xr:uid="{996C8D48-007E-4C51-ACFB-53C6550444A3}"/>
    <cellStyle name="Standaard 3 3 2 6 5 2 2 2" xfId="37262" xr:uid="{3D298DEB-4AA8-4378-A093-478C8CB3A281}"/>
    <cellStyle name="Standaard 3 3 2 6 5 2 3" xfId="27078" xr:uid="{A1C0BDA4-5221-4748-B98F-17B498214AE4}"/>
    <cellStyle name="Standaard 3 3 2 6 5 3" xfId="13290" xr:uid="{CDE1B905-7034-4C06-8E7B-41B690120E96}"/>
    <cellStyle name="Standaard 3 3 2 6 5 3 2" xfId="33659" xr:uid="{33A9EBEC-00AC-413A-BC05-788B75BBCCA3}"/>
    <cellStyle name="Standaard 3 3 2 6 5 4" xfId="23475" xr:uid="{273F0E6A-0A23-45E8-9EDF-0F35D8A82563}"/>
    <cellStyle name="Standaard 3 3 2 6 6" xfId="6693" xr:uid="{EB0E6258-FD41-4984-BF75-E0CC6A5091B9}"/>
    <cellStyle name="Standaard 3 3 2 6 6 2" xfId="16882" xr:uid="{C7229BAB-BDB7-443C-8995-08E97503C681}"/>
    <cellStyle name="Standaard 3 3 2 6 6 2 2" xfId="37251" xr:uid="{831039A2-5ACE-43E6-BB83-8F37E3C3CC94}"/>
    <cellStyle name="Standaard 3 3 2 6 6 3" xfId="27067" xr:uid="{887BE648-5ED4-40B9-A0CA-6C2F3465FCE0}"/>
    <cellStyle name="Standaard 3 3 2 6 7" xfId="10747" xr:uid="{CB06FD73-E450-4CE2-A56D-93DECC53E93B}"/>
    <cellStyle name="Standaard 3 3 2 6 7 2" xfId="31116" xr:uid="{1ACC4D2C-7309-4D86-B7EF-C03F48DF66AC}"/>
    <cellStyle name="Standaard 3 3 2 6 8" xfId="20932" xr:uid="{50B132F8-0755-4D24-BB3B-7D7F9B565E6B}"/>
    <cellStyle name="Standaard 3 3 2 7" xfId="632" xr:uid="{D0AF32E7-671E-4B50-A39D-9249EF2D41C8}"/>
    <cellStyle name="Standaard 3 3 2 7 2" xfId="1482" xr:uid="{201F76B7-FE47-406D-BF9C-385CA4E01497}"/>
    <cellStyle name="Standaard 3 3 2 7 2 2" xfId="4027" xr:uid="{9139C7AA-0E14-4D15-A777-0E93D5AC4D9E}"/>
    <cellStyle name="Standaard 3 3 2 7 2 2 2" xfId="6707" xr:uid="{A55BFDD4-8AA3-4129-A093-8D83B6279E88}"/>
    <cellStyle name="Standaard 3 3 2 7 2 2 2 2" xfId="16896" xr:uid="{AF346E10-137A-43CF-8BFF-AF6B6E9A9086}"/>
    <cellStyle name="Standaard 3 3 2 7 2 2 2 2 2" xfId="37265" xr:uid="{26157E32-6B1C-40D0-A6B5-9D7E3C39F062}"/>
    <cellStyle name="Standaard 3 3 2 7 2 2 2 3" xfId="27081" xr:uid="{FEDDBC05-630A-4375-8CA8-DEF3556F7EFD}"/>
    <cellStyle name="Standaard 3 3 2 7 2 2 3" xfId="14205" xr:uid="{FAFD5BC8-CB9A-41C0-9638-35FF034807A0}"/>
    <cellStyle name="Standaard 3 3 2 7 2 2 3 2" xfId="34574" xr:uid="{42075BF4-A2F9-46A5-A530-EC205E2365B2}"/>
    <cellStyle name="Standaard 3 3 2 7 2 2 4" xfId="24390" xr:uid="{C3A814B4-6311-4100-A348-D959AF997B15}"/>
    <cellStyle name="Standaard 3 3 2 7 2 3" xfId="6706" xr:uid="{999343A5-75E6-4690-AE9C-F2ABDA570F1B}"/>
    <cellStyle name="Standaard 3 3 2 7 2 3 2" xfId="16895" xr:uid="{763D1EA3-8B3E-4CC2-BC1A-10513ADD31FA}"/>
    <cellStyle name="Standaard 3 3 2 7 2 3 2 2" xfId="37264" xr:uid="{1F0AC943-D95D-4574-B709-1F7A6ACB5424}"/>
    <cellStyle name="Standaard 3 3 2 7 2 3 3" xfId="27080" xr:uid="{22C6ECCF-3682-44FE-BE22-12D79202C90D}"/>
    <cellStyle name="Standaard 3 3 2 7 2 4" xfId="11662" xr:uid="{04448EEF-CCF0-4F22-AAAF-6AA94A016D98}"/>
    <cellStyle name="Standaard 3 3 2 7 2 4 2" xfId="32031" xr:uid="{265CB7FE-8DEF-463A-8194-20D5DD0BA630}"/>
    <cellStyle name="Standaard 3 3 2 7 2 5" xfId="21847" xr:uid="{2019F94A-1D11-4BC2-91C1-C79D25DB25EE}"/>
    <cellStyle name="Standaard 3 3 2 7 3" xfId="2329" xr:uid="{2F23F672-AF49-4827-ACCF-BE717BCDA5BA}"/>
    <cellStyle name="Standaard 3 3 2 7 3 2" xfId="4874" xr:uid="{FCB9A289-1197-460C-9AEF-3ABFC7C4D96E}"/>
    <cellStyle name="Standaard 3 3 2 7 3 2 2" xfId="6709" xr:uid="{34BA2C54-4ADB-4BED-A9C9-CA01FE24503B}"/>
    <cellStyle name="Standaard 3 3 2 7 3 2 2 2" xfId="16898" xr:uid="{CA626E2E-BF55-4A18-8CC0-86BA6E547990}"/>
    <cellStyle name="Standaard 3 3 2 7 3 2 2 2 2" xfId="37267" xr:uid="{656799C5-940E-4A34-A62D-2F5B0FBCC57E}"/>
    <cellStyle name="Standaard 3 3 2 7 3 2 2 3" xfId="27083" xr:uid="{87EF3BFC-AF2C-4C6D-89FC-6FEAEFBAEB8A}"/>
    <cellStyle name="Standaard 3 3 2 7 3 2 3" xfId="15052" xr:uid="{174CFED6-CE91-4D4C-8F5E-634CB5ECD215}"/>
    <cellStyle name="Standaard 3 3 2 7 3 2 3 2" xfId="35421" xr:uid="{CE511204-5EF5-4A70-B8D5-C7AC8FA75119}"/>
    <cellStyle name="Standaard 3 3 2 7 3 2 4" xfId="25237" xr:uid="{15F02F1E-6BF8-4514-899F-7BFBC320FD94}"/>
    <cellStyle name="Standaard 3 3 2 7 3 3" xfId="6708" xr:uid="{CCF74381-3F17-4FD5-A324-CE48993D388B}"/>
    <cellStyle name="Standaard 3 3 2 7 3 3 2" xfId="16897" xr:uid="{69936A69-0EF9-44B2-AE6B-401FDC2045C2}"/>
    <cellStyle name="Standaard 3 3 2 7 3 3 2 2" xfId="37266" xr:uid="{0674FE05-50DE-4848-A14C-579837862301}"/>
    <cellStyle name="Standaard 3 3 2 7 3 3 3" xfId="27082" xr:uid="{A5CFAE91-423D-438D-8822-438CB9C94E36}"/>
    <cellStyle name="Standaard 3 3 2 7 3 4" xfId="12509" xr:uid="{2013636A-560A-486A-90B8-B261FAD5E529}"/>
    <cellStyle name="Standaard 3 3 2 7 3 4 2" xfId="32878" xr:uid="{4A95599F-3A33-4ADC-A69F-288E861ADDBB}"/>
    <cellStyle name="Standaard 3 3 2 7 3 5" xfId="22694" xr:uid="{AB4A30A4-577F-44FE-8080-FF3836409030}"/>
    <cellStyle name="Standaard 3 3 2 7 4" xfId="3179" xr:uid="{5654CBB2-FADB-4230-99C9-688302A5E5DB}"/>
    <cellStyle name="Standaard 3 3 2 7 4 2" xfId="6710" xr:uid="{A64966C9-32A3-4F18-B76B-C24B8654626E}"/>
    <cellStyle name="Standaard 3 3 2 7 4 2 2" xfId="16899" xr:uid="{05358E4B-8DA6-422D-8CD4-AFE0668F3260}"/>
    <cellStyle name="Standaard 3 3 2 7 4 2 2 2" xfId="37268" xr:uid="{FF3657E1-B5C4-4591-BCAE-EBD759EE585F}"/>
    <cellStyle name="Standaard 3 3 2 7 4 2 3" xfId="27084" xr:uid="{3806E7A9-9111-46E8-989B-F5408CABEAE7}"/>
    <cellStyle name="Standaard 3 3 2 7 4 3" xfId="13357" xr:uid="{03822C84-D022-4919-8883-D0C2964430FC}"/>
    <cellStyle name="Standaard 3 3 2 7 4 3 2" xfId="33726" xr:uid="{CAF051EA-A17A-4142-AF82-6B26D72BCFF6}"/>
    <cellStyle name="Standaard 3 3 2 7 4 4" xfId="23542" xr:uid="{F7A96714-B5F0-46A9-B972-FC6B7C1C8AEE}"/>
    <cellStyle name="Standaard 3 3 2 7 5" xfId="6705" xr:uid="{F1A1D54D-00D0-4DBC-98AC-5AA55CC0F5B4}"/>
    <cellStyle name="Standaard 3 3 2 7 5 2" xfId="16894" xr:uid="{531FB00A-70DF-4018-8149-D032FA961CC2}"/>
    <cellStyle name="Standaard 3 3 2 7 5 2 2" xfId="37263" xr:uid="{35198D26-9E23-4022-8BB0-16DA6490BEC2}"/>
    <cellStyle name="Standaard 3 3 2 7 5 3" xfId="27079" xr:uid="{030D8320-0675-4F90-A05D-4C3197FC9A10}"/>
    <cellStyle name="Standaard 3 3 2 7 6" xfId="10814" xr:uid="{E90C3EE5-3049-418C-8DC1-030AB68ECB12}"/>
    <cellStyle name="Standaard 3 3 2 7 6 2" xfId="31183" xr:uid="{A81F793A-ECA7-48E9-9C26-AAE0A755FCC8}"/>
    <cellStyle name="Standaard 3 3 2 7 7" xfId="20999" xr:uid="{7AA21B78-A056-48CE-8362-5028F1687749}"/>
    <cellStyle name="Standaard 3 3 2 8" xfId="1058" xr:uid="{6701A5FC-316C-4757-8B1E-0DA056F5A15B}"/>
    <cellStyle name="Standaard 3 3 2 8 2" xfId="3603" xr:uid="{DBD94327-F747-4D89-BD30-EDA119B0EDCB}"/>
    <cellStyle name="Standaard 3 3 2 8 2 2" xfId="6712" xr:uid="{C991DD6E-DD5E-4D6A-B0C1-0DF6A34FF4A9}"/>
    <cellStyle name="Standaard 3 3 2 8 2 2 2" xfId="16901" xr:uid="{167811C2-4F33-442F-9B07-819445C92712}"/>
    <cellStyle name="Standaard 3 3 2 8 2 2 2 2" xfId="37270" xr:uid="{D2FA3E29-4736-4174-99B6-230A4E4F0F1F}"/>
    <cellStyle name="Standaard 3 3 2 8 2 2 3" xfId="27086" xr:uid="{EBF66146-199D-4306-ABDE-EF31C2148D1B}"/>
    <cellStyle name="Standaard 3 3 2 8 2 3" xfId="13781" xr:uid="{242E5270-5814-4635-B042-2D2F0AFF725F}"/>
    <cellStyle name="Standaard 3 3 2 8 2 3 2" xfId="34150" xr:uid="{D400A76B-36E8-4ECF-AD9A-2DF4CDE41644}"/>
    <cellStyle name="Standaard 3 3 2 8 2 4" xfId="23966" xr:uid="{DA4B86F0-DFF7-4C33-80B4-93C7C54CA257}"/>
    <cellStyle name="Standaard 3 3 2 8 3" xfId="6711" xr:uid="{4661F445-BC71-4A1E-AAD2-9EE7D54D1147}"/>
    <cellStyle name="Standaard 3 3 2 8 3 2" xfId="16900" xr:uid="{0FF2EE51-ADFE-49B1-BE05-85BB27E65BED}"/>
    <cellStyle name="Standaard 3 3 2 8 3 2 2" xfId="37269" xr:uid="{6E878870-F69D-4A0F-83A2-68487B972D3E}"/>
    <cellStyle name="Standaard 3 3 2 8 3 3" xfId="27085" xr:uid="{A4EA3D9B-30C7-4417-8D62-E0C6331900F8}"/>
    <cellStyle name="Standaard 3 3 2 8 4" xfId="11238" xr:uid="{95D48BDF-1DD3-4DE1-90FB-081962DED3DF}"/>
    <cellStyle name="Standaard 3 3 2 8 4 2" xfId="31607" xr:uid="{05C8DB84-DFF4-43F6-BFDD-1AC25A909FA9}"/>
    <cellStyle name="Standaard 3 3 2 8 5" xfId="21423" xr:uid="{40125A3F-8562-4A54-8557-3BD36939C5C9}"/>
    <cellStyle name="Standaard 3 3 2 9" xfId="1905" xr:uid="{47B37639-7039-4381-824E-34272455B2AD}"/>
    <cellStyle name="Standaard 3 3 2 9 2" xfId="4450" xr:uid="{2DC31233-FA97-4CA7-916B-C241004AB358}"/>
    <cellStyle name="Standaard 3 3 2 9 2 2" xfId="6714" xr:uid="{019B4D01-B6BA-4ECD-BA70-CF4F8D46A1D1}"/>
    <cellStyle name="Standaard 3 3 2 9 2 2 2" xfId="16903" xr:uid="{D9C0EB59-9696-47E3-847F-10C96D47CB05}"/>
    <cellStyle name="Standaard 3 3 2 9 2 2 2 2" xfId="37272" xr:uid="{08AFE5F5-F7EB-49DE-944E-07FAB2865E7D}"/>
    <cellStyle name="Standaard 3 3 2 9 2 2 3" xfId="27088" xr:uid="{20AD93B7-D2FA-4802-83AF-CDC4A9279684}"/>
    <cellStyle name="Standaard 3 3 2 9 2 3" xfId="14628" xr:uid="{9E8134CA-955A-4DC0-B4B4-F26A06A2E230}"/>
    <cellStyle name="Standaard 3 3 2 9 2 3 2" xfId="34997" xr:uid="{829DEA60-5746-410C-B4AF-94DB074A347E}"/>
    <cellStyle name="Standaard 3 3 2 9 2 4" xfId="24813" xr:uid="{A2BEBE41-9ECB-4C56-87D9-C3C47C5C51E7}"/>
    <cellStyle name="Standaard 3 3 2 9 3" xfId="6713" xr:uid="{AD13BF3B-CD97-4F65-9241-93785AC9651F}"/>
    <cellStyle name="Standaard 3 3 2 9 3 2" xfId="16902" xr:uid="{E8487F84-67DA-4502-AF55-4D63A630F0F6}"/>
    <cellStyle name="Standaard 3 3 2 9 3 2 2" xfId="37271" xr:uid="{57E7FDEE-6509-4CF1-BB83-FD49DBE34459}"/>
    <cellStyle name="Standaard 3 3 2 9 3 3" xfId="27087" xr:uid="{7818A7E1-7D5D-4730-AB26-00DC8511F12E}"/>
    <cellStyle name="Standaard 3 3 2 9 4" xfId="12085" xr:uid="{4E66B0EB-F85E-424C-A2DF-C86CCC404FE3}"/>
    <cellStyle name="Standaard 3 3 2 9 4 2" xfId="32454" xr:uid="{F8C194FF-6263-4048-8241-8430A875327B}"/>
    <cellStyle name="Standaard 3 3 2 9 5" xfId="22270" xr:uid="{BEB57B2F-4D01-43D8-8F32-9AFFE7955AF5}"/>
    <cellStyle name="Standaard 3 3 3" xfId="90" xr:uid="{4B77AB6D-DF65-4335-B0AF-F1F9B7520822}"/>
    <cellStyle name="Standaard 3 3 3 10" xfId="6715" xr:uid="{A2ACED3E-0EED-4BBC-8EC2-944D0E53F749}"/>
    <cellStyle name="Standaard 3 3 3 10 2" xfId="16904" xr:uid="{EDA7FC45-710E-4498-8D8E-AA8D00DD3F4A}"/>
    <cellStyle name="Standaard 3 3 3 10 2 2" xfId="37273" xr:uid="{8BB1D4F2-EFFC-4B00-8FC7-E0DCA9849EFA}"/>
    <cellStyle name="Standaard 3 3 3 10 3" xfId="27089" xr:uid="{7331B37C-11DD-49B9-9900-72F730F9A1DA}"/>
    <cellStyle name="Standaard 3 3 3 11" xfId="10406" xr:uid="{8792A146-83ED-4070-80CE-A7A4697FD83E}"/>
    <cellStyle name="Standaard 3 3 3 11 2" xfId="30775" xr:uid="{3F9E900A-C3E0-4D7C-BF48-98A9463278C7}"/>
    <cellStyle name="Standaard 3 3 3 12" xfId="20591" xr:uid="{18F317A6-F406-40EA-B266-430287495D16}"/>
    <cellStyle name="Standaard 3 3 3 2" xfId="156" xr:uid="{5AC7F0CE-06BD-4F4A-BD3D-62C60E379167}"/>
    <cellStyle name="Standaard 3 3 3 2 2" xfId="292" xr:uid="{DA0FF289-88FA-4A86-89B5-DC013F98F1FA}"/>
    <cellStyle name="Standaard 3 3 3 2 2 2" xfId="848" xr:uid="{1F7170C0-CAC4-4493-8327-73BF346E7BC6}"/>
    <cellStyle name="Standaard 3 3 3 2 2 2 2" xfId="1698" xr:uid="{202E7254-E871-423C-B803-D830F85397BE}"/>
    <cellStyle name="Standaard 3 3 3 2 2 2 2 2" xfId="4243" xr:uid="{FD9B8F29-BA09-4268-8CC1-BF2A5E4A0524}"/>
    <cellStyle name="Standaard 3 3 3 2 2 2 2 2 2" xfId="6720" xr:uid="{97080562-63E4-4B2D-AD5C-85637B3B9FEB}"/>
    <cellStyle name="Standaard 3 3 3 2 2 2 2 2 2 2" xfId="16909" xr:uid="{72365B92-3EC2-41E7-BD2D-F81740423367}"/>
    <cellStyle name="Standaard 3 3 3 2 2 2 2 2 2 2 2" xfId="37278" xr:uid="{5011DA3F-177A-4ED9-8046-7D6B96870782}"/>
    <cellStyle name="Standaard 3 3 3 2 2 2 2 2 2 3" xfId="27094" xr:uid="{D75ED1E7-1DCD-4850-8DEA-AD6048EF5923}"/>
    <cellStyle name="Standaard 3 3 3 2 2 2 2 2 3" xfId="14421" xr:uid="{2377DABD-F347-4A6A-8590-B4F2963E23DF}"/>
    <cellStyle name="Standaard 3 3 3 2 2 2 2 2 3 2" xfId="34790" xr:uid="{EA7A9CC6-E877-429F-AC76-4EF66BFC4589}"/>
    <cellStyle name="Standaard 3 3 3 2 2 2 2 2 4" xfId="24606" xr:uid="{8935F447-E863-4D63-B6D7-1EE2E7EAF84F}"/>
    <cellStyle name="Standaard 3 3 3 2 2 2 2 3" xfId="6719" xr:uid="{BE3674C9-23D9-4B89-93B4-F88B7F12B84B}"/>
    <cellStyle name="Standaard 3 3 3 2 2 2 2 3 2" xfId="16908" xr:uid="{E5322406-02CE-4213-A651-22EBFBE5FCB2}"/>
    <cellStyle name="Standaard 3 3 3 2 2 2 2 3 2 2" xfId="37277" xr:uid="{7642853A-892C-49CB-900B-5CA3ED1A3040}"/>
    <cellStyle name="Standaard 3 3 3 2 2 2 2 3 3" xfId="27093" xr:uid="{2F7E3A67-3253-40CB-90D9-7E19776776F0}"/>
    <cellStyle name="Standaard 3 3 3 2 2 2 2 4" xfId="11878" xr:uid="{547B8EC0-0CB2-44FD-8EAD-5205EFBAEBF0}"/>
    <cellStyle name="Standaard 3 3 3 2 2 2 2 4 2" xfId="32247" xr:uid="{29F6CF5C-6531-4403-9067-3B5CD27968BB}"/>
    <cellStyle name="Standaard 3 3 3 2 2 2 2 5" xfId="22063" xr:uid="{3AF89FD8-1009-4E47-90AD-98B757B18BC1}"/>
    <cellStyle name="Standaard 3 3 3 2 2 2 3" xfId="2545" xr:uid="{7EF2244D-1151-4CD6-A48C-4AC67E70531D}"/>
    <cellStyle name="Standaard 3 3 3 2 2 2 3 2" xfId="5090" xr:uid="{458A07D9-9758-4044-B03B-6572DE13D16F}"/>
    <cellStyle name="Standaard 3 3 3 2 2 2 3 2 2" xfId="6722" xr:uid="{09554DEC-B3BF-4F62-BCEB-0ACF7EE6D365}"/>
    <cellStyle name="Standaard 3 3 3 2 2 2 3 2 2 2" xfId="16911" xr:uid="{97B51EBC-8D07-4FE4-A97F-DCF3EF7D82F3}"/>
    <cellStyle name="Standaard 3 3 3 2 2 2 3 2 2 2 2" xfId="37280" xr:uid="{15915A93-FB0F-4E89-BB4A-A8620EAE5D25}"/>
    <cellStyle name="Standaard 3 3 3 2 2 2 3 2 2 3" xfId="27096" xr:uid="{533A4EE3-8084-40AD-BD4B-84AC3F5B3C92}"/>
    <cellStyle name="Standaard 3 3 3 2 2 2 3 2 3" xfId="15268" xr:uid="{D39A35B4-481E-4EA9-9BF8-84A15DCE5611}"/>
    <cellStyle name="Standaard 3 3 3 2 2 2 3 2 3 2" xfId="35637" xr:uid="{25EC48F2-AD11-458E-A113-8BFACADE7492}"/>
    <cellStyle name="Standaard 3 3 3 2 2 2 3 2 4" xfId="25453" xr:uid="{ED64F154-9595-4C3C-ADC5-1407B131D3EA}"/>
    <cellStyle name="Standaard 3 3 3 2 2 2 3 3" xfId="6721" xr:uid="{53669753-C574-424F-B556-0AF8C8A1E3A1}"/>
    <cellStyle name="Standaard 3 3 3 2 2 2 3 3 2" xfId="16910" xr:uid="{399A4188-F82B-464F-9CEF-11F874CE8644}"/>
    <cellStyle name="Standaard 3 3 3 2 2 2 3 3 2 2" xfId="37279" xr:uid="{968F628C-3141-447E-B3EE-F887204BC3A8}"/>
    <cellStyle name="Standaard 3 3 3 2 2 2 3 3 3" xfId="27095" xr:uid="{6A5025DB-C7E4-4F06-8C77-2A47DF87A2D6}"/>
    <cellStyle name="Standaard 3 3 3 2 2 2 3 4" xfId="12725" xr:uid="{81FEAE9A-8223-4B4D-8BDD-1F9C0C20E0E4}"/>
    <cellStyle name="Standaard 3 3 3 2 2 2 3 4 2" xfId="33094" xr:uid="{F2F664AB-3FFD-4F49-BCDB-17EFE468E851}"/>
    <cellStyle name="Standaard 3 3 3 2 2 2 3 5" xfId="22910" xr:uid="{355B6109-E4E9-4EF1-9D59-0416B59AF6F8}"/>
    <cellStyle name="Standaard 3 3 3 2 2 2 4" xfId="3395" xr:uid="{B330A2BC-D2F2-4172-9338-03A93ED06AA7}"/>
    <cellStyle name="Standaard 3 3 3 2 2 2 4 2" xfId="6723" xr:uid="{7E6BD497-E60B-47E4-9190-74F48A5EDE3E}"/>
    <cellStyle name="Standaard 3 3 3 2 2 2 4 2 2" xfId="16912" xr:uid="{3EFB5C3A-6D74-4F8F-AEB2-E5BB68132D50}"/>
    <cellStyle name="Standaard 3 3 3 2 2 2 4 2 2 2" xfId="37281" xr:uid="{26AEC1F2-BAD5-4545-B6DC-EEF86713CFBF}"/>
    <cellStyle name="Standaard 3 3 3 2 2 2 4 2 3" xfId="27097" xr:uid="{3975D939-5AFD-4C94-83F9-0205114E24FF}"/>
    <cellStyle name="Standaard 3 3 3 2 2 2 4 3" xfId="13573" xr:uid="{D55C62C7-6207-455A-B7AC-FF38D2C6C2E0}"/>
    <cellStyle name="Standaard 3 3 3 2 2 2 4 3 2" xfId="33942" xr:uid="{26EA0F37-8C2B-4F50-AC46-719170AAAC57}"/>
    <cellStyle name="Standaard 3 3 3 2 2 2 4 4" xfId="23758" xr:uid="{A730C97C-A7FA-4903-A92C-6FA5AD0B103B}"/>
    <cellStyle name="Standaard 3 3 3 2 2 2 5" xfId="6718" xr:uid="{6C1FBC0D-0289-42BE-B533-B278E9DBD873}"/>
    <cellStyle name="Standaard 3 3 3 2 2 2 5 2" xfId="16907" xr:uid="{291EC865-4681-434F-B444-2810E9D8F151}"/>
    <cellStyle name="Standaard 3 3 3 2 2 2 5 2 2" xfId="37276" xr:uid="{762ABBB4-91B9-4AB4-AD56-274CAA8DA781}"/>
    <cellStyle name="Standaard 3 3 3 2 2 2 5 3" xfId="27092" xr:uid="{C09D6A09-AF68-4CD9-B1B7-D99BFEF6A485}"/>
    <cellStyle name="Standaard 3 3 3 2 2 2 6" xfId="11030" xr:uid="{8C7D183A-0DDD-4CBA-B2A2-EAE1FA480754}"/>
    <cellStyle name="Standaard 3 3 3 2 2 2 6 2" xfId="31399" xr:uid="{68B58C73-0946-48BB-B1AB-40433349C7B0}"/>
    <cellStyle name="Standaard 3 3 3 2 2 2 7" xfId="21215" xr:uid="{25A193B8-70AE-45D8-8233-0144DA4658AB}"/>
    <cellStyle name="Standaard 3 3 3 2 2 3" xfId="1274" xr:uid="{C133C86E-25E2-4970-BA5D-1ADB4EAF16BC}"/>
    <cellStyle name="Standaard 3 3 3 2 2 3 2" xfId="3819" xr:uid="{CEA93459-0553-433D-87A1-8B329B7BF879}"/>
    <cellStyle name="Standaard 3 3 3 2 2 3 2 2" xfId="6725" xr:uid="{2F4EB2B3-A719-4664-ABBC-974B67439E47}"/>
    <cellStyle name="Standaard 3 3 3 2 2 3 2 2 2" xfId="16914" xr:uid="{D4DEA7FA-4874-44BC-8D64-8C9487C9C838}"/>
    <cellStyle name="Standaard 3 3 3 2 2 3 2 2 2 2" xfId="37283" xr:uid="{D7DA04B0-4922-4C32-A466-CC12DA835F4A}"/>
    <cellStyle name="Standaard 3 3 3 2 2 3 2 2 3" xfId="27099" xr:uid="{1EB58011-8342-429F-975E-4A4FECB87F1C}"/>
    <cellStyle name="Standaard 3 3 3 2 2 3 2 3" xfId="13997" xr:uid="{C1DA75AF-DC31-4FFD-B19E-7A1C160D005B}"/>
    <cellStyle name="Standaard 3 3 3 2 2 3 2 3 2" xfId="34366" xr:uid="{2E047240-7100-48E3-914A-E3B2FFB8CBCD}"/>
    <cellStyle name="Standaard 3 3 3 2 2 3 2 4" xfId="24182" xr:uid="{DF475C67-007E-4964-977A-1AED592F482B}"/>
    <cellStyle name="Standaard 3 3 3 2 2 3 3" xfId="6724" xr:uid="{A353949C-1756-4ADB-A2F5-4F6A32EAE8E1}"/>
    <cellStyle name="Standaard 3 3 3 2 2 3 3 2" xfId="16913" xr:uid="{99C450AE-7A45-4E04-A188-8618023ADAE1}"/>
    <cellStyle name="Standaard 3 3 3 2 2 3 3 2 2" xfId="37282" xr:uid="{362C12F8-502C-4E21-9D27-334F1E597753}"/>
    <cellStyle name="Standaard 3 3 3 2 2 3 3 3" xfId="27098" xr:uid="{022F94BA-3CF5-493D-8A5D-701A28B80CD6}"/>
    <cellStyle name="Standaard 3 3 3 2 2 3 4" xfId="11454" xr:uid="{64521C8D-4B57-46F8-9D7E-BFFC5239F896}"/>
    <cellStyle name="Standaard 3 3 3 2 2 3 4 2" xfId="31823" xr:uid="{B45A31D7-0D2F-4107-8933-93DBACB8CB8E}"/>
    <cellStyle name="Standaard 3 3 3 2 2 3 5" xfId="21639" xr:uid="{734B5B3B-94D7-4BEB-BC83-5495DF4A3920}"/>
    <cellStyle name="Standaard 3 3 3 2 2 4" xfId="2121" xr:uid="{2AD25771-5B79-4EC5-B9BD-14CC75762DDE}"/>
    <cellStyle name="Standaard 3 3 3 2 2 4 2" xfId="4666" xr:uid="{84E64058-83D9-4EE5-A1B2-4ED2A1C3C610}"/>
    <cellStyle name="Standaard 3 3 3 2 2 4 2 2" xfId="6727" xr:uid="{F80759FF-D554-4CB6-808D-23806EE2D265}"/>
    <cellStyle name="Standaard 3 3 3 2 2 4 2 2 2" xfId="16916" xr:uid="{9E827CD8-BCCF-4F47-AED8-90E3C585EBB0}"/>
    <cellStyle name="Standaard 3 3 3 2 2 4 2 2 2 2" xfId="37285" xr:uid="{C7CC85D5-7BE8-4BEC-8B6B-8F7E25FB5148}"/>
    <cellStyle name="Standaard 3 3 3 2 2 4 2 2 3" xfId="27101" xr:uid="{4625B99A-7663-43BC-9788-A546CA6DEA32}"/>
    <cellStyle name="Standaard 3 3 3 2 2 4 2 3" xfId="14844" xr:uid="{C48BC47D-4F5B-4DA0-B1CF-541E981AC4E9}"/>
    <cellStyle name="Standaard 3 3 3 2 2 4 2 3 2" xfId="35213" xr:uid="{EE0850E7-D92B-40B7-B528-B39A3FEF91A8}"/>
    <cellStyle name="Standaard 3 3 3 2 2 4 2 4" xfId="25029" xr:uid="{07EE2A1C-901F-41C3-8013-E47894656728}"/>
    <cellStyle name="Standaard 3 3 3 2 2 4 3" xfId="6726" xr:uid="{23CABFF8-C37E-428D-AD11-B52FC993B0BD}"/>
    <cellStyle name="Standaard 3 3 3 2 2 4 3 2" xfId="16915" xr:uid="{8141983F-B8FE-4D46-ABA3-CC2732959AFE}"/>
    <cellStyle name="Standaard 3 3 3 2 2 4 3 2 2" xfId="37284" xr:uid="{79CC42A8-5E08-4416-872A-6AEB4F978D6F}"/>
    <cellStyle name="Standaard 3 3 3 2 2 4 3 3" xfId="27100" xr:uid="{897A9995-3E93-4376-8A61-B05EBF2ABEDD}"/>
    <cellStyle name="Standaard 3 3 3 2 2 4 4" xfId="12301" xr:uid="{E49595F6-B61E-4704-A9C0-BDD04319C427}"/>
    <cellStyle name="Standaard 3 3 3 2 2 4 4 2" xfId="32670" xr:uid="{CD4B9A8A-230F-40D6-AFB8-F52C1A6E7C97}"/>
    <cellStyle name="Standaard 3 3 3 2 2 4 5" xfId="22486" xr:uid="{83C7561E-8BF7-4779-8D4B-20246BAF41E3}"/>
    <cellStyle name="Standaard 3 3 3 2 2 5" xfId="2971" xr:uid="{97169786-8DA4-46C6-A172-98CB9B66360B}"/>
    <cellStyle name="Standaard 3 3 3 2 2 5 2" xfId="6728" xr:uid="{BDF8FF85-C82F-4BF3-9AA7-C0639A253B92}"/>
    <cellStyle name="Standaard 3 3 3 2 2 5 2 2" xfId="16917" xr:uid="{4B415DE4-776A-4C8F-B196-CB9A1B9543DD}"/>
    <cellStyle name="Standaard 3 3 3 2 2 5 2 2 2" xfId="37286" xr:uid="{66CEB11F-6EB8-443D-9ED8-F4FBE45B70F2}"/>
    <cellStyle name="Standaard 3 3 3 2 2 5 2 3" xfId="27102" xr:uid="{DD484F41-F1F6-43F5-A9E0-D002BA855290}"/>
    <cellStyle name="Standaard 3 3 3 2 2 5 3" xfId="13149" xr:uid="{A8117358-93FA-47CE-9B57-3FAAA4C3F263}"/>
    <cellStyle name="Standaard 3 3 3 2 2 5 3 2" xfId="33518" xr:uid="{64A5BBEF-C68E-4240-905C-4CADA5837432}"/>
    <cellStyle name="Standaard 3 3 3 2 2 5 4" xfId="23334" xr:uid="{8A71BF8C-F669-431E-A6B1-3E2659376522}"/>
    <cellStyle name="Standaard 3 3 3 2 2 6" xfId="6717" xr:uid="{29E9D458-55E3-4EB1-844D-A0DFF8191744}"/>
    <cellStyle name="Standaard 3 3 3 2 2 6 2" xfId="16906" xr:uid="{ED292B1C-4310-4782-BB26-7C54FE90307F}"/>
    <cellStyle name="Standaard 3 3 3 2 2 6 2 2" xfId="37275" xr:uid="{0738463C-5944-4C36-AA8D-5C5B0EFF7066}"/>
    <cellStyle name="Standaard 3 3 3 2 2 6 3" xfId="27091" xr:uid="{5DF6CB5F-27B2-4BDB-A624-DCE530E8096A}"/>
    <cellStyle name="Standaard 3 3 3 2 2 7" xfId="10606" xr:uid="{0AF77F4A-C3EA-460B-A039-5A4611527ED8}"/>
    <cellStyle name="Standaard 3 3 3 2 2 7 2" xfId="30975" xr:uid="{836A4DC3-45BA-4C71-9D2B-25E538909ECB}"/>
    <cellStyle name="Standaard 3 3 3 2 2 8" xfId="20791" xr:uid="{4DA8E328-8675-4249-BD29-B4216CB24FF1}"/>
    <cellStyle name="Standaard 3 3 3 2 3" xfId="714" xr:uid="{998ED58F-E2BF-46D2-86E3-A5D6470BEEDB}"/>
    <cellStyle name="Standaard 3 3 3 2 3 2" xfId="1564" xr:uid="{97E16BD1-9095-4FEF-ABD3-8992DF1ACEF7}"/>
    <cellStyle name="Standaard 3 3 3 2 3 2 2" xfId="4109" xr:uid="{26CA4987-A041-461A-AAE4-28865E7CB60B}"/>
    <cellStyle name="Standaard 3 3 3 2 3 2 2 2" xfId="6731" xr:uid="{30D9A813-C13A-4B0A-BF20-D28830F6B969}"/>
    <cellStyle name="Standaard 3 3 3 2 3 2 2 2 2" xfId="16920" xr:uid="{AFF7E186-CE2B-4395-80BC-7A1F969AC18A}"/>
    <cellStyle name="Standaard 3 3 3 2 3 2 2 2 2 2" xfId="37289" xr:uid="{FA14A662-029D-470A-BF4F-A1D216B12B06}"/>
    <cellStyle name="Standaard 3 3 3 2 3 2 2 2 3" xfId="27105" xr:uid="{EF591052-DEBD-4086-BDE0-FD55958039DA}"/>
    <cellStyle name="Standaard 3 3 3 2 3 2 2 3" xfId="14287" xr:uid="{ED14FE9D-4081-4E80-8B22-05C05BBE8359}"/>
    <cellStyle name="Standaard 3 3 3 2 3 2 2 3 2" xfId="34656" xr:uid="{0FF9AE23-4CE5-46E8-8603-D64495152343}"/>
    <cellStyle name="Standaard 3 3 3 2 3 2 2 4" xfId="24472" xr:uid="{6F9663E4-E889-4568-A29E-788C9B69FA72}"/>
    <cellStyle name="Standaard 3 3 3 2 3 2 3" xfId="6730" xr:uid="{3D391CAC-9B9B-4BA5-93E6-1083F85C25D9}"/>
    <cellStyle name="Standaard 3 3 3 2 3 2 3 2" xfId="16919" xr:uid="{1740014C-C604-4748-9EB6-DC39D8AEC8FF}"/>
    <cellStyle name="Standaard 3 3 3 2 3 2 3 2 2" xfId="37288" xr:uid="{BB231F81-6905-4736-A83B-899C93F82B34}"/>
    <cellStyle name="Standaard 3 3 3 2 3 2 3 3" xfId="27104" xr:uid="{8C5055B3-6D7D-4DB7-BF0B-441903D7D4BF}"/>
    <cellStyle name="Standaard 3 3 3 2 3 2 4" xfId="11744" xr:uid="{BD2C71A5-355A-42C7-99E0-6AD7BC9ECAD6}"/>
    <cellStyle name="Standaard 3 3 3 2 3 2 4 2" xfId="32113" xr:uid="{C68A8B1C-2BEF-49A1-A7B1-13B20DEC00E1}"/>
    <cellStyle name="Standaard 3 3 3 2 3 2 5" xfId="21929" xr:uid="{E0A83535-4125-4822-9315-5507C440DC04}"/>
    <cellStyle name="Standaard 3 3 3 2 3 3" xfId="2411" xr:uid="{B3153760-A4A8-423D-AC1C-50B3B7C76A26}"/>
    <cellStyle name="Standaard 3 3 3 2 3 3 2" xfId="4956" xr:uid="{7CC937D9-8146-41E7-A6CA-AFD0F3527FF8}"/>
    <cellStyle name="Standaard 3 3 3 2 3 3 2 2" xfId="6733" xr:uid="{C98DD0A6-BEB3-4368-A766-9C69AC198C7B}"/>
    <cellStyle name="Standaard 3 3 3 2 3 3 2 2 2" xfId="16922" xr:uid="{D6982F32-F6A5-42A2-96D4-8AC3C573FE20}"/>
    <cellStyle name="Standaard 3 3 3 2 3 3 2 2 2 2" xfId="37291" xr:uid="{47D170A9-BDE5-44B5-BE77-69FAB5983A3B}"/>
    <cellStyle name="Standaard 3 3 3 2 3 3 2 2 3" xfId="27107" xr:uid="{10246724-4EB4-4BE6-A820-68879D35DDB9}"/>
    <cellStyle name="Standaard 3 3 3 2 3 3 2 3" xfId="15134" xr:uid="{31DBEF1D-87B5-481D-B01C-0D1D3C7D53C1}"/>
    <cellStyle name="Standaard 3 3 3 2 3 3 2 3 2" xfId="35503" xr:uid="{D7495DEA-C734-498D-8C0A-8BCCE49BD470}"/>
    <cellStyle name="Standaard 3 3 3 2 3 3 2 4" xfId="25319" xr:uid="{2CE91818-0238-4952-8D25-B46A7E894BF9}"/>
    <cellStyle name="Standaard 3 3 3 2 3 3 3" xfId="6732" xr:uid="{8C447431-C852-43EA-A9AE-45710180756A}"/>
    <cellStyle name="Standaard 3 3 3 2 3 3 3 2" xfId="16921" xr:uid="{B2FC8C80-82C4-4999-A02E-8832FF4A22CF}"/>
    <cellStyle name="Standaard 3 3 3 2 3 3 3 2 2" xfId="37290" xr:uid="{0039793A-0285-414B-81AB-7601E059C232}"/>
    <cellStyle name="Standaard 3 3 3 2 3 3 3 3" xfId="27106" xr:uid="{61974ED4-B562-4F41-B359-09FF5F3B68F0}"/>
    <cellStyle name="Standaard 3 3 3 2 3 3 4" xfId="12591" xr:uid="{1C87BA67-B89C-49A2-B1B9-0910C80C63F9}"/>
    <cellStyle name="Standaard 3 3 3 2 3 3 4 2" xfId="32960" xr:uid="{2FF346B8-2B7B-4CB5-899C-B66B03E000F9}"/>
    <cellStyle name="Standaard 3 3 3 2 3 3 5" xfId="22776" xr:uid="{810B17EF-2A2B-468B-872D-DB9D5BAF58EA}"/>
    <cellStyle name="Standaard 3 3 3 2 3 4" xfId="3261" xr:uid="{7701B1ED-D86E-46DB-B569-342239D1CA19}"/>
    <cellStyle name="Standaard 3 3 3 2 3 4 2" xfId="6734" xr:uid="{B8042385-6EA9-45E8-86F4-BF53E054AD54}"/>
    <cellStyle name="Standaard 3 3 3 2 3 4 2 2" xfId="16923" xr:uid="{5F0E0B4E-E6BE-4D68-B5EE-E7062BC9C50A}"/>
    <cellStyle name="Standaard 3 3 3 2 3 4 2 2 2" xfId="37292" xr:uid="{84DB0151-734F-48FC-B343-59C25FC35522}"/>
    <cellStyle name="Standaard 3 3 3 2 3 4 2 3" xfId="27108" xr:uid="{E9BB4A7B-8F1B-4412-ACA2-EC802E59B61F}"/>
    <cellStyle name="Standaard 3 3 3 2 3 4 3" xfId="13439" xr:uid="{0B2A6902-5D86-4F7C-85D9-7DC548895C78}"/>
    <cellStyle name="Standaard 3 3 3 2 3 4 3 2" xfId="33808" xr:uid="{09D4D748-9813-4D65-B94D-0AF430A57BB7}"/>
    <cellStyle name="Standaard 3 3 3 2 3 4 4" xfId="23624" xr:uid="{50BAA5D9-7BED-4951-891D-AAAE8893E9FA}"/>
    <cellStyle name="Standaard 3 3 3 2 3 5" xfId="6729" xr:uid="{0CA0E30E-BC33-4523-91FB-1CC76CE57DA2}"/>
    <cellStyle name="Standaard 3 3 3 2 3 5 2" xfId="16918" xr:uid="{B017A933-0929-43F6-B105-E2C9BE42B914}"/>
    <cellStyle name="Standaard 3 3 3 2 3 5 2 2" xfId="37287" xr:uid="{94953D3D-CB58-4DB1-8F88-EAAEC01D9EFC}"/>
    <cellStyle name="Standaard 3 3 3 2 3 5 3" xfId="27103" xr:uid="{7378C067-B484-4CE4-BBBB-D2EC69464B58}"/>
    <cellStyle name="Standaard 3 3 3 2 3 6" xfId="10896" xr:uid="{D881A2D4-2E38-4485-9231-BAD8B05B35D6}"/>
    <cellStyle name="Standaard 3 3 3 2 3 6 2" xfId="31265" xr:uid="{B742410F-CF1B-4E09-90EC-D8FCB8A7BCCB}"/>
    <cellStyle name="Standaard 3 3 3 2 3 7" xfId="21081" xr:uid="{9728252D-9271-47FE-81FD-1A034714BD52}"/>
    <cellStyle name="Standaard 3 3 3 2 4" xfId="1140" xr:uid="{E372C9B6-38A1-480A-BA4C-B34CDB8D32F8}"/>
    <cellStyle name="Standaard 3 3 3 2 4 2" xfId="3685" xr:uid="{F3D2D307-443E-4D05-8959-C57F4F52F3A4}"/>
    <cellStyle name="Standaard 3 3 3 2 4 2 2" xfId="6736" xr:uid="{2E73292C-11E2-427F-AEB9-46A17DC505BB}"/>
    <cellStyle name="Standaard 3 3 3 2 4 2 2 2" xfId="16925" xr:uid="{B91D9A07-C6E6-49C7-B8F2-1BC53D1FE610}"/>
    <cellStyle name="Standaard 3 3 3 2 4 2 2 2 2" xfId="37294" xr:uid="{E61C25CD-3175-454C-9C36-B52A00E0D2A1}"/>
    <cellStyle name="Standaard 3 3 3 2 4 2 2 3" xfId="27110" xr:uid="{E49FB442-6945-4183-931F-F9640D6DCA56}"/>
    <cellStyle name="Standaard 3 3 3 2 4 2 3" xfId="13863" xr:uid="{D22F59D2-8DA9-4E78-83FA-D877A3630692}"/>
    <cellStyle name="Standaard 3 3 3 2 4 2 3 2" xfId="34232" xr:uid="{DCEA0A39-872F-41C0-BC55-8DFAFF25ADC5}"/>
    <cellStyle name="Standaard 3 3 3 2 4 2 4" xfId="24048" xr:uid="{43290745-42A3-4141-860D-B9C1CE3545C1}"/>
    <cellStyle name="Standaard 3 3 3 2 4 3" xfId="6735" xr:uid="{03200F16-E84E-41F4-B888-D39A6546AA71}"/>
    <cellStyle name="Standaard 3 3 3 2 4 3 2" xfId="16924" xr:uid="{D789D9FA-AA24-471E-95BA-59CD4EA82651}"/>
    <cellStyle name="Standaard 3 3 3 2 4 3 2 2" xfId="37293" xr:uid="{6E1CE831-6526-49A0-917D-902E6D2E3E4F}"/>
    <cellStyle name="Standaard 3 3 3 2 4 3 3" xfId="27109" xr:uid="{59BE732B-B916-43F3-930C-4ADD7C9B6E29}"/>
    <cellStyle name="Standaard 3 3 3 2 4 4" xfId="11320" xr:uid="{E28F4E2D-1C87-4EA3-98A0-5B724F65E8EF}"/>
    <cellStyle name="Standaard 3 3 3 2 4 4 2" xfId="31689" xr:uid="{5D850BE2-B713-427D-8303-F5910A6C0E2F}"/>
    <cellStyle name="Standaard 3 3 3 2 4 5" xfId="21505" xr:uid="{8CEC0DEE-96EF-4D49-A46C-B080081AD82C}"/>
    <cellStyle name="Standaard 3 3 3 2 5" xfId="1987" xr:uid="{C68F9588-3834-445C-BF60-228A1DB21F51}"/>
    <cellStyle name="Standaard 3 3 3 2 5 2" xfId="4532" xr:uid="{3970A96E-87FE-4EBC-B0B8-810BBADFD827}"/>
    <cellStyle name="Standaard 3 3 3 2 5 2 2" xfId="6738" xr:uid="{7A5CF5F7-927C-4B32-929F-2CE576D144B0}"/>
    <cellStyle name="Standaard 3 3 3 2 5 2 2 2" xfId="16927" xr:uid="{643C7B8D-F82B-454D-89C1-C5C2205B599C}"/>
    <cellStyle name="Standaard 3 3 3 2 5 2 2 2 2" xfId="37296" xr:uid="{F322855A-3727-438D-A246-240F89A7BBB1}"/>
    <cellStyle name="Standaard 3 3 3 2 5 2 2 3" xfId="27112" xr:uid="{15E9CCCC-3E36-4D47-97E8-5E9C3D58B3D7}"/>
    <cellStyle name="Standaard 3 3 3 2 5 2 3" xfId="14710" xr:uid="{4961EAE2-5304-425F-B17B-C9B85021365C}"/>
    <cellStyle name="Standaard 3 3 3 2 5 2 3 2" xfId="35079" xr:uid="{09F5FF3D-5C05-435E-94BB-2E5BD89BD0E7}"/>
    <cellStyle name="Standaard 3 3 3 2 5 2 4" xfId="24895" xr:uid="{137DEB84-CE2B-46E8-9787-B02AA869469E}"/>
    <cellStyle name="Standaard 3 3 3 2 5 3" xfId="6737" xr:uid="{20369AAA-949C-4D50-A78C-68769C211E10}"/>
    <cellStyle name="Standaard 3 3 3 2 5 3 2" xfId="16926" xr:uid="{536D81DD-617D-494E-B5C0-88EB99084274}"/>
    <cellStyle name="Standaard 3 3 3 2 5 3 2 2" xfId="37295" xr:uid="{0F1F9398-703E-4926-ABB7-E527BAA6EA0D}"/>
    <cellStyle name="Standaard 3 3 3 2 5 3 3" xfId="27111" xr:uid="{41D7F670-E592-40D6-BBF6-BA0320C8F7D7}"/>
    <cellStyle name="Standaard 3 3 3 2 5 4" xfId="12167" xr:uid="{4BCED7BD-47B9-40F2-8B70-0FF89F0F286C}"/>
    <cellStyle name="Standaard 3 3 3 2 5 4 2" xfId="32536" xr:uid="{DF95FEF4-3A12-428F-B70E-47238AB37E6E}"/>
    <cellStyle name="Standaard 3 3 3 2 5 5" xfId="22352" xr:uid="{3A0FC0DB-35D1-4E10-BE07-53ABDA9BCF67}"/>
    <cellStyle name="Standaard 3 3 3 2 6" xfId="2837" xr:uid="{171BC1C9-6BAD-42C3-BE18-A198C921E49C}"/>
    <cellStyle name="Standaard 3 3 3 2 6 2" xfId="6739" xr:uid="{C08F0E9C-0615-426D-98F7-843BC444E0A4}"/>
    <cellStyle name="Standaard 3 3 3 2 6 2 2" xfId="16928" xr:uid="{3B23598F-34C3-4B44-A153-495A5EF2DFD7}"/>
    <cellStyle name="Standaard 3 3 3 2 6 2 2 2" xfId="37297" xr:uid="{A255FC9F-0B72-4F1A-833C-39B9532E8752}"/>
    <cellStyle name="Standaard 3 3 3 2 6 2 3" xfId="27113" xr:uid="{24CE6D4A-6A36-4222-B641-E6957B2BD4DE}"/>
    <cellStyle name="Standaard 3 3 3 2 6 3" xfId="13015" xr:uid="{8FBCEF5E-A79D-4697-811C-DD9534FBFDF7}"/>
    <cellStyle name="Standaard 3 3 3 2 6 3 2" xfId="33384" xr:uid="{D8FC6EF6-4FFA-4C20-945B-B4439454B830}"/>
    <cellStyle name="Standaard 3 3 3 2 6 4" xfId="23200" xr:uid="{88BFC629-AED5-4B09-AA7C-3051C3942070}"/>
    <cellStyle name="Standaard 3 3 3 2 7" xfId="6716" xr:uid="{FCC57FB4-A4D3-441C-934A-1205FAA04945}"/>
    <cellStyle name="Standaard 3 3 3 2 7 2" xfId="16905" xr:uid="{F5BF2414-3251-4F86-A515-5DC7D05E3DE1}"/>
    <cellStyle name="Standaard 3 3 3 2 7 2 2" xfId="37274" xr:uid="{DD1F4F03-D4C2-4186-AC4B-D3CFE0F05DA0}"/>
    <cellStyle name="Standaard 3 3 3 2 7 3" xfId="27090" xr:uid="{F8EBDC11-FAE2-4FAB-9394-CDAAB3225AA3}"/>
    <cellStyle name="Standaard 3 3 3 2 8" xfId="10472" xr:uid="{E39A53B9-FFA0-42D8-8948-7472011CD99C}"/>
    <cellStyle name="Standaard 3 3 3 2 8 2" xfId="30841" xr:uid="{EE6CDCE8-7F1E-41C2-9A59-5F0F451136B2}"/>
    <cellStyle name="Standaard 3 3 3 2 9" xfId="20657" xr:uid="{D741FD33-9783-4EA3-9650-FB9FFDC1927C}"/>
    <cellStyle name="Standaard 3 3 3 3" xfId="226" xr:uid="{BCBCA7E0-FCC9-4C8E-A15C-85779E2F9ED8}"/>
    <cellStyle name="Standaard 3 3 3 3 2" xfId="782" xr:uid="{D4C2389E-9923-49AA-A5CA-E101DA3B5333}"/>
    <cellStyle name="Standaard 3 3 3 3 2 2" xfId="1632" xr:uid="{6AC57F38-940B-450C-BDE4-889AF42C42DF}"/>
    <cellStyle name="Standaard 3 3 3 3 2 2 2" xfId="4177" xr:uid="{0BD22592-9A7D-4D29-95BA-A4E7A8AE061E}"/>
    <cellStyle name="Standaard 3 3 3 3 2 2 2 2" xfId="6743" xr:uid="{569756CB-6A25-43D6-A601-F40C7D8A3BE3}"/>
    <cellStyle name="Standaard 3 3 3 3 2 2 2 2 2" xfId="16932" xr:uid="{8C78A193-BDFA-4A34-AB1C-B8A4FE457268}"/>
    <cellStyle name="Standaard 3 3 3 3 2 2 2 2 2 2" xfId="37301" xr:uid="{66220531-6B22-4988-826D-1ED636D2F0B3}"/>
    <cellStyle name="Standaard 3 3 3 3 2 2 2 2 3" xfId="27117" xr:uid="{4719BDEA-4FA6-4DD2-9FA2-8E2657FA0C6A}"/>
    <cellStyle name="Standaard 3 3 3 3 2 2 2 3" xfId="14355" xr:uid="{A9EF4BD8-F5A8-4768-A853-62D65838505E}"/>
    <cellStyle name="Standaard 3 3 3 3 2 2 2 3 2" xfId="34724" xr:uid="{1EBDCA09-6E37-406D-AE1E-53374D454923}"/>
    <cellStyle name="Standaard 3 3 3 3 2 2 2 4" xfId="24540" xr:uid="{F17EC05B-EC59-4F49-A976-2C8BDC4CF296}"/>
    <cellStyle name="Standaard 3 3 3 3 2 2 3" xfId="6742" xr:uid="{7E1CADC6-D105-48DA-9160-7EC4793E8808}"/>
    <cellStyle name="Standaard 3 3 3 3 2 2 3 2" xfId="16931" xr:uid="{68B19757-1EBF-4348-8518-0B9C47F05C6C}"/>
    <cellStyle name="Standaard 3 3 3 3 2 2 3 2 2" xfId="37300" xr:uid="{91DCC8DE-58DF-48FE-B0BD-82C9034A8CB7}"/>
    <cellStyle name="Standaard 3 3 3 3 2 2 3 3" xfId="27116" xr:uid="{768A173D-F367-453F-BF42-4D6277E236DD}"/>
    <cellStyle name="Standaard 3 3 3 3 2 2 4" xfId="11812" xr:uid="{58FD39A5-1F1F-4B54-9184-6AF2F9A3C0B3}"/>
    <cellStyle name="Standaard 3 3 3 3 2 2 4 2" xfId="32181" xr:uid="{33A49A37-FEF6-45AE-8D81-6B7952C06565}"/>
    <cellStyle name="Standaard 3 3 3 3 2 2 5" xfId="21997" xr:uid="{28F70BFB-BE6C-4B6D-9112-092F03C7B1E8}"/>
    <cellStyle name="Standaard 3 3 3 3 2 3" xfId="2479" xr:uid="{94B49EBD-F0A7-40B4-A231-ABBEF6E01241}"/>
    <cellStyle name="Standaard 3 3 3 3 2 3 2" xfId="5024" xr:uid="{D037E58E-F35B-46D2-931E-271C6C599000}"/>
    <cellStyle name="Standaard 3 3 3 3 2 3 2 2" xfId="6745" xr:uid="{FB6B826A-692B-43BC-BA7B-CFF515B1C091}"/>
    <cellStyle name="Standaard 3 3 3 3 2 3 2 2 2" xfId="16934" xr:uid="{268EAF4E-E18F-4C6C-963D-93D7E198F7B5}"/>
    <cellStyle name="Standaard 3 3 3 3 2 3 2 2 2 2" xfId="37303" xr:uid="{0DCF5619-9B8A-4A9D-99CF-7D0FDB834BD3}"/>
    <cellStyle name="Standaard 3 3 3 3 2 3 2 2 3" xfId="27119" xr:uid="{85F1FEB7-9FDF-4B5E-9B54-C98F9D5A6A7A}"/>
    <cellStyle name="Standaard 3 3 3 3 2 3 2 3" xfId="15202" xr:uid="{9B402B01-CC76-4497-A397-6EE364B44E35}"/>
    <cellStyle name="Standaard 3 3 3 3 2 3 2 3 2" xfId="35571" xr:uid="{AAEC7A99-98BB-4D37-86E4-8B671141CE45}"/>
    <cellStyle name="Standaard 3 3 3 3 2 3 2 4" xfId="25387" xr:uid="{0B9945D9-A21B-41B5-89A6-BDA0C060291C}"/>
    <cellStyle name="Standaard 3 3 3 3 2 3 3" xfId="6744" xr:uid="{2BBAD98E-DD08-40A9-91C5-86121FB0F788}"/>
    <cellStyle name="Standaard 3 3 3 3 2 3 3 2" xfId="16933" xr:uid="{CC7E847D-D329-46D0-8AA6-3039DBB7B8F0}"/>
    <cellStyle name="Standaard 3 3 3 3 2 3 3 2 2" xfId="37302" xr:uid="{1AD14E43-0306-4604-BA76-C5B41417FB88}"/>
    <cellStyle name="Standaard 3 3 3 3 2 3 3 3" xfId="27118" xr:uid="{BDD9F9E9-7DC0-47BD-806D-23041A6DA6E4}"/>
    <cellStyle name="Standaard 3 3 3 3 2 3 4" xfId="12659" xr:uid="{C0A3FACD-1F44-4477-BB19-A01308BA7CC7}"/>
    <cellStyle name="Standaard 3 3 3 3 2 3 4 2" xfId="33028" xr:uid="{F53EC954-232F-4059-917B-13F43CBF2104}"/>
    <cellStyle name="Standaard 3 3 3 3 2 3 5" xfId="22844" xr:uid="{2756C9CC-4E8A-44E2-876A-358660094530}"/>
    <cellStyle name="Standaard 3 3 3 3 2 4" xfId="3329" xr:uid="{06C101BF-AECB-4841-BF2A-C3FCBF8569D6}"/>
    <cellStyle name="Standaard 3 3 3 3 2 4 2" xfId="6746" xr:uid="{042BC0A8-8EC8-474F-9CA2-E1DBD10F146F}"/>
    <cellStyle name="Standaard 3 3 3 3 2 4 2 2" xfId="16935" xr:uid="{71BD4869-DFA5-41D8-A854-B6B5BD47F94F}"/>
    <cellStyle name="Standaard 3 3 3 3 2 4 2 2 2" xfId="37304" xr:uid="{B6061678-E47F-4811-AA5D-7950769A963D}"/>
    <cellStyle name="Standaard 3 3 3 3 2 4 2 3" xfId="27120" xr:uid="{4CBC46E9-0DFD-4944-A661-82B163C075B5}"/>
    <cellStyle name="Standaard 3 3 3 3 2 4 3" xfId="13507" xr:uid="{490B9C1A-CC79-43E5-86F8-BBD4A1FA761E}"/>
    <cellStyle name="Standaard 3 3 3 3 2 4 3 2" xfId="33876" xr:uid="{7AABF531-FA52-41DB-95FF-A97AA542D483}"/>
    <cellStyle name="Standaard 3 3 3 3 2 4 4" xfId="23692" xr:uid="{9310E866-5102-492C-A19A-54B69B59AC79}"/>
    <cellStyle name="Standaard 3 3 3 3 2 5" xfId="6741" xr:uid="{77C1071E-8270-4797-B0DA-23F0E42F6105}"/>
    <cellStyle name="Standaard 3 3 3 3 2 5 2" xfId="16930" xr:uid="{9FF5555E-CFE4-4F7C-BEFD-8188A950119B}"/>
    <cellStyle name="Standaard 3 3 3 3 2 5 2 2" xfId="37299" xr:uid="{8BCE417C-6370-41F9-896F-30917273C616}"/>
    <cellStyle name="Standaard 3 3 3 3 2 5 3" xfId="27115" xr:uid="{AA6D9BD0-06B4-4354-8430-0510F5432222}"/>
    <cellStyle name="Standaard 3 3 3 3 2 6" xfId="10964" xr:uid="{3CFDEE41-183E-4562-84F9-F8767FDF7F1F}"/>
    <cellStyle name="Standaard 3 3 3 3 2 6 2" xfId="31333" xr:uid="{3714D924-7AF6-4A26-A4FB-DF2AACF5CF8E}"/>
    <cellStyle name="Standaard 3 3 3 3 2 7" xfId="21149" xr:uid="{477DC106-2E18-4871-B6F8-40F5BE3BC742}"/>
    <cellStyle name="Standaard 3 3 3 3 3" xfId="1208" xr:uid="{15CE5E7B-EFD6-4726-9AC1-177B3A929890}"/>
    <cellStyle name="Standaard 3 3 3 3 3 2" xfId="3753" xr:uid="{5FC0ED03-48EC-4B59-B169-9CBF6FEDE3D4}"/>
    <cellStyle name="Standaard 3 3 3 3 3 2 2" xfId="6748" xr:uid="{5E698687-E44C-4800-ADC5-74ADBF63119B}"/>
    <cellStyle name="Standaard 3 3 3 3 3 2 2 2" xfId="16937" xr:uid="{E85DED49-EB94-4934-8C73-A8844F8BACF4}"/>
    <cellStyle name="Standaard 3 3 3 3 3 2 2 2 2" xfId="37306" xr:uid="{CA3A51E0-B779-4964-A7F8-AD9A1A4BF760}"/>
    <cellStyle name="Standaard 3 3 3 3 3 2 2 3" xfId="27122" xr:uid="{841FBE6B-0EA3-450E-A02D-ACC0409480B7}"/>
    <cellStyle name="Standaard 3 3 3 3 3 2 3" xfId="13931" xr:uid="{00AFC9C7-D591-4BAF-AA87-5FF934BF6A68}"/>
    <cellStyle name="Standaard 3 3 3 3 3 2 3 2" xfId="34300" xr:uid="{30C12CF3-519A-481E-BA5C-8A61AFF2D08F}"/>
    <cellStyle name="Standaard 3 3 3 3 3 2 4" xfId="24116" xr:uid="{EB846C61-6775-4D20-9B10-016F63266713}"/>
    <cellStyle name="Standaard 3 3 3 3 3 3" xfId="6747" xr:uid="{95C4CA0C-136F-4395-9CF5-9B92442F0760}"/>
    <cellStyle name="Standaard 3 3 3 3 3 3 2" xfId="16936" xr:uid="{1F8B3AE9-0F56-4775-91E3-B339C03EB9F1}"/>
    <cellStyle name="Standaard 3 3 3 3 3 3 2 2" xfId="37305" xr:uid="{EE646E32-1128-4239-B489-B2616681A133}"/>
    <cellStyle name="Standaard 3 3 3 3 3 3 3" xfId="27121" xr:uid="{B2D407AC-6AEC-4C02-8C2F-C7509BDFA3B8}"/>
    <cellStyle name="Standaard 3 3 3 3 3 4" xfId="11388" xr:uid="{251A010E-AEE9-42D5-964C-DFBAFA0CE254}"/>
    <cellStyle name="Standaard 3 3 3 3 3 4 2" xfId="31757" xr:uid="{6D57E8A8-93A0-4F16-8934-1E392553CC3E}"/>
    <cellStyle name="Standaard 3 3 3 3 3 5" xfId="21573" xr:uid="{F1F4678E-46EE-4618-AA8A-D9137B021968}"/>
    <cellStyle name="Standaard 3 3 3 3 4" xfId="2055" xr:uid="{9D96E0E4-C833-4CD1-AD8F-2B38A774B4F3}"/>
    <cellStyle name="Standaard 3 3 3 3 4 2" xfId="4600" xr:uid="{BA9F519A-D055-4AD4-93B0-36BF52D5A105}"/>
    <cellStyle name="Standaard 3 3 3 3 4 2 2" xfId="6750" xr:uid="{CA9908DF-52FD-4104-9DB2-E170B7A165C8}"/>
    <cellStyle name="Standaard 3 3 3 3 4 2 2 2" xfId="16939" xr:uid="{AF074D98-6202-4DDC-A487-CE7C595616F7}"/>
    <cellStyle name="Standaard 3 3 3 3 4 2 2 2 2" xfId="37308" xr:uid="{CF15E410-DB5F-4DC5-B643-BDF8B097B36A}"/>
    <cellStyle name="Standaard 3 3 3 3 4 2 2 3" xfId="27124" xr:uid="{A37570F4-A429-4975-8856-24128A02BA68}"/>
    <cellStyle name="Standaard 3 3 3 3 4 2 3" xfId="14778" xr:uid="{AE41BF41-1D2A-4C71-B041-29BDD3532DF0}"/>
    <cellStyle name="Standaard 3 3 3 3 4 2 3 2" xfId="35147" xr:uid="{60DE238B-3708-4DDA-B91B-EE5C1001E7A6}"/>
    <cellStyle name="Standaard 3 3 3 3 4 2 4" xfId="24963" xr:uid="{50C60F0C-59C5-442B-8560-20C68ABC18A5}"/>
    <cellStyle name="Standaard 3 3 3 3 4 3" xfId="6749" xr:uid="{6B11FC37-7194-48E2-9D78-DE7AABCFC157}"/>
    <cellStyle name="Standaard 3 3 3 3 4 3 2" xfId="16938" xr:uid="{B195AF7D-A195-4115-9E1D-DA23375EA0AB}"/>
    <cellStyle name="Standaard 3 3 3 3 4 3 2 2" xfId="37307" xr:uid="{9BF55D1E-27AE-472D-9752-FFA6314C0C7C}"/>
    <cellStyle name="Standaard 3 3 3 3 4 3 3" xfId="27123" xr:uid="{DFED6A5E-13AC-427D-A28A-41AE57E9F9C7}"/>
    <cellStyle name="Standaard 3 3 3 3 4 4" xfId="12235" xr:uid="{ECB28C6A-2017-4035-BF01-2801BFC6F333}"/>
    <cellStyle name="Standaard 3 3 3 3 4 4 2" xfId="32604" xr:uid="{68C9DADF-21B7-4241-B121-7A91CDFCA865}"/>
    <cellStyle name="Standaard 3 3 3 3 4 5" xfId="22420" xr:uid="{18C6208A-96C7-48F1-A58B-293F4A31A54D}"/>
    <cellStyle name="Standaard 3 3 3 3 5" xfId="2905" xr:uid="{848EA989-4F21-4267-BD4F-B69C91B67EE7}"/>
    <cellStyle name="Standaard 3 3 3 3 5 2" xfId="6751" xr:uid="{D48BB544-F238-43A4-BD5B-E35E5CFA062F}"/>
    <cellStyle name="Standaard 3 3 3 3 5 2 2" xfId="16940" xr:uid="{A2348B4F-1264-481A-BFBF-5AA33607B29B}"/>
    <cellStyle name="Standaard 3 3 3 3 5 2 2 2" xfId="37309" xr:uid="{28B5FA04-24A9-42B4-93F7-BAFD160670EF}"/>
    <cellStyle name="Standaard 3 3 3 3 5 2 3" xfId="27125" xr:uid="{4DD0D048-DAF1-4D50-ABA9-560AF2DFE1CB}"/>
    <cellStyle name="Standaard 3 3 3 3 5 3" xfId="13083" xr:uid="{37C338BE-E3B8-44CE-B2B3-7E265FECECC8}"/>
    <cellStyle name="Standaard 3 3 3 3 5 3 2" xfId="33452" xr:uid="{2DD7126A-DA7F-41D2-8A93-27B156713575}"/>
    <cellStyle name="Standaard 3 3 3 3 5 4" xfId="23268" xr:uid="{DE2531DD-EAE9-401B-B37F-A363DB11AAC0}"/>
    <cellStyle name="Standaard 3 3 3 3 6" xfId="6740" xr:uid="{DCE1D02A-B7D5-4E02-86B3-4120DCBE5D5C}"/>
    <cellStyle name="Standaard 3 3 3 3 6 2" xfId="16929" xr:uid="{7BB039D6-E3B7-4D8C-80D9-E8DC873EBB38}"/>
    <cellStyle name="Standaard 3 3 3 3 6 2 2" xfId="37298" xr:uid="{334D2356-A332-4842-8E48-652D934F1F53}"/>
    <cellStyle name="Standaard 3 3 3 3 6 3" xfId="27114" xr:uid="{C8598A94-AF85-4695-8C21-FE0A5BE78829}"/>
    <cellStyle name="Standaard 3 3 3 3 7" xfId="10540" xr:uid="{0695211C-C57B-4489-B7D1-44DF4D6A4B99}"/>
    <cellStyle name="Standaard 3 3 3 3 7 2" xfId="30909" xr:uid="{7F299651-52E6-4041-ADFA-02BB8AD56E66}"/>
    <cellStyle name="Standaard 3 3 3 3 8" xfId="20725" xr:uid="{3960ECA7-A4A3-4B15-9BC5-28D6006A3347}"/>
    <cellStyle name="Standaard 3 3 3 4" xfId="442" xr:uid="{163F9B98-DE69-4A81-85AE-84897C463057}"/>
    <cellStyle name="Standaard 3 3 3 4 2" xfId="902" xr:uid="{A0C003E3-0C69-4C1F-A276-6ED3F2F28C16}"/>
    <cellStyle name="Standaard 3 3 3 4 2 2" xfId="1752" xr:uid="{D33CBAD2-A5C4-4912-9020-E90808294F3D}"/>
    <cellStyle name="Standaard 3 3 3 4 2 2 2" xfId="4297" xr:uid="{B64BC503-9E8D-4C05-931F-F1EAA14E9EF8}"/>
    <cellStyle name="Standaard 3 3 3 4 2 2 2 2" xfId="6755" xr:uid="{A6B475C9-5BC4-4DF6-BA49-B510B3E5EA5C}"/>
    <cellStyle name="Standaard 3 3 3 4 2 2 2 2 2" xfId="16944" xr:uid="{07B4B65F-B2B1-430C-8551-5CD320E67757}"/>
    <cellStyle name="Standaard 3 3 3 4 2 2 2 2 2 2" xfId="37313" xr:uid="{C90159FD-3904-48C0-BB45-1480B65C5B68}"/>
    <cellStyle name="Standaard 3 3 3 4 2 2 2 2 3" xfId="27129" xr:uid="{56AA871A-6F3B-449A-86BA-95748E2799B3}"/>
    <cellStyle name="Standaard 3 3 3 4 2 2 2 3" xfId="14475" xr:uid="{906AC493-BD73-4996-B754-3D83971D386B}"/>
    <cellStyle name="Standaard 3 3 3 4 2 2 2 3 2" xfId="34844" xr:uid="{CC3FCC60-4EE4-4094-BA39-553D918A1EBE}"/>
    <cellStyle name="Standaard 3 3 3 4 2 2 2 4" xfId="24660" xr:uid="{46A03A9D-A6D3-4266-9257-29EFD0E3C88D}"/>
    <cellStyle name="Standaard 3 3 3 4 2 2 3" xfId="6754" xr:uid="{A535656A-A84B-4BBD-9360-891BA2CDC581}"/>
    <cellStyle name="Standaard 3 3 3 4 2 2 3 2" xfId="16943" xr:uid="{E5411AAD-D8E3-413D-8563-CFC315A3E872}"/>
    <cellStyle name="Standaard 3 3 3 4 2 2 3 2 2" xfId="37312" xr:uid="{87632E32-C153-4EA3-B13B-416C0A9CBADE}"/>
    <cellStyle name="Standaard 3 3 3 4 2 2 3 3" xfId="27128" xr:uid="{D6509688-B2BF-4932-A6D0-F7CECF21CF73}"/>
    <cellStyle name="Standaard 3 3 3 4 2 2 4" xfId="11932" xr:uid="{CA97A7DB-5292-483B-A6F0-20379340157F}"/>
    <cellStyle name="Standaard 3 3 3 4 2 2 4 2" xfId="32301" xr:uid="{36239CB5-91E0-448D-B24B-6FA623230646}"/>
    <cellStyle name="Standaard 3 3 3 4 2 2 5" xfId="22117" xr:uid="{9C4152B2-3F34-4EFF-8370-70EFF88AAF11}"/>
    <cellStyle name="Standaard 3 3 3 4 2 3" xfId="2599" xr:uid="{FD75C889-57E7-480F-BBD8-458F6C486E9D}"/>
    <cellStyle name="Standaard 3 3 3 4 2 3 2" xfId="5144" xr:uid="{D9D11694-6C9E-47F3-B978-0766B0CC8FD0}"/>
    <cellStyle name="Standaard 3 3 3 4 2 3 2 2" xfId="6757" xr:uid="{37272C3A-CA6C-4039-8CF4-84A56043B71B}"/>
    <cellStyle name="Standaard 3 3 3 4 2 3 2 2 2" xfId="16946" xr:uid="{28D3291F-842C-498A-B514-CEF9D6BF3957}"/>
    <cellStyle name="Standaard 3 3 3 4 2 3 2 2 2 2" xfId="37315" xr:uid="{5FA68952-3B7E-4CF0-A52E-E603BB9DDD2B}"/>
    <cellStyle name="Standaard 3 3 3 4 2 3 2 2 3" xfId="27131" xr:uid="{92B9492D-040F-4F5C-A5CD-D4DE6F9C46FA}"/>
    <cellStyle name="Standaard 3 3 3 4 2 3 2 3" xfId="15322" xr:uid="{6B3AFD79-9377-4884-BCB3-32417A98166A}"/>
    <cellStyle name="Standaard 3 3 3 4 2 3 2 3 2" xfId="35691" xr:uid="{C4B7214F-37F7-458C-98A7-9DC4CA006E25}"/>
    <cellStyle name="Standaard 3 3 3 4 2 3 2 4" xfId="25507" xr:uid="{AF165452-9312-4630-9F38-B274EE006C43}"/>
    <cellStyle name="Standaard 3 3 3 4 2 3 3" xfId="6756" xr:uid="{6A2675BE-1F9D-4F5F-8FD9-6E1F5343E6F7}"/>
    <cellStyle name="Standaard 3 3 3 4 2 3 3 2" xfId="16945" xr:uid="{C08A00CB-7FAB-4230-AB92-CB27928810B1}"/>
    <cellStyle name="Standaard 3 3 3 4 2 3 3 2 2" xfId="37314" xr:uid="{0757B900-0742-4299-9473-1C26AAB4A326}"/>
    <cellStyle name="Standaard 3 3 3 4 2 3 3 3" xfId="27130" xr:uid="{12526212-2003-4C4D-94C4-5D08335B4E26}"/>
    <cellStyle name="Standaard 3 3 3 4 2 3 4" xfId="12779" xr:uid="{3AA31DE5-4C01-4B25-9627-8011B3AFF2CA}"/>
    <cellStyle name="Standaard 3 3 3 4 2 3 4 2" xfId="33148" xr:uid="{1F1BBDB0-580C-4E36-AF8B-59DE79270902}"/>
    <cellStyle name="Standaard 3 3 3 4 2 3 5" xfId="22964" xr:uid="{B1BD3133-26B4-48B9-967D-61E3DF02BCF6}"/>
    <cellStyle name="Standaard 3 3 3 4 2 4" xfId="3449" xr:uid="{6743B981-AABC-4F41-AAE6-B1026C6F50CB}"/>
    <cellStyle name="Standaard 3 3 3 4 2 4 2" xfId="6758" xr:uid="{83CB394D-8746-45EE-84F9-95763C68448F}"/>
    <cellStyle name="Standaard 3 3 3 4 2 4 2 2" xfId="16947" xr:uid="{0CCC0893-6F5C-4201-AC4C-E032363FA5B8}"/>
    <cellStyle name="Standaard 3 3 3 4 2 4 2 2 2" xfId="37316" xr:uid="{24F72A60-2731-414F-BFFB-FB05E58100A1}"/>
    <cellStyle name="Standaard 3 3 3 4 2 4 2 3" xfId="27132" xr:uid="{0234B1FA-0660-4A0C-8DAB-631BC3354A80}"/>
    <cellStyle name="Standaard 3 3 3 4 2 4 3" xfId="13627" xr:uid="{EFAEBD7D-7D6D-4616-9AA4-91B03DD9877E}"/>
    <cellStyle name="Standaard 3 3 3 4 2 4 3 2" xfId="33996" xr:uid="{A3AD6EAB-1B57-4D01-8B13-331FF3014A14}"/>
    <cellStyle name="Standaard 3 3 3 4 2 4 4" xfId="23812" xr:uid="{DB4328FD-863A-4951-BB74-6666F661578A}"/>
    <cellStyle name="Standaard 3 3 3 4 2 5" xfId="6753" xr:uid="{C2106E05-7930-449A-9AEE-6D95D077D3C7}"/>
    <cellStyle name="Standaard 3 3 3 4 2 5 2" xfId="16942" xr:uid="{6DD0DA48-701D-4335-844A-670E1C3319EE}"/>
    <cellStyle name="Standaard 3 3 3 4 2 5 2 2" xfId="37311" xr:uid="{AE42DCBC-5D23-445D-9A47-0E62FBA2DB95}"/>
    <cellStyle name="Standaard 3 3 3 4 2 5 3" xfId="27127" xr:uid="{C8953FB2-359E-47D0-9BD6-60AD5C509F5F}"/>
    <cellStyle name="Standaard 3 3 3 4 2 6" xfId="11084" xr:uid="{6D53801F-E76A-4FBA-9206-117D581538A4}"/>
    <cellStyle name="Standaard 3 3 3 4 2 6 2" xfId="31453" xr:uid="{D35D428D-ECC6-4BF2-8625-C4FF673FC091}"/>
    <cellStyle name="Standaard 3 3 3 4 2 7" xfId="21269" xr:uid="{72CAD8A3-EDD5-49F4-BD93-D3D0B4067050}"/>
    <cellStyle name="Standaard 3 3 3 4 3" xfId="1328" xr:uid="{0171B09A-E359-4B58-B95E-575AA9CB4EDD}"/>
    <cellStyle name="Standaard 3 3 3 4 3 2" xfId="3873" xr:uid="{4243A24C-1600-481C-B780-AFB651DD9413}"/>
    <cellStyle name="Standaard 3 3 3 4 3 2 2" xfId="6760" xr:uid="{2ED1EFD4-A3AA-4B51-A0FA-D6312B7D22BF}"/>
    <cellStyle name="Standaard 3 3 3 4 3 2 2 2" xfId="16949" xr:uid="{2D7CBFA9-C521-4175-90B8-59857B07E0FB}"/>
    <cellStyle name="Standaard 3 3 3 4 3 2 2 2 2" xfId="37318" xr:uid="{22F2886F-6648-4ED3-B438-67E817FB1ADB}"/>
    <cellStyle name="Standaard 3 3 3 4 3 2 2 3" xfId="27134" xr:uid="{A32F5DF8-49E7-41BC-8933-35B2A9209B02}"/>
    <cellStyle name="Standaard 3 3 3 4 3 2 3" xfId="14051" xr:uid="{FB9D100B-79C5-4202-835D-EDA5EB54A1CB}"/>
    <cellStyle name="Standaard 3 3 3 4 3 2 3 2" xfId="34420" xr:uid="{3264C25D-5CBA-4451-B51B-FED6D21E08C0}"/>
    <cellStyle name="Standaard 3 3 3 4 3 2 4" xfId="24236" xr:uid="{137428C6-AE99-4580-92A3-B494556419E8}"/>
    <cellStyle name="Standaard 3 3 3 4 3 3" xfId="6759" xr:uid="{5CBC732F-6250-48D9-9D54-04F7AD5D47B8}"/>
    <cellStyle name="Standaard 3 3 3 4 3 3 2" xfId="16948" xr:uid="{03C63A90-844B-4E9D-8B59-90A91BC26A15}"/>
    <cellStyle name="Standaard 3 3 3 4 3 3 2 2" xfId="37317" xr:uid="{E1F650B3-617F-4E9E-ACD0-33DE6A2641AD}"/>
    <cellStyle name="Standaard 3 3 3 4 3 3 3" xfId="27133" xr:uid="{D135CC48-6C9A-4850-89A7-931C592C0883}"/>
    <cellStyle name="Standaard 3 3 3 4 3 4" xfId="11508" xr:uid="{C45826D3-09AB-4083-9C30-CE3613DA1EAF}"/>
    <cellStyle name="Standaard 3 3 3 4 3 4 2" xfId="31877" xr:uid="{AC8060BC-57F2-4917-95DB-74BAEA51F2AE}"/>
    <cellStyle name="Standaard 3 3 3 4 3 5" xfId="21693" xr:uid="{25E71379-9010-4747-A1F9-42578E6D93CD}"/>
    <cellStyle name="Standaard 3 3 3 4 4" xfId="2175" xr:uid="{FADF7C57-2206-46E7-9EB9-6820D392191E}"/>
    <cellStyle name="Standaard 3 3 3 4 4 2" xfId="4720" xr:uid="{81BE751F-F533-4EDE-B89C-BF4439305E5C}"/>
    <cellStyle name="Standaard 3 3 3 4 4 2 2" xfId="6762" xr:uid="{DFFC3C21-0918-4DBB-8532-103A8A2DB1F9}"/>
    <cellStyle name="Standaard 3 3 3 4 4 2 2 2" xfId="16951" xr:uid="{42AB1709-5D36-4F96-8148-704CC363FA66}"/>
    <cellStyle name="Standaard 3 3 3 4 4 2 2 2 2" xfId="37320" xr:uid="{3834C816-339A-4726-8C44-2474AB7D068B}"/>
    <cellStyle name="Standaard 3 3 3 4 4 2 2 3" xfId="27136" xr:uid="{341F511E-0534-4555-BE9D-4ADFD5CCDF5E}"/>
    <cellStyle name="Standaard 3 3 3 4 4 2 3" xfId="14898" xr:uid="{70478598-CA53-4594-9F91-879662D17FC7}"/>
    <cellStyle name="Standaard 3 3 3 4 4 2 3 2" xfId="35267" xr:uid="{812A78B2-4FF0-4571-B331-3A9E4648D6FC}"/>
    <cellStyle name="Standaard 3 3 3 4 4 2 4" xfId="25083" xr:uid="{4B8B9D60-556B-479E-A6C1-C9CD23B6F266}"/>
    <cellStyle name="Standaard 3 3 3 4 4 3" xfId="6761" xr:uid="{FA0452E1-B8E5-4CC3-9050-01A024E9A5E1}"/>
    <cellStyle name="Standaard 3 3 3 4 4 3 2" xfId="16950" xr:uid="{14A4916B-3DF0-4ABA-887E-1EFBAB884107}"/>
    <cellStyle name="Standaard 3 3 3 4 4 3 2 2" xfId="37319" xr:uid="{E27AA370-0772-482A-AD3B-F8A28B8A0A14}"/>
    <cellStyle name="Standaard 3 3 3 4 4 3 3" xfId="27135" xr:uid="{666A76E6-DCD0-4D42-B4DC-6A9E98E1955E}"/>
    <cellStyle name="Standaard 3 3 3 4 4 4" xfId="12355" xr:uid="{AC683711-9398-45B0-A8B2-CD38C930C17B}"/>
    <cellStyle name="Standaard 3 3 3 4 4 4 2" xfId="32724" xr:uid="{D3713A92-E0AB-4BB4-8D69-62151C78AEF5}"/>
    <cellStyle name="Standaard 3 3 3 4 4 5" xfId="22540" xr:uid="{BBCB9A12-56CB-4DA0-9901-7F058A31F5F7}"/>
    <cellStyle name="Standaard 3 3 3 4 5" xfId="3025" xr:uid="{52662A36-AC26-464F-87C6-F475364096AE}"/>
    <cellStyle name="Standaard 3 3 3 4 5 2" xfId="6763" xr:uid="{256FFE4D-A326-4331-BAA7-CE97D5A55754}"/>
    <cellStyle name="Standaard 3 3 3 4 5 2 2" xfId="16952" xr:uid="{D56649EA-5936-44CF-9E47-88DAF6761E44}"/>
    <cellStyle name="Standaard 3 3 3 4 5 2 2 2" xfId="37321" xr:uid="{F3387B0A-A538-4213-9462-DA651C3841A6}"/>
    <cellStyle name="Standaard 3 3 3 4 5 2 3" xfId="27137" xr:uid="{67910668-4820-439A-B4AE-0BBDEB879321}"/>
    <cellStyle name="Standaard 3 3 3 4 5 3" xfId="13203" xr:uid="{D7D2BCA1-08E5-4CA0-8124-D191B4C3F363}"/>
    <cellStyle name="Standaard 3 3 3 4 5 3 2" xfId="33572" xr:uid="{87C238C1-4CE0-4243-A10C-90F53D3CFB42}"/>
    <cellStyle name="Standaard 3 3 3 4 5 4" xfId="23388" xr:uid="{BB1F1699-84AA-4D33-BB0A-7100D5015304}"/>
    <cellStyle name="Standaard 3 3 3 4 6" xfId="6752" xr:uid="{A07A8538-37CE-4D7B-8EFD-F6F121425375}"/>
    <cellStyle name="Standaard 3 3 3 4 6 2" xfId="16941" xr:uid="{B92F8920-D6A7-4D94-9415-E1D8413F432A}"/>
    <cellStyle name="Standaard 3 3 3 4 6 2 2" xfId="37310" xr:uid="{B5A3B41C-5A79-4BCB-839D-AB004D615889}"/>
    <cellStyle name="Standaard 3 3 3 4 6 3" xfId="27126" xr:uid="{5D9A8EF5-CA40-4340-BA95-66ED9CF97F02}"/>
    <cellStyle name="Standaard 3 3 3 4 7" xfId="10660" xr:uid="{33BBED54-541B-45DB-9E05-1355EDC4EBD2}"/>
    <cellStyle name="Standaard 3 3 3 4 7 2" xfId="31029" xr:uid="{48F6DA5A-38C2-422C-B934-95D444F08AAF}"/>
    <cellStyle name="Standaard 3 3 3 4 8" xfId="20845" xr:uid="{47D11EE7-BA6F-4724-B0CC-AF8A1752BFFA}"/>
    <cellStyle name="Standaard 3 3 3 5" xfId="579" xr:uid="{124C581B-1421-4930-AB14-D2DA5A5235EF}"/>
    <cellStyle name="Standaard 3 3 3 5 2" xfId="1005" xr:uid="{4302E243-3377-4394-9425-37FC44C8C370}"/>
    <cellStyle name="Standaard 3 3 3 5 2 2" xfId="1855" xr:uid="{08D75709-A5C6-42DD-B1B3-2E120FFE0CEF}"/>
    <cellStyle name="Standaard 3 3 3 5 2 2 2" xfId="4400" xr:uid="{F3BAA344-F084-48D4-A8E7-16C35224A800}"/>
    <cellStyle name="Standaard 3 3 3 5 2 2 2 2" xfId="6767" xr:uid="{45C9CF09-2D61-489E-A08D-E33B191C7A34}"/>
    <cellStyle name="Standaard 3 3 3 5 2 2 2 2 2" xfId="16956" xr:uid="{87921045-A5BA-4EBC-815D-930F54BB946C}"/>
    <cellStyle name="Standaard 3 3 3 5 2 2 2 2 2 2" xfId="37325" xr:uid="{AE706E74-2BB1-4B75-8EF3-F9938B5D3E65}"/>
    <cellStyle name="Standaard 3 3 3 5 2 2 2 2 3" xfId="27141" xr:uid="{10FF1128-4FA4-400D-B393-B2BCB5072E85}"/>
    <cellStyle name="Standaard 3 3 3 5 2 2 2 3" xfId="14578" xr:uid="{BA21E64C-C4EB-441C-B5DD-DE789ADC320F}"/>
    <cellStyle name="Standaard 3 3 3 5 2 2 2 3 2" xfId="34947" xr:uid="{C5686811-9B06-4997-BDB7-B119E264BCD5}"/>
    <cellStyle name="Standaard 3 3 3 5 2 2 2 4" xfId="24763" xr:uid="{90119152-5AC7-4A70-8EF3-F1981B33B06E}"/>
    <cellStyle name="Standaard 3 3 3 5 2 2 3" xfId="6766" xr:uid="{98457246-F3B9-4F12-B9D6-AF0CA2969A48}"/>
    <cellStyle name="Standaard 3 3 3 5 2 2 3 2" xfId="16955" xr:uid="{F0577CB8-2E15-4DA8-B0A0-7D16224EE622}"/>
    <cellStyle name="Standaard 3 3 3 5 2 2 3 2 2" xfId="37324" xr:uid="{B615852D-94DC-428A-85D0-1406E29DA6DA}"/>
    <cellStyle name="Standaard 3 3 3 5 2 2 3 3" xfId="27140" xr:uid="{A143E28E-4A0C-4607-AFA1-6AD9D0AB2CE8}"/>
    <cellStyle name="Standaard 3 3 3 5 2 2 4" xfId="12035" xr:uid="{E2DB87C2-026B-443E-A2F7-0BC28EF7B253}"/>
    <cellStyle name="Standaard 3 3 3 5 2 2 4 2" xfId="32404" xr:uid="{48D1FE8D-807A-4F80-A61C-4F144A161EF3}"/>
    <cellStyle name="Standaard 3 3 3 5 2 2 5" xfId="22220" xr:uid="{D7C342C3-5937-4351-A2F2-B627EC3F43E8}"/>
    <cellStyle name="Standaard 3 3 3 5 2 3" xfId="2702" xr:uid="{A5FCC040-3C7A-4CF3-AAAB-DEEC970F6BF6}"/>
    <cellStyle name="Standaard 3 3 3 5 2 3 2" xfId="5247" xr:uid="{AD8A3C4B-C0BB-49E6-9D2B-3C28053DC671}"/>
    <cellStyle name="Standaard 3 3 3 5 2 3 2 2" xfId="6769" xr:uid="{7CCCC54F-EA24-4345-AD53-B0E9FF2CC891}"/>
    <cellStyle name="Standaard 3 3 3 5 2 3 2 2 2" xfId="16958" xr:uid="{8C332640-1E21-4EBE-9790-6BF197953E9C}"/>
    <cellStyle name="Standaard 3 3 3 5 2 3 2 2 2 2" xfId="37327" xr:uid="{50D2AAA2-61FC-4E2C-8983-1B45D18FF20D}"/>
    <cellStyle name="Standaard 3 3 3 5 2 3 2 2 3" xfId="27143" xr:uid="{659B150E-0E54-4CEE-9599-00C86248332B}"/>
    <cellStyle name="Standaard 3 3 3 5 2 3 2 3" xfId="15425" xr:uid="{5D4F9725-DA81-4F36-8126-2AE758FD7C19}"/>
    <cellStyle name="Standaard 3 3 3 5 2 3 2 3 2" xfId="35794" xr:uid="{BE988157-D19D-43A4-8687-127118C71330}"/>
    <cellStyle name="Standaard 3 3 3 5 2 3 2 4" xfId="25610" xr:uid="{47486B69-D710-41FB-BFC7-F3B5BB41859F}"/>
    <cellStyle name="Standaard 3 3 3 5 2 3 3" xfId="6768" xr:uid="{87F0E211-C493-48C4-9015-0DA2972FE468}"/>
    <cellStyle name="Standaard 3 3 3 5 2 3 3 2" xfId="16957" xr:uid="{F4EE664E-6015-4B15-AB0E-4A9A84F20213}"/>
    <cellStyle name="Standaard 3 3 3 5 2 3 3 2 2" xfId="37326" xr:uid="{6D4C4C0E-3A6C-458D-B2CE-D186E28A497A}"/>
    <cellStyle name="Standaard 3 3 3 5 2 3 3 3" xfId="27142" xr:uid="{C39B7F83-EB93-45F1-BF1E-B8BE787E9714}"/>
    <cellStyle name="Standaard 3 3 3 5 2 3 4" xfId="12882" xr:uid="{822CB592-C539-4A42-930F-5F6AEE679762}"/>
    <cellStyle name="Standaard 3 3 3 5 2 3 4 2" xfId="33251" xr:uid="{D8DA537A-A3FD-43CA-97F3-D226298C9155}"/>
    <cellStyle name="Standaard 3 3 3 5 2 3 5" xfId="23067" xr:uid="{EC5A53A6-AAA0-49E0-BF7D-0754F251E290}"/>
    <cellStyle name="Standaard 3 3 3 5 2 4" xfId="3552" xr:uid="{113EE49D-44C7-4BDF-925A-68E866DB0880}"/>
    <cellStyle name="Standaard 3 3 3 5 2 4 2" xfId="6770" xr:uid="{0A10933B-A126-4129-9001-B58C6DCDAC10}"/>
    <cellStyle name="Standaard 3 3 3 5 2 4 2 2" xfId="16959" xr:uid="{DC360891-DB06-4B76-A969-9F092AF07226}"/>
    <cellStyle name="Standaard 3 3 3 5 2 4 2 2 2" xfId="37328" xr:uid="{DBA9D004-A46F-48E3-A05F-D24FD344D3EC}"/>
    <cellStyle name="Standaard 3 3 3 5 2 4 2 3" xfId="27144" xr:uid="{965A20D1-82FF-4BCD-B5BD-16D702CAA88E}"/>
    <cellStyle name="Standaard 3 3 3 5 2 4 3" xfId="13730" xr:uid="{BE59DB3C-CD2B-4ED9-8EB4-2A5C41A99A54}"/>
    <cellStyle name="Standaard 3 3 3 5 2 4 3 2" xfId="34099" xr:uid="{2E6BD9D8-62D5-4772-825D-936D44A2E46F}"/>
    <cellStyle name="Standaard 3 3 3 5 2 4 4" xfId="23915" xr:uid="{A7BDB32C-121D-441D-BDDA-D072B389B416}"/>
    <cellStyle name="Standaard 3 3 3 5 2 5" xfId="6765" xr:uid="{E651ECDE-C70B-4E17-B9E4-E54862C00ED1}"/>
    <cellStyle name="Standaard 3 3 3 5 2 5 2" xfId="16954" xr:uid="{F4A82FE1-2051-4B35-9EA8-75ECC4A89323}"/>
    <cellStyle name="Standaard 3 3 3 5 2 5 2 2" xfId="37323" xr:uid="{4F38C366-9BC4-4A82-B235-3C352DEE2124}"/>
    <cellStyle name="Standaard 3 3 3 5 2 5 3" xfId="27139" xr:uid="{F52247C6-F0CC-46C7-AAE8-57F46C27A182}"/>
    <cellStyle name="Standaard 3 3 3 5 2 6" xfId="11187" xr:uid="{1C0F05FD-3F4E-44B3-B4BD-ADE08F114C0F}"/>
    <cellStyle name="Standaard 3 3 3 5 2 6 2" xfId="31556" xr:uid="{A5AB05D6-A8FB-4EDB-B794-EE37AA298798}"/>
    <cellStyle name="Standaard 3 3 3 5 2 7" xfId="21372" xr:uid="{62B8FC9A-FB57-472E-B1DC-83D6A7EABCB2}"/>
    <cellStyle name="Standaard 3 3 3 5 3" xfId="1431" xr:uid="{AA17B789-8516-4440-8356-C7DAA93ACA04}"/>
    <cellStyle name="Standaard 3 3 3 5 3 2" xfId="3976" xr:uid="{648FA803-0B65-4C5F-A263-6BD725AEC4A0}"/>
    <cellStyle name="Standaard 3 3 3 5 3 2 2" xfId="6772" xr:uid="{52A9ADE4-7EED-4C82-99D1-F111F5E613C9}"/>
    <cellStyle name="Standaard 3 3 3 5 3 2 2 2" xfId="16961" xr:uid="{45984030-CECE-46C2-B9A1-DE99A4213B54}"/>
    <cellStyle name="Standaard 3 3 3 5 3 2 2 2 2" xfId="37330" xr:uid="{413AC9FE-3601-4C74-BF85-073FC0CB4317}"/>
    <cellStyle name="Standaard 3 3 3 5 3 2 2 3" xfId="27146" xr:uid="{67754B69-05BD-453A-8CDA-E41DDC64460F}"/>
    <cellStyle name="Standaard 3 3 3 5 3 2 3" xfId="14154" xr:uid="{88A71A6F-CA0C-4D69-A56D-4ED74F36B166}"/>
    <cellStyle name="Standaard 3 3 3 5 3 2 3 2" xfId="34523" xr:uid="{CA6E9673-E24E-472D-B8B2-8CEE11BE2A27}"/>
    <cellStyle name="Standaard 3 3 3 5 3 2 4" xfId="24339" xr:uid="{AE9FFFE6-B361-4B33-8648-616A2A2F06D9}"/>
    <cellStyle name="Standaard 3 3 3 5 3 3" xfId="6771" xr:uid="{5E535AE5-A53E-4D39-8CDA-8E4370C592FD}"/>
    <cellStyle name="Standaard 3 3 3 5 3 3 2" xfId="16960" xr:uid="{EA9290DC-535D-459B-BDBC-E5F156A42C5C}"/>
    <cellStyle name="Standaard 3 3 3 5 3 3 2 2" xfId="37329" xr:uid="{595C379D-C761-493F-B9CA-920B80C5CF71}"/>
    <cellStyle name="Standaard 3 3 3 5 3 3 3" xfId="27145" xr:uid="{D9261DD0-8CAB-4522-BCE9-EB7CE766BBEE}"/>
    <cellStyle name="Standaard 3 3 3 5 3 4" xfId="11611" xr:uid="{93B2B1DD-EFA5-4B9D-8907-92ED3F294D6D}"/>
    <cellStyle name="Standaard 3 3 3 5 3 4 2" xfId="31980" xr:uid="{85737436-33D7-4229-B681-7B8892A224BE}"/>
    <cellStyle name="Standaard 3 3 3 5 3 5" xfId="21796" xr:uid="{D64E84E4-9A7A-4A83-B168-42A2C17DE5BD}"/>
    <cellStyle name="Standaard 3 3 3 5 4" xfId="2278" xr:uid="{A41010FF-D2CD-4620-944C-AB1DBFA79F93}"/>
    <cellStyle name="Standaard 3 3 3 5 4 2" xfId="4823" xr:uid="{896FC477-3671-4645-8A35-21669FA4732B}"/>
    <cellStyle name="Standaard 3 3 3 5 4 2 2" xfId="6774" xr:uid="{4D0ABD80-BB9F-4964-B403-7C00B96350E7}"/>
    <cellStyle name="Standaard 3 3 3 5 4 2 2 2" xfId="16963" xr:uid="{75409A0F-F4FC-44E3-B44F-344AFA3169C8}"/>
    <cellStyle name="Standaard 3 3 3 5 4 2 2 2 2" xfId="37332" xr:uid="{361F6F25-7A1D-4191-BC86-1148B0182BCD}"/>
    <cellStyle name="Standaard 3 3 3 5 4 2 2 3" xfId="27148" xr:uid="{C5C3E570-C339-4B18-A7DB-02E02C6AC909}"/>
    <cellStyle name="Standaard 3 3 3 5 4 2 3" xfId="15001" xr:uid="{8F4F20F3-48AF-44B5-98ED-B49108D2CB85}"/>
    <cellStyle name="Standaard 3 3 3 5 4 2 3 2" xfId="35370" xr:uid="{62A2D64E-7982-4DA0-8A0C-AEACA3BB9102}"/>
    <cellStyle name="Standaard 3 3 3 5 4 2 4" xfId="25186" xr:uid="{570BD6E5-BEC7-4AC5-ABA5-50503BD7A344}"/>
    <cellStyle name="Standaard 3 3 3 5 4 3" xfId="6773" xr:uid="{9F205B99-B11E-4D0E-8880-4DFC5319E24A}"/>
    <cellStyle name="Standaard 3 3 3 5 4 3 2" xfId="16962" xr:uid="{F881B40E-2422-4CBE-8CBD-0DA34C0FE011}"/>
    <cellStyle name="Standaard 3 3 3 5 4 3 2 2" xfId="37331" xr:uid="{769864B8-A5AA-4761-B7DC-DE8A630E4492}"/>
    <cellStyle name="Standaard 3 3 3 5 4 3 3" xfId="27147" xr:uid="{BCC09B2B-3B2B-4D53-A844-4529CEF4F6FE}"/>
    <cellStyle name="Standaard 3 3 3 5 4 4" xfId="12458" xr:uid="{76BEA165-386E-4BD5-A958-D9987016AFF8}"/>
    <cellStyle name="Standaard 3 3 3 5 4 4 2" xfId="32827" xr:uid="{E177EFBB-2E58-4164-BB4A-1A63BBF075FD}"/>
    <cellStyle name="Standaard 3 3 3 5 4 5" xfId="22643" xr:uid="{818F5209-45DE-4B97-945D-A33710DEA28C}"/>
    <cellStyle name="Standaard 3 3 3 5 5" xfId="3128" xr:uid="{C7957746-5345-402B-9348-EC4AF5F44FB1}"/>
    <cellStyle name="Standaard 3 3 3 5 5 2" xfId="6775" xr:uid="{A2768AFD-C1E1-48D0-BCE8-FE3EE5B8BEC6}"/>
    <cellStyle name="Standaard 3 3 3 5 5 2 2" xfId="16964" xr:uid="{0ED6171B-4A19-4BAC-BA44-111E43005C18}"/>
    <cellStyle name="Standaard 3 3 3 5 5 2 2 2" xfId="37333" xr:uid="{F5D7089F-0EC9-4C48-A6CB-B6B349257A3F}"/>
    <cellStyle name="Standaard 3 3 3 5 5 2 3" xfId="27149" xr:uid="{544C4FE5-BAE6-4CF0-91F0-CDA16407C3D8}"/>
    <cellStyle name="Standaard 3 3 3 5 5 3" xfId="13306" xr:uid="{A01E4EA0-7454-4B20-A9F8-7522ED03E99A}"/>
    <cellStyle name="Standaard 3 3 3 5 5 3 2" xfId="33675" xr:uid="{5EF05AD1-C789-467E-A788-A9214524B238}"/>
    <cellStyle name="Standaard 3 3 3 5 5 4" xfId="23491" xr:uid="{F90FD99A-BBCE-4579-8C1A-10A057F44E28}"/>
    <cellStyle name="Standaard 3 3 3 5 6" xfId="6764" xr:uid="{3D794F63-832E-4CBD-A8BC-C65BD64F7B3D}"/>
    <cellStyle name="Standaard 3 3 3 5 6 2" xfId="16953" xr:uid="{FBF382E1-52C2-4FBE-9A77-C1B1BD513C56}"/>
    <cellStyle name="Standaard 3 3 3 5 6 2 2" xfId="37322" xr:uid="{110B9290-A0A0-4571-9859-A0383A0DBC06}"/>
    <cellStyle name="Standaard 3 3 3 5 6 3" xfId="27138" xr:uid="{91B1E02F-F320-4621-80D3-12A22D4870C4}"/>
    <cellStyle name="Standaard 3 3 3 5 7" xfId="10763" xr:uid="{CDF3B060-3A3F-49E0-9901-729C34CB692E}"/>
    <cellStyle name="Standaard 3 3 3 5 7 2" xfId="31132" xr:uid="{910645DA-4A27-4B98-A6E4-8916E8C68CA1}"/>
    <cellStyle name="Standaard 3 3 3 5 8" xfId="20948" xr:uid="{93727909-7BAB-4308-8007-376BF4D68E4D}"/>
    <cellStyle name="Standaard 3 3 3 6" xfId="648" xr:uid="{B4815843-AF07-42FE-BFA1-4E93CA579AF2}"/>
    <cellStyle name="Standaard 3 3 3 6 2" xfId="1498" xr:uid="{8D018932-09E1-4F86-B644-BBFB66FCE685}"/>
    <cellStyle name="Standaard 3 3 3 6 2 2" xfId="4043" xr:uid="{0CD4F3C8-73FF-42AD-BC65-75BAE8501DA9}"/>
    <cellStyle name="Standaard 3 3 3 6 2 2 2" xfId="6778" xr:uid="{1A54AFF5-5A8C-4EB0-BE0F-6565C66E619D}"/>
    <cellStyle name="Standaard 3 3 3 6 2 2 2 2" xfId="16967" xr:uid="{19E38ACE-38FD-413C-BD7C-DB1C3B189737}"/>
    <cellStyle name="Standaard 3 3 3 6 2 2 2 2 2" xfId="37336" xr:uid="{2669727A-3DC5-44A1-883B-04C3B8FB0948}"/>
    <cellStyle name="Standaard 3 3 3 6 2 2 2 3" xfId="27152" xr:uid="{9DA20461-951B-4645-9DC2-EC2B94B3B50A}"/>
    <cellStyle name="Standaard 3 3 3 6 2 2 3" xfId="14221" xr:uid="{C42A0608-BF4B-43E2-8772-71E608F168BD}"/>
    <cellStyle name="Standaard 3 3 3 6 2 2 3 2" xfId="34590" xr:uid="{1D52083C-BB5B-4A48-9A20-7CE6DA12C11C}"/>
    <cellStyle name="Standaard 3 3 3 6 2 2 4" xfId="24406" xr:uid="{0C143954-DD39-491A-8B95-C5EE89883077}"/>
    <cellStyle name="Standaard 3 3 3 6 2 3" xfId="6777" xr:uid="{4E2B3937-61AA-4412-B00C-2D89D5249C3E}"/>
    <cellStyle name="Standaard 3 3 3 6 2 3 2" xfId="16966" xr:uid="{25ECC961-16A9-4BBF-BC54-0C072F2141EC}"/>
    <cellStyle name="Standaard 3 3 3 6 2 3 2 2" xfId="37335" xr:uid="{33F7D152-1166-4717-AF30-B119056625A2}"/>
    <cellStyle name="Standaard 3 3 3 6 2 3 3" xfId="27151" xr:uid="{A01EC19E-5AEB-46FE-8D21-5B947F7D4B7B}"/>
    <cellStyle name="Standaard 3 3 3 6 2 4" xfId="11678" xr:uid="{061EC240-8007-421C-A7DC-AF1E8CF1E988}"/>
    <cellStyle name="Standaard 3 3 3 6 2 4 2" xfId="32047" xr:uid="{7B49BE4B-0595-40FD-B56C-D824E7AE4021}"/>
    <cellStyle name="Standaard 3 3 3 6 2 5" xfId="21863" xr:uid="{40B88830-FAF3-44B2-9EB7-6DF49981DAB8}"/>
    <cellStyle name="Standaard 3 3 3 6 3" xfId="2345" xr:uid="{B0B46096-7C1F-4911-A6E4-D95AF4B5F19A}"/>
    <cellStyle name="Standaard 3 3 3 6 3 2" xfId="4890" xr:uid="{26283E0D-778F-413A-9149-3B0820CEA0D6}"/>
    <cellStyle name="Standaard 3 3 3 6 3 2 2" xfId="6780" xr:uid="{73C6199A-5356-44F9-9010-02A584A38189}"/>
    <cellStyle name="Standaard 3 3 3 6 3 2 2 2" xfId="16969" xr:uid="{E94E20C3-E7E7-4C7F-A3ED-2E2CBC0ED035}"/>
    <cellStyle name="Standaard 3 3 3 6 3 2 2 2 2" xfId="37338" xr:uid="{01EB148B-8420-4E7D-80C9-CD1B888F63C4}"/>
    <cellStyle name="Standaard 3 3 3 6 3 2 2 3" xfId="27154" xr:uid="{EEF25EFC-AFC5-4E17-BE50-E6559CC6346F}"/>
    <cellStyle name="Standaard 3 3 3 6 3 2 3" xfId="15068" xr:uid="{630A19EC-0483-4A44-A41F-99F410115036}"/>
    <cellStyle name="Standaard 3 3 3 6 3 2 3 2" xfId="35437" xr:uid="{310972AC-C813-4BEA-8352-8700563ADB0C}"/>
    <cellStyle name="Standaard 3 3 3 6 3 2 4" xfId="25253" xr:uid="{BBF1123B-9D8C-42AE-BF06-405F089E62C3}"/>
    <cellStyle name="Standaard 3 3 3 6 3 3" xfId="6779" xr:uid="{104D982F-601F-478D-A16A-C47603AC2BD5}"/>
    <cellStyle name="Standaard 3 3 3 6 3 3 2" xfId="16968" xr:uid="{F5225951-9A9B-4975-B638-78187EF18FCE}"/>
    <cellStyle name="Standaard 3 3 3 6 3 3 2 2" xfId="37337" xr:uid="{EF5624BC-6CE6-4A29-90D2-3D12B4D445F0}"/>
    <cellStyle name="Standaard 3 3 3 6 3 3 3" xfId="27153" xr:uid="{D4687E73-652C-438F-A78E-C727000304DA}"/>
    <cellStyle name="Standaard 3 3 3 6 3 4" xfId="12525" xr:uid="{E91F2553-F84D-4965-9A99-2C2DF96EC959}"/>
    <cellStyle name="Standaard 3 3 3 6 3 4 2" xfId="32894" xr:uid="{4A4A3E40-6D79-43E1-85CD-4F54BD406972}"/>
    <cellStyle name="Standaard 3 3 3 6 3 5" xfId="22710" xr:uid="{BD8794B8-4B57-4C88-BE54-352072CD0366}"/>
    <cellStyle name="Standaard 3 3 3 6 4" xfId="3195" xr:uid="{18834369-0E94-45AB-AF0C-ECD08610EAD2}"/>
    <cellStyle name="Standaard 3 3 3 6 4 2" xfId="6781" xr:uid="{3499ACDD-8DFC-4441-9AA9-B24007C93E88}"/>
    <cellStyle name="Standaard 3 3 3 6 4 2 2" xfId="16970" xr:uid="{6E201F96-A0E1-4004-AB22-27C240772350}"/>
    <cellStyle name="Standaard 3 3 3 6 4 2 2 2" xfId="37339" xr:uid="{3365B374-1484-4F63-93D8-E725B2E1DCEC}"/>
    <cellStyle name="Standaard 3 3 3 6 4 2 3" xfId="27155" xr:uid="{1D628D09-E3AA-4DE6-A866-730A504BF428}"/>
    <cellStyle name="Standaard 3 3 3 6 4 3" xfId="13373" xr:uid="{FE4CDE5D-772D-4742-A67D-8ED7389B7C25}"/>
    <cellStyle name="Standaard 3 3 3 6 4 3 2" xfId="33742" xr:uid="{4A7AA20F-C616-4226-AEC9-2E784FCEB86A}"/>
    <cellStyle name="Standaard 3 3 3 6 4 4" xfId="23558" xr:uid="{B49CA2F6-0891-49BC-BAA5-39AD2B23C848}"/>
    <cellStyle name="Standaard 3 3 3 6 5" xfId="6776" xr:uid="{CE141E30-F178-4813-AEF1-2668C0504DD0}"/>
    <cellStyle name="Standaard 3 3 3 6 5 2" xfId="16965" xr:uid="{8A69EA58-2B37-4C31-B6E4-6E6CFE1477E0}"/>
    <cellStyle name="Standaard 3 3 3 6 5 2 2" xfId="37334" xr:uid="{5F069DC8-EFCC-4FB8-9B5A-92A34F433983}"/>
    <cellStyle name="Standaard 3 3 3 6 5 3" xfId="27150" xr:uid="{EB2090D6-690B-4632-AA51-58C0A081F14A}"/>
    <cellStyle name="Standaard 3 3 3 6 6" xfId="10830" xr:uid="{F6D3F0A9-C95D-4EF4-A99D-DF79840D9D06}"/>
    <cellStyle name="Standaard 3 3 3 6 6 2" xfId="31199" xr:uid="{FE9D4316-8919-4A5D-808A-47B1861FD17E}"/>
    <cellStyle name="Standaard 3 3 3 6 7" xfId="21015" xr:uid="{02249F07-C571-4003-8200-54D4962C7F9C}"/>
    <cellStyle name="Standaard 3 3 3 7" xfId="1074" xr:uid="{E529CD8C-D653-4EA1-BAEA-367B490620F7}"/>
    <cellStyle name="Standaard 3 3 3 7 2" xfId="3619" xr:uid="{704AFF2B-B4B8-4B22-80B3-4E37FC6C5AC2}"/>
    <cellStyle name="Standaard 3 3 3 7 2 2" xfId="6783" xr:uid="{F3C2E234-0F7F-416B-84D4-71050F8E298D}"/>
    <cellStyle name="Standaard 3 3 3 7 2 2 2" xfId="16972" xr:uid="{7CA0EEA0-2B10-4DAC-A690-DAF7DC4E541A}"/>
    <cellStyle name="Standaard 3 3 3 7 2 2 2 2" xfId="37341" xr:uid="{AA3CB792-33F1-487B-945D-AF912DEE0AEB}"/>
    <cellStyle name="Standaard 3 3 3 7 2 2 3" xfId="27157" xr:uid="{B56285D8-F945-4C0B-AAF7-DE06153425C1}"/>
    <cellStyle name="Standaard 3 3 3 7 2 3" xfId="13797" xr:uid="{424F3211-D039-4C3D-8035-ECA260B8F413}"/>
    <cellStyle name="Standaard 3 3 3 7 2 3 2" xfId="34166" xr:uid="{2BC3C4D0-4FC1-4494-902D-0AE54CF78729}"/>
    <cellStyle name="Standaard 3 3 3 7 2 4" xfId="23982" xr:uid="{A68EBF77-40F8-4E8C-9D75-B49BB430A64A}"/>
    <cellStyle name="Standaard 3 3 3 7 3" xfId="6782" xr:uid="{672A223A-84F8-4A54-A574-839382190FF0}"/>
    <cellStyle name="Standaard 3 3 3 7 3 2" xfId="16971" xr:uid="{BAD3193C-4945-4E7A-AAA6-90C314547C2F}"/>
    <cellStyle name="Standaard 3 3 3 7 3 2 2" xfId="37340" xr:uid="{D6595288-DCD0-4379-89D3-E0E7675B89AD}"/>
    <cellStyle name="Standaard 3 3 3 7 3 3" xfId="27156" xr:uid="{51C1DB9C-D2B3-405C-BB5F-945E32A86114}"/>
    <cellStyle name="Standaard 3 3 3 7 4" xfId="11254" xr:uid="{54638713-CC9E-4C7E-AD6C-4E2413271BA7}"/>
    <cellStyle name="Standaard 3 3 3 7 4 2" xfId="31623" xr:uid="{5B1A2C52-65EC-448A-B152-E1757151E3A9}"/>
    <cellStyle name="Standaard 3 3 3 7 5" xfId="21439" xr:uid="{C9B3E6C9-0823-408D-80A8-900E26F362F6}"/>
    <cellStyle name="Standaard 3 3 3 8" xfId="1921" xr:uid="{28B860A9-9D0B-4789-AA2A-7316FB766B25}"/>
    <cellStyle name="Standaard 3 3 3 8 2" xfId="4466" xr:uid="{E0F77883-220B-4A2D-947D-1A97F9C002F7}"/>
    <cellStyle name="Standaard 3 3 3 8 2 2" xfId="6785" xr:uid="{372CE741-7B09-46E7-AFC7-789E990A85D2}"/>
    <cellStyle name="Standaard 3 3 3 8 2 2 2" xfId="16974" xr:uid="{E83A4311-9C4F-49EA-B015-A4F542E88C47}"/>
    <cellStyle name="Standaard 3 3 3 8 2 2 2 2" xfId="37343" xr:uid="{8FF00F7B-E25C-48BC-BBFE-681DDDFC2397}"/>
    <cellStyle name="Standaard 3 3 3 8 2 2 3" xfId="27159" xr:uid="{68132C5A-62D0-4696-A21D-F69455B381C3}"/>
    <cellStyle name="Standaard 3 3 3 8 2 3" xfId="14644" xr:uid="{EE522416-B2DF-4549-B166-59C0BE70F717}"/>
    <cellStyle name="Standaard 3 3 3 8 2 3 2" xfId="35013" xr:uid="{2284B335-9F07-4D43-9F2A-507E36D7B51D}"/>
    <cellStyle name="Standaard 3 3 3 8 2 4" xfId="24829" xr:uid="{E0A51567-089A-43A0-B0CA-761C2878678C}"/>
    <cellStyle name="Standaard 3 3 3 8 3" xfId="6784" xr:uid="{02C38CF3-E9E5-4D35-8F6F-1EFDDE4E2EDB}"/>
    <cellStyle name="Standaard 3 3 3 8 3 2" xfId="16973" xr:uid="{6008456B-231B-465D-AB9F-9CFBE6F4852D}"/>
    <cellStyle name="Standaard 3 3 3 8 3 2 2" xfId="37342" xr:uid="{60D54684-ED9A-4CA1-BCB8-9BDB579447B3}"/>
    <cellStyle name="Standaard 3 3 3 8 3 3" xfId="27158" xr:uid="{ACFF1031-F997-4073-A8C8-6F3DC6D0B9F5}"/>
    <cellStyle name="Standaard 3 3 3 8 4" xfId="12101" xr:uid="{40E5174A-DA7A-47AB-8154-D94B1FC5880B}"/>
    <cellStyle name="Standaard 3 3 3 8 4 2" xfId="32470" xr:uid="{9546F2B6-586C-4E55-8BEE-A6A40EA5127B}"/>
    <cellStyle name="Standaard 3 3 3 8 5" xfId="22286" xr:uid="{1CFF4855-C6DE-4B7B-B42C-D28E423382B2}"/>
    <cellStyle name="Standaard 3 3 3 9" xfId="2771" xr:uid="{C86DC70E-85F0-4EFC-A623-96398064BC61}"/>
    <cellStyle name="Standaard 3 3 3 9 2" xfId="6786" xr:uid="{3ADB5FE0-8213-4D26-8195-FCD9701E91AC}"/>
    <cellStyle name="Standaard 3 3 3 9 2 2" xfId="16975" xr:uid="{6CD70A47-3EBD-469C-8CB7-CCCB7D2FDC41}"/>
    <cellStyle name="Standaard 3 3 3 9 2 2 2" xfId="37344" xr:uid="{834FC42B-1D69-4657-A9B8-C99D6995B879}"/>
    <cellStyle name="Standaard 3 3 3 9 2 3" xfId="27160" xr:uid="{DC11B6FF-A45E-4E55-B339-0EC7B1F5F61E}"/>
    <cellStyle name="Standaard 3 3 3 9 3" xfId="12949" xr:uid="{439FE483-EBB0-4A25-885F-40ED1DE05C1A}"/>
    <cellStyle name="Standaard 3 3 3 9 3 2" xfId="33318" xr:uid="{E80F74B5-59E7-441D-853F-2110DB8D082C}"/>
    <cellStyle name="Standaard 3 3 3 9 4" xfId="23134" xr:uid="{7882446D-5CFF-42E0-B002-B153DFD56E3D}"/>
    <cellStyle name="Standaard 3 3 4" xfId="123" xr:uid="{4B0B99C6-FD8A-4EAB-880F-781AB0353288}"/>
    <cellStyle name="Standaard 3 3 4 10" xfId="20624" xr:uid="{73B27A67-7398-4F73-82D8-5CA355B4FCDC}"/>
    <cellStyle name="Standaard 3 3 4 2" xfId="259" xr:uid="{3A00E527-59AF-4BD3-A99D-4614BCCBCCC8}"/>
    <cellStyle name="Standaard 3 3 4 2 2" xfId="815" xr:uid="{586FEF35-8506-4890-A00B-2063DA106FE2}"/>
    <cellStyle name="Standaard 3 3 4 2 2 2" xfId="1665" xr:uid="{FB5567B3-2DAD-41A3-A502-8C168A3F466E}"/>
    <cellStyle name="Standaard 3 3 4 2 2 2 2" xfId="4210" xr:uid="{8AB46B3E-1F17-42AE-AD1F-D09D04D5DAE8}"/>
    <cellStyle name="Standaard 3 3 4 2 2 2 2 2" xfId="6791" xr:uid="{4191773B-24B5-433E-B7E9-F29F90B43F3F}"/>
    <cellStyle name="Standaard 3 3 4 2 2 2 2 2 2" xfId="16980" xr:uid="{D50C2BB6-BC55-43BD-A840-0E573EE3B126}"/>
    <cellStyle name="Standaard 3 3 4 2 2 2 2 2 2 2" xfId="37349" xr:uid="{8B837D2A-AAD7-4D8D-AD46-8F7665D3BF01}"/>
    <cellStyle name="Standaard 3 3 4 2 2 2 2 2 3" xfId="27165" xr:uid="{5F7C640F-EA51-4E60-A832-AFDB3BD40C31}"/>
    <cellStyle name="Standaard 3 3 4 2 2 2 2 3" xfId="14388" xr:uid="{2DB6FEDC-9818-4CAE-91A2-CDC61D852A18}"/>
    <cellStyle name="Standaard 3 3 4 2 2 2 2 3 2" xfId="34757" xr:uid="{B19A8EE5-8199-49EB-BC08-EA14AC2033D8}"/>
    <cellStyle name="Standaard 3 3 4 2 2 2 2 4" xfId="24573" xr:uid="{3F7E8044-967D-4346-954F-42F3EB950F81}"/>
    <cellStyle name="Standaard 3 3 4 2 2 2 3" xfId="6790" xr:uid="{C3B320FD-D35C-4790-8B9A-9BF44FD48FA1}"/>
    <cellStyle name="Standaard 3 3 4 2 2 2 3 2" xfId="16979" xr:uid="{DD98A146-BC30-4CEE-9772-D84840E2AF74}"/>
    <cellStyle name="Standaard 3 3 4 2 2 2 3 2 2" xfId="37348" xr:uid="{3A3BA48D-D12A-4E3E-9D21-22471C342745}"/>
    <cellStyle name="Standaard 3 3 4 2 2 2 3 3" xfId="27164" xr:uid="{247A8712-0CB7-42F2-9034-15A7E2990C28}"/>
    <cellStyle name="Standaard 3 3 4 2 2 2 4" xfId="11845" xr:uid="{2164CD08-CC7D-47F0-95B6-B1A86E521CA7}"/>
    <cellStyle name="Standaard 3 3 4 2 2 2 4 2" xfId="32214" xr:uid="{21A955C0-FD66-475E-AB5A-B7D933DD75CB}"/>
    <cellStyle name="Standaard 3 3 4 2 2 2 5" xfId="22030" xr:uid="{DEF40EC0-C04C-4291-A17F-D9E2EE602DC8}"/>
    <cellStyle name="Standaard 3 3 4 2 2 3" xfId="2512" xr:uid="{F550D40A-9AC4-4DE7-98A8-A8246F0E167B}"/>
    <cellStyle name="Standaard 3 3 4 2 2 3 2" xfId="5057" xr:uid="{9FD4BBF1-206D-40FB-B1C9-B77B9279449D}"/>
    <cellStyle name="Standaard 3 3 4 2 2 3 2 2" xfId="6793" xr:uid="{F0AA867B-655F-4C7B-AA07-DDE0792B05B5}"/>
    <cellStyle name="Standaard 3 3 4 2 2 3 2 2 2" xfId="16982" xr:uid="{67F061F9-0B4C-408C-890A-AE85AD0E6CE8}"/>
    <cellStyle name="Standaard 3 3 4 2 2 3 2 2 2 2" xfId="37351" xr:uid="{1174E7DB-20CF-40B0-B19B-5BF40653604A}"/>
    <cellStyle name="Standaard 3 3 4 2 2 3 2 2 3" xfId="27167" xr:uid="{A65518CF-3591-451E-8589-8E506E885853}"/>
    <cellStyle name="Standaard 3 3 4 2 2 3 2 3" xfId="15235" xr:uid="{6A7ABA9D-F555-4B2B-9E62-7A8618BCC004}"/>
    <cellStyle name="Standaard 3 3 4 2 2 3 2 3 2" xfId="35604" xr:uid="{98628869-429F-4585-9C98-4A646416141C}"/>
    <cellStyle name="Standaard 3 3 4 2 2 3 2 4" xfId="25420" xr:uid="{22D889AF-7C2F-486B-8203-B8217E71EB5D}"/>
    <cellStyle name="Standaard 3 3 4 2 2 3 3" xfId="6792" xr:uid="{75D492E8-0976-4B66-B36D-B2015475512B}"/>
    <cellStyle name="Standaard 3 3 4 2 2 3 3 2" xfId="16981" xr:uid="{8CADD76A-747E-4D35-B273-EF1CB32E6D07}"/>
    <cellStyle name="Standaard 3 3 4 2 2 3 3 2 2" xfId="37350" xr:uid="{17949D69-55C1-4E22-9DDF-C8D83C179CCE}"/>
    <cellStyle name="Standaard 3 3 4 2 2 3 3 3" xfId="27166" xr:uid="{BE27B5A8-5DDF-4C28-9A06-63BF5704F87B}"/>
    <cellStyle name="Standaard 3 3 4 2 2 3 4" xfId="12692" xr:uid="{40955CAC-56C5-4C53-84C8-40B29210A391}"/>
    <cellStyle name="Standaard 3 3 4 2 2 3 4 2" xfId="33061" xr:uid="{450F9C3B-E674-4A26-90CF-89551B371EB5}"/>
    <cellStyle name="Standaard 3 3 4 2 2 3 5" xfId="22877" xr:uid="{E23D5452-B0EA-4E44-9BF9-3A7A64DD4FC7}"/>
    <cellStyle name="Standaard 3 3 4 2 2 4" xfId="3362" xr:uid="{375326C1-60DC-4E18-BBF3-D75F07BB7E87}"/>
    <cellStyle name="Standaard 3 3 4 2 2 4 2" xfId="6794" xr:uid="{1885B3B3-CE4F-45D4-A3BA-0F8F7FEBB5C8}"/>
    <cellStyle name="Standaard 3 3 4 2 2 4 2 2" xfId="16983" xr:uid="{890AB749-2F3A-4575-AA3A-EF0D674F73C3}"/>
    <cellStyle name="Standaard 3 3 4 2 2 4 2 2 2" xfId="37352" xr:uid="{D19D9A6F-3C7E-47C9-91CF-34EC7D954B38}"/>
    <cellStyle name="Standaard 3 3 4 2 2 4 2 3" xfId="27168" xr:uid="{C5F35988-B8A6-4869-90CF-60EF8F59A5BD}"/>
    <cellStyle name="Standaard 3 3 4 2 2 4 3" xfId="13540" xr:uid="{9D3A7D90-4BC8-4AE8-8B4E-707BBCCCA451}"/>
    <cellStyle name="Standaard 3 3 4 2 2 4 3 2" xfId="33909" xr:uid="{13C848E5-CA5A-448F-B30F-FBFEA56BCBCF}"/>
    <cellStyle name="Standaard 3 3 4 2 2 4 4" xfId="23725" xr:uid="{89A74A44-AD9B-474F-A3AA-B4AD8A2865C2}"/>
    <cellStyle name="Standaard 3 3 4 2 2 5" xfId="6789" xr:uid="{F487EDFF-8CBF-4F05-8A94-E4A19A9252BC}"/>
    <cellStyle name="Standaard 3 3 4 2 2 5 2" xfId="16978" xr:uid="{E1D18AAB-FC97-4221-9506-7573DABD7D16}"/>
    <cellStyle name="Standaard 3 3 4 2 2 5 2 2" xfId="37347" xr:uid="{95975EC1-2E48-45AF-83F8-38A1BDFB4E98}"/>
    <cellStyle name="Standaard 3 3 4 2 2 5 3" xfId="27163" xr:uid="{48C5658E-61C8-425B-92D6-7BF2790618DA}"/>
    <cellStyle name="Standaard 3 3 4 2 2 6" xfId="10997" xr:uid="{33B227F4-616E-4A8B-A3C6-E8A0FF5470B0}"/>
    <cellStyle name="Standaard 3 3 4 2 2 6 2" xfId="31366" xr:uid="{C0927E31-44B6-47D3-8ACB-A3209E8FF712}"/>
    <cellStyle name="Standaard 3 3 4 2 2 7" xfId="21182" xr:uid="{719E3AAE-484E-48A6-B391-9B6809063C0D}"/>
    <cellStyle name="Standaard 3 3 4 2 3" xfId="1241" xr:uid="{87E4C2F7-1F32-4195-9257-A71B5D396CDD}"/>
    <cellStyle name="Standaard 3 3 4 2 3 2" xfId="3786" xr:uid="{2D7995CC-1B3C-4ACF-BB8A-9B6307CC61F7}"/>
    <cellStyle name="Standaard 3 3 4 2 3 2 2" xfId="6796" xr:uid="{CD7DA304-DD38-4236-8E1E-3891C0B6B397}"/>
    <cellStyle name="Standaard 3 3 4 2 3 2 2 2" xfId="16985" xr:uid="{753317B6-5402-495E-ABAB-A705878B66FC}"/>
    <cellStyle name="Standaard 3 3 4 2 3 2 2 2 2" xfId="37354" xr:uid="{9D84506A-5F26-4918-B139-6E1BD604184B}"/>
    <cellStyle name="Standaard 3 3 4 2 3 2 2 3" xfId="27170" xr:uid="{E4A27307-DE16-4BDD-B947-54344ED6BC60}"/>
    <cellStyle name="Standaard 3 3 4 2 3 2 3" xfId="13964" xr:uid="{CD094042-B8DF-4E9B-A8C6-70BA0C32BC9D}"/>
    <cellStyle name="Standaard 3 3 4 2 3 2 3 2" xfId="34333" xr:uid="{7016BD33-B5B5-47EC-BB77-4025DD6BA244}"/>
    <cellStyle name="Standaard 3 3 4 2 3 2 4" xfId="24149" xr:uid="{2279AA6A-1D94-42B1-933D-E4BBAC2A21F2}"/>
    <cellStyle name="Standaard 3 3 4 2 3 3" xfId="6795" xr:uid="{65069EEA-6028-4BFD-8096-328FF96468C9}"/>
    <cellStyle name="Standaard 3 3 4 2 3 3 2" xfId="16984" xr:uid="{3F7797E9-5BF9-4E6F-B207-320455743EC8}"/>
    <cellStyle name="Standaard 3 3 4 2 3 3 2 2" xfId="37353" xr:uid="{51216A32-A901-433C-90B7-1B504AEE0E9E}"/>
    <cellStyle name="Standaard 3 3 4 2 3 3 3" xfId="27169" xr:uid="{5C448DB2-0057-46C9-81FF-5A779A84CC89}"/>
    <cellStyle name="Standaard 3 3 4 2 3 4" xfId="11421" xr:uid="{C60491E2-7D62-4139-855F-2BD39C1AF220}"/>
    <cellStyle name="Standaard 3 3 4 2 3 4 2" xfId="31790" xr:uid="{CAD0B9D4-D7DB-4255-BAA0-FA7DF4B624CA}"/>
    <cellStyle name="Standaard 3 3 4 2 3 5" xfId="21606" xr:uid="{03AEE8FD-1189-4C45-9CE7-11DF931CD983}"/>
    <cellStyle name="Standaard 3 3 4 2 4" xfId="2088" xr:uid="{6F7804B1-319C-4D5A-A3E4-88EBF16075A0}"/>
    <cellStyle name="Standaard 3 3 4 2 4 2" xfId="4633" xr:uid="{16F9D887-0681-4336-999D-11BDA8A25F4D}"/>
    <cellStyle name="Standaard 3 3 4 2 4 2 2" xfId="6798" xr:uid="{4B9483FB-25D6-4592-A42A-42FFFBCAF2BB}"/>
    <cellStyle name="Standaard 3 3 4 2 4 2 2 2" xfId="16987" xr:uid="{FE9BE9C9-D642-43E2-871E-D8DE8F45AE94}"/>
    <cellStyle name="Standaard 3 3 4 2 4 2 2 2 2" xfId="37356" xr:uid="{991F2F93-CE82-46DD-AC08-16D53019A59E}"/>
    <cellStyle name="Standaard 3 3 4 2 4 2 2 3" xfId="27172" xr:uid="{AB95CD73-601A-4259-8A84-EBB57E49E52D}"/>
    <cellStyle name="Standaard 3 3 4 2 4 2 3" xfId="14811" xr:uid="{2013C32E-9D5F-47A7-9DF6-9AC185906668}"/>
    <cellStyle name="Standaard 3 3 4 2 4 2 3 2" xfId="35180" xr:uid="{DC00F39B-EE47-4EC7-BDE7-417324B024AA}"/>
    <cellStyle name="Standaard 3 3 4 2 4 2 4" xfId="24996" xr:uid="{DB194B12-3BF7-4E47-ADC6-FA9C2BAA08C5}"/>
    <cellStyle name="Standaard 3 3 4 2 4 3" xfId="6797" xr:uid="{D14F00DB-7134-48F4-970D-06A30405B588}"/>
    <cellStyle name="Standaard 3 3 4 2 4 3 2" xfId="16986" xr:uid="{B5AD50B7-2837-4E82-A646-4B78C823CE40}"/>
    <cellStyle name="Standaard 3 3 4 2 4 3 2 2" xfId="37355" xr:uid="{21A35D1F-D81A-4C53-B247-4B9D04D8AFCC}"/>
    <cellStyle name="Standaard 3 3 4 2 4 3 3" xfId="27171" xr:uid="{2CC4CD75-D128-4203-9A7F-575584B23307}"/>
    <cellStyle name="Standaard 3 3 4 2 4 4" xfId="12268" xr:uid="{33BB3DA1-2C92-4398-B78F-2F8C6CACF3A8}"/>
    <cellStyle name="Standaard 3 3 4 2 4 4 2" xfId="32637" xr:uid="{A7935FA8-02BC-4D46-A508-599C8001B148}"/>
    <cellStyle name="Standaard 3 3 4 2 4 5" xfId="22453" xr:uid="{0609CA41-A688-450B-B9DD-B87AFB487C24}"/>
    <cellStyle name="Standaard 3 3 4 2 5" xfId="2938" xr:uid="{955AF1D9-6131-4588-86DC-37A8F4BD67EC}"/>
    <cellStyle name="Standaard 3 3 4 2 5 2" xfId="6799" xr:uid="{E861937C-E857-42A2-A980-955351CA07D2}"/>
    <cellStyle name="Standaard 3 3 4 2 5 2 2" xfId="16988" xr:uid="{9C0238FB-D9FC-4D11-9734-23F1196788E4}"/>
    <cellStyle name="Standaard 3 3 4 2 5 2 2 2" xfId="37357" xr:uid="{147CAEC2-9678-4A2E-853B-593E61B42C9E}"/>
    <cellStyle name="Standaard 3 3 4 2 5 2 3" xfId="27173" xr:uid="{B30F0882-F7A1-4F5A-AF8E-47E68A58E865}"/>
    <cellStyle name="Standaard 3 3 4 2 5 3" xfId="13116" xr:uid="{5E3EF365-E29A-4127-B4B3-AC70E85943F0}"/>
    <cellStyle name="Standaard 3 3 4 2 5 3 2" xfId="33485" xr:uid="{A9F8DA73-7E8D-42CF-9EA6-EB61C7226209}"/>
    <cellStyle name="Standaard 3 3 4 2 5 4" xfId="23301" xr:uid="{7F09AF62-9E70-4595-9808-9985BE683B97}"/>
    <cellStyle name="Standaard 3 3 4 2 6" xfId="6788" xr:uid="{66EA50D1-E9D6-4DD9-8C85-A04933FD31D8}"/>
    <cellStyle name="Standaard 3 3 4 2 6 2" xfId="16977" xr:uid="{19AD683F-9A1D-49C9-B888-EC625051AA6D}"/>
    <cellStyle name="Standaard 3 3 4 2 6 2 2" xfId="37346" xr:uid="{5532B89C-5283-4D0B-92A5-C2B891EC1B67}"/>
    <cellStyle name="Standaard 3 3 4 2 6 3" xfId="27162" xr:uid="{162D9AE4-0401-41AB-8F58-D62DB0AD1420}"/>
    <cellStyle name="Standaard 3 3 4 2 7" xfId="10573" xr:uid="{504265AF-43A4-4C89-BD05-BE8D5F71A1F2}"/>
    <cellStyle name="Standaard 3 3 4 2 7 2" xfId="30942" xr:uid="{1489A50C-B4CC-42FF-81BE-0086B165C6CA}"/>
    <cellStyle name="Standaard 3 3 4 2 8" xfId="20758" xr:uid="{7BD4D518-E642-4AD1-A767-FC5C58905CA9}"/>
    <cellStyle name="Standaard 3 3 4 3" xfId="443" xr:uid="{A7824EE2-A9B0-4C3D-B561-3987FA6A9257}"/>
    <cellStyle name="Standaard 3 3 4 3 2" xfId="903" xr:uid="{69F9E338-1393-43BB-A52B-9C8C63C935CF}"/>
    <cellStyle name="Standaard 3 3 4 3 2 2" xfId="1753" xr:uid="{EDF7C9A2-43F7-49F5-A4F5-2ED82AD25DDE}"/>
    <cellStyle name="Standaard 3 3 4 3 2 2 2" xfId="4298" xr:uid="{CBB0496A-8308-4653-BF0D-755509239012}"/>
    <cellStyle name="Standaard 3 3 4 3 2 2 2 2" xfId="6803" xr:uid="{10C4A032-2EB0-49E0-80F2-662805F2FB7B}"/>
    <cellStyle name="Standaard 3 3 4 3 2 2 2 2 2" xfId="16992" xr:uid="{030276FF-9417-4C18-B316-AA531FFAC826}"/>
    <cellStyle name="Standaard 3 3 4 3 2 2 2 2 2 2" xfId="37361" xr:uid="{D4F7790A-D339-4DB8-BD68-C56398FBD162}"/>
    <cellStyle name="Standaard 3 3 4 3 2 2 2 2 3" xfId="27177" xr:uid="{4A5C3AAC-3BAD-4FC3-8A52-3FD5797312FD}"/>
    <cellStyle name="Standaard 3 3 4 3 2 2 2 3" xfId="14476" xr:uid="{BB4CD11A-2E70-4E65-8709-F8EDF35C3C90}"/>
    <cellStyle name="Standaard 3 3 4 3 2 2 2 3 2" xfId="34845" xr:uid="{86992A4E-20CB-4DAE-BB6D-34C9F65B8AB7}"/>
    <cellStyle name="Standaard 3 3 4 3 2 2 2 4" xfId="24661" xr:uid="{B29643AE-549A-4534-9657-071A5D64C21D}"/>
    <cellStyle name="Standaard 3 3 4 3 2 2 3" xfId="6802" xr:uid="{C4237DC9-AA67-4506-9667-D56378745603}"/>
    <cellStyle name="Standaard 3 3 4 3 2 2 3 2" xfId="16991" xr:uid="{6C2549D7-D3B2-434E-8ECD-B50DB9184D6C}"/>
    <cellStyle name="Standaard 3 3 4 3 2 2 3 2 2" xfId="37360" xr:uid="{E1FB0FA4-9BB3-43F9-92AE-A2223891B075}"/>
    <cellStyle name="Standaard 3 3 4 3 2 2 3 3" xfId="27176" xr:uid="{CC8F4BEE-B6EB-46EB-94E6-DE39EFC9E4AD}"/>
    <cellStyle name="Standaard 3 3 4 3 2 2 4" xfId="11933" xr:uid="{3CB30A87-88B2-4939-BACD-62F735AF9F6C}"/>
    <cellStyle name="Standaard 3 3 4 3 2 2 4 2" xfId="32302" xr:uid="{3DAB2C99-9C0E-47B5-8837-03B41A4CA3B8}"/>
    <cellStyle name="Standaard 3 3 4 3 2 2 5" xfId="22118" xr:uid="{358D98EB-0857-437D-83FF-458524A0CF08}"/>
    <cellStyle name="Standaard 3 3 4 3 2 3" xfId="2600" xr:uid="{A4813184-263D-4D80-A9DC-DE7402D92510}"/>
    <cellStyle name="Standaard 3 3 4 3 2 3 2" xfId="5145" xr:uid="{745150EB-78CD-49BC-9570-9AC29DE40F1A}"/>
    <cellStyle name="Standaard 3 3 4 3 2 3 2 2" xfId="6805" xr:uid="{A54F5995-6777-4A09-B63E-B68DE76BBB0C}"/>
    <cellStyle name="Standaard 3 3 4 3 2 3 2 2 2" xfId="16994" xr:uid="{1E623A22-8538-4ED9-B60B-8FB92CB7ECA4}"/>
    <cellStyle name="Standaard 3 3 4 3 2 3 2 2 2 2" xfId="37363" xr:uid="{18EF30AD-5A74-46D6-89CC-FED7DEA8E761}"/>
    <cellStyle name="Standaard 3 3 4 3 2 3 2 2 3" xfId="27179" xr:uid="{1F1F3832-46F8-4E98-AD2C-D7E5566F8F9B}"/>
    <cellStyle name="Standaard 3 3 4 3 2 3 2 3" xfId="15323" xr:uid="{FC1F6074-AD2B-423C-9B3E-76F4E3464091}"/>
    <cellStyle name="Standaard 3 3 4 3 2 3 2 3 2" xfId="35692" xr:uid="{7F1F7CB1-8EE2-4EFC-97B7-4C826A57655E}"/>
    <cellStyle name="Standaard 3 3 4 3 2 3 2 4" xfId="25508" xr:uid="{682F23A1-6D98-4C3F-B76B-6B186804D6C5}"/>
    <cellStyle name="Standaard 3 3 4 3 2 3 3" xfId="6804" xr:uid="{D70E07DA-C60D-4151-96D9-F84CE1925E05}"/>
    <cellStyle name="Standaard 3 3 4 3 2 3 3 2" xfId="16993" xr:uid="{7C959622-A6DB-434D-9377-82F7D8EB515C}"/>
    <cellStyle name="Standaard 3 3 4 3 2 3 3 2 2" xfId="37362" xr:uid="{DEA37FC2-5A2E-4F0B-A44C-BB21727FA8CD}"/>
    <cellStyle name="Standaard 3 3 4 3 2 3 3 3" xfId="27178" xr:uid="{60D52050-5E3F-4B03-9770-D4DD019BCC4D}"/>
    <cellStyle name="Standaard 3 3 4 3 2 3 4" xfId="12780" xr:uid="{73B89C52-EE70-4225-9884-37AFF5455E30}"/>
    <cellStyle name="Standaard 3 3 4 3 2 3 4 2" xfId="33149" xr:uid="{2D14C4AD-39EA-46A1-B2C4-0A018BC3E19F}"/>
    <cellStyle name="Standaard 3 3 4 3 2 3 5" xfId="22965" xr:uid="{90E45411-33A9-4E86-80AF-0B646769EBD1}"/>
    <cellStyle name="Standaard 3 3 4 3 2 4" xfId="3450" xr:uid="{48F98CA1-EA0F-441D-AFE0-FE292C9B802D}"/>
    <cellStyle name="Standaard 3 3 4 3 2 4 2" xfId="6806" xr:uid="{101BABE6-EEA7-4769-BFF4-F1FDA6678A8D}"/>
    <cellStyle name="Standaard 3 3 4 3 2 4 2 2" xfId="16995" xr:uid="{44595214-8768-423F-AF43-8A9B867A113A}"/>
    <cellStyle name="Standaard 3 3 4 3 2 4 2 2 2" xfId="37364" xr:uid="{79F4B9DD-646D-45BE-BE75-1D697C5D687F}"/>
    <cellStyle name="Standaard 3 3 4 3 2 4 2 3" xfId="27180" xr:uid="{31D9A118-0877-49DB-B5D8-1A604A94D8FA}"/>
    <cellStyle name="Standaard 3 3 4 3 2 4 3" xfId="13628" xr:uid="{618D2F98-783F-4F01-A03C-2CDBF7933714}"/>
    <cellStyle name="Standaard 3 3 4 3 2 4 3 2" xfId="33997" xr:uid="{DC67C036-5B34-4C79-A884-7248518FB32F}"/>
    <cellStyle name="Standaard 3 3 4 3 2 4 4" xfId="23813" xr:uid="{23CA923C-E82C-4FC4-BE8F-CAE6A3A33B78}"/>
    <cellStyle name="Standaard 3 3 4 3 2 5" xfId="6801" xr:uid="{1AB82F27-5ABB-4B46-82F0-CD3281AC594E}"/>
    <cellStyle name="Standaard 3 3 4 3 2 5 2" xfId="16990" xr:uid="{AD8BEC9C-4FB7-4136-878A-3638290C81A4}"/>
    <cellStyle name="Standaard 3 3 4 3 2 5 2 2" xfId="37359" xr:uid="{3D2E9711-AF78-40E6-AC88-F200D099DD82}"/>
    <cellStyle name="Standaard 3 3 4 3 2 5 3" xfId="27175" xr:uid="{B7DCC829-E6E9-49B2-BA5B-74DBCADD9146}"/>
    <cellStyle name="Standaard 3 3 4 3 2 6" xfId="11085" xr:uid="{8B18BFA6-AD1A-49E1-9250-B6CDFD6E1E27}"/>
    <cellStyle name="Standaard 3 3 4 3 2 6 2" xfId="31454" xr:uid="{216F455C-186F-4DE7-90D7-39B3221CDA06}"/>
    <cellStyle name="Standaard 3 3 4 3 2 7" xfId="21270" xr:uid="{F1364F1F-1DD3-40A5-A5D6-9E25585338AC}"/>
    <cellStyle name="Standaard 3 3 4 3 3" xfId="1329" xr:uid="{B08460A7-BCBC-4741-B047-25EA1DF6D91B}"/>
    <cellStyle name="Standaard 3 3 4 3 3 2" xfId="3874" xr:uid="{28FA918E-D2CE-4FB4-946F-24B2FC52480D}"/>
    <cellStyle name="Standaard 3 3 4 3 3 2 2" xfId="6808" xr:uid="{231B00A1-93CF-4460-A5A5-BD71BC642D02}"/>
    <cellStyle name="Standaard 3 3 4 3 3 2 2 2" xfId="16997" xr:uid="{C1AE1800-2DA6-4F50-8BF2-DFB71812F21E}"/>
    <cellStyle name="Standaard 3 3 4 3 3 2 2 2 2" xfId="37366" xr:uid="{E9B327C5-831D-4923-B6DC-9F6F0100969E}"/>
    <cellStyle name="Standaard 3 3 4 3 3 2 2 3" xfId="27182" xr:uid="{1F8EFE48-811D-4194-B27F-66A00C5EF116}"/>
    <cellStyle name="Standaard 3 3 4 3 3 2 3" xfId="14052" xr:uid="{DCC09540-FA11-4293-B75C-B317D7F68B45}"/>
    <cellStyle name="Standaard 3 3 4 3 3 2 3 2" xfId="34421" xr:uid="{387F3F69-5612-49EA-ABBD-DAE77468D377}"/>
    <cellStyle name="Standaard 3 3 4 3 3 2 4" xfId="24237" xr:uid="{CB1F0071-5063-40BF-A5B1-C0E422CA0DCD}"/>
    <cellStyle name="Standaard 3 3 4 3 3 3" xfId="6807" xr:uid="{5D24BB81-DEEA-4477-B6FD-CF1AF76509E7}"/>
    <cellStyle name="Standaard 3 3 4 3 3 3 2" xfId="16996" xr:uid="{836121AD-B905-4D0B-99B4-5EDD0C856502}"/>
    <cellStyle name="Standaard 3 3 4 3 3 3 2 2" xfId="37365" xr:uid="{5562A817-52FB-4C1B-ABE1-92E848B7560E}"/>
    <cellStyle name="Standaard 3 3 4 3 3 3 3" xfId="27181" xr:uid="{E91A444B-34FF-4AA7-A100-4910CC2F5A06}"/>
    <cellStyle name="Standaard 3 3 4 3 3 4" xfId="11509" xr:uid="{32602646-C56A-4CDC-844B-E2D611037C2F}"/>
    <cellStyle name="Standaard 3 3 4 3 3 4 2" xfId="31878" xr:uid="{CE5A8E84-B2D7-49AD-8F1B-A3FB4BBDE38D}"/>
    <cellStyle name="Standaard 3 3 4 3 3 5" xfId="21694" xr:uid="{4DE82E41-CFEE-491F-B746-C847730D0F62}"/>
    <cellStyle name="Standaard 3 3 4 3 4" xfId="2176" xr:uid="{4956C22D-07B4-4DDE-A05C-C6BCC912259D}"/>
    <cellStyle name="Standaard 3 3 4 3 4 2" xfId="4721" xr:uid="{5AFDBABB-7951-45F8-838E-A13233941912}"/>
    <cellStyle name="Standaard 3 3 4 3 4 2 2" xfId="6810" xr:uid="{4CF05646-133E-44DB-90D2-CF7FD663BB06}"/>
    <cellStyle name="Standaard 3 3 4 3 4 2 2 2" xfId="16999" xr:uid="{CAA6B974-1ECA-47A5-AA74-BFE142BB9316}"/>
    <cellStyle name="Standaard 3 3 4 3 4 2 2 2 2" xfId="37368" xr:uid="{32DDC45E-2606-4140-A3E4-3D83A96C6583}"/>
    <cellStyle name="Standaard 3 3 4 3 4 2 2 3" xfId="27184" xr:uid="{9AE10B33-558C-4554-B3A7-70D1FFDA7B26}"/>
    <cellStyle name="Standaard 3 3 4 3 4 2 3" xfId="14899" xr:uid="{9A157BB1-D5F4-447B-8F0B-12F7ED6A3232}"/>
    <cellStyle name="Standaard 3 3 4 3 4 2 3 2" xfId="35268" xr:uid="{84C47D7D-D42B-4D92-B1D6-BD2162928393}"/>
    <cellStyle name="Standaard 3 3 4 3 4 2 4" xfId="25084" xr:uid="{7F1369C1-383C-4A6B-B911-2519B2672F3C}"/>
    <cellStyle name="Standaard 3 3 4 3 4 3" xfId="6809" xr:uid="{0716A4FE-13F9-4D3B-96D3-D9CA0A20728B}"/>
    <cellStyle name="Standaard 3 3 4 3 4 3 2" xfId="16998" xr:uid="{B0B6B094-F94C-4219-8E46-DB8BCE154909}"/>
    <cellStyle name="Standaard 3 3 4 3 4 3 2 2" xfId="37367" xr:uid="{67B9F197-9F09-4B13-985A-10DB99AFE38A}"/>
    <cellStyle name="Standaard 3 3 4 3 4 3 3" xfId="27183" xr:uid="{4D1ABD94-1A7A-4227-BBB9-ED336EE30027}"/>
    <cellStyle name="Standaard 3 3 4 3 4 4" xfId="12356" xr:uid="{6097BD4E-636F-4C85-9285-D3B21ED59756}"/>
    <cellStyle name="Standaard 3 3 4 3 4 4 2" xfId="32725" xr:uid="{47EFB7DA-2F23-4586-BCE8-344045264596}"/>
    <cellStyle name="Standaard 3 3 4 3 4 5" xfId="22541" xr:uid="{CEF780E9-F18E-418A-86BB-16E2EC0C0545}"/>
    <cellStyle name="Standaard 3 3 4 3 5" xfId="3026" xr:uid="{FC5F7B1E-91C4-4479-830C-34856E1432EE}"/>
    <cellStyle name="Standaard 3 3 4 3 5 2" xfId="6811" xr:uid="{8AC9B3CD-4061-4AFF-A841-FC46C1D2EFF4}"/>
    <cellStyle name="Standaard 3 3 4 3 5 2 2" xfId="17000" xr:uid="{8C31D92E-C80F-4CFA-BB3D-14F585C21D96}"/>
    <cellStyle name="Standaard 3 3 4 3 5 2 2 2" xfId="37369" xr:uid="{E9BCA4AE-07CA-4189-AD20-73FB0B676D1C}"/>
    <cellStyle name="Standaard 3 3 4 3 5 2 3" xfId="27185" xr:uid="{96402749-2715-4688-B479-FC8812FC863E}"/>
    <cellStyle name="Standaard 3 3 4 3 5 3" xfId="13204" xr:uid="{D274CBC7-0B69-47B1-A7EF-989736DAB4CB}"/>
    <cellStyle name="Standaard 3 3 4 3 5 3 2" xfId="33573" xr:uid="{91936C3F-D5DD-40E2-9E06-16B0A350D093}"/>
    <cellStyle name="Standaard 3 3 4 3 5 4" xfId="23389" xr:uid="{FE7DEFB5-EB33-4B80-84CA-28CC31E71B52}"/>
    <cellStyle name="Standaard 3 3 4 3 6" xfId="6800" xr:uid="{65FDED6D-405F-4EB5-8CE6-0B829C70E2DC}"/>
    <cellStyle name="Standaard 3 3 4 3 6 2" xfId="16989" xr:uid="{B6D3F3B3-2604-49F3-BCDC-1F79B5045A1E}"/>
    <cellStyle name="Standaard 3 3 4 3 6 2 2" xfId="37358" xr:uid="{58B10EBC-8890-4DF2-A80E-B5C0449880A5}"/>
    <cellStyle name="Standaard 3 3 4 3 6 3" xfId="27174" xr:uid="{1F80EFA9-1FAD-4B52-8F72-66EB268E5EB2}"/>
    <cellStyle name="Standaard 3 3 4 3 7" xfId="10661" xr:uid="{5603DD4D-0864-49DD-89E3-705B6C192521}"/>
    <cellStyle name="Standaard 3 3 4 3 7 2" xfId="31030" xr:uid="{86DAAEB4-AECE-42C8-A6EE-0FC058F0E6E3}"/>
    <cellStyle name="Standaard 3 3 4 3 8" xfId="20846" xr:uid="{C24AA969-A45A-4E8E-851D-B5058D578697}"/>
    <cellStyle name="Standaard 3 3 4 4" xfId="681" xr:uid="{933A16CB-5BF4-4044-9BE6-2206AFB1ADA4}"/>
    <cellStyle name="Standaard 3 3 4 4 2" xfId="1531" xr:uid="{C3B9167B-C9BA-49D4-AC67-EF23B08674B4}"/>
    <cellStyle name="Standaard 3 3 4 4 2 2" xfId="4076" xr:uid="{0652871C-12BF-4498-80BA-07882D12FB5C}"/>
    <cellStyle name="Standaard 3 3 4 4 2 2 2" xfId="6814" xr:uid="{6C9637FA-C39E-4C1A-B427-5DC374DC76F7}"/>
    <cellStyle name="Standaard 3 3 4 4 2 2 2 2" xfId="17003" xr:uid="{CCC69105-E812-4657-9365-37CEAE4F8020}"/>
    <cellStyle name="Standaard 3 3 4 4 2 2 2 2 2" xfId="37372" xr:uid="{1566CA8E-7CAF-46FF-9CB3-417D37ABA2EE}"/>
    <cellStyle name="Standaard 3 3 4 4 2 2 2 3" xfId="27188" xr:uid="{DDF48D20-6E66-4688-AF99-D35FD5631D1D}"/>
    <cellStyle name="Standaard 3 3 4 4 2 2 3" xfId="14254" xr:uid="{80EFDA6F-4FA3-4738-BC9F-60BC9552E365}"/>
    <cellStyle name="Standaard 3 3 4 4 2 2 3 2" xfId="34623" xr:uid="{3936C4DC-161E-4CDE-AF34-D56A151555FF}"/>
    <cellStyle name="Standaard 3 3 4 4 2 2 4" xfId="24439" xr:uid="{DB06B466-ACA9-479F-A5DF-90D185589AE0}"/>
    <cellStyle name="Standaard 3 3 4 4 2 3" xfId="6813" xr:uid="{0A7D17EC-F5C0-43BD-8035-D5617666158F}"/>
    <cellStyle name="Standaard 3 3 4 4 2 3 2" xfId="17002" xr:uid="{BA809B38-8FDD-4490-9450-9D2D2BA9A004}"/>
    <cellStyle name="Standaard 3 3 4 4 2 3 2 2" xfId="37371" xr:uid="{CE77888E-E3FC-4D8D-BDBF-88B5CFAAB867}"/>
    <cellStyle name="Standaard 3 3 4 4 2 3 3" xfId="27187" xr:uid="{FD2ED83B-E36A-4294-9DAD-7312B099207B}"/>
    <cellStyle name="Standaard 3 3 4 4 2 4" xfId="11711" xr:uid="{A45FA697-62A6-4E77-9ED2-B8C9FAB07F08}"/>
    <cellStyle name="Standaard 3 3 4 4 2 4 2" xfId="32080" xr:uid="{7C48FD2F-9CAC-4C3E-98E2-4D27867B5CCE}"/>
    <cellStyle name="Standaard 3 3 4 4 2 5" xfId="21896" xr:uid="{13B76C9A-8727-4C17-949B-7704CC11B356}"/>
    <cellStyle name="Standaard 3 3 4 4 3" xfId="2378" xr:uid="{4EE656B3-9B99-4C0A-9D61-DED1AF750FF8}"/>
    <cellStyle name="Standaard 3 3 4 4 3 2" xfId="4923" xr:uid="{1BA37082-58D1-488C-B93C-CCAF9882D1BD}"/>
    <cellStyle name="Standaard 3 3 4 4 3 2 2" xfId="6816" xr:uid="{840B508C-F272-433E-A293-472D5C64B416}"/>
    <cellStyle name="Standaard 3 3 4 4 3 2 2 2" xfId="17005" xr:uid="{DA0CF869-4B62-45B0-92BF-3F27E66BB4ED}"/>
    <cellStyle name="Standaard 3 3 4 4 3 2 2 2 2" xfId="37374" xr:uid="{E52BFC4E-8200-4EEE-966A-50EBF4672809}"/>
    <cellStyle name="Standaard 3 3 4 4 3 2 2 3" xfId="27190" xr:uid="{0D677D7B-77D9-45AA-AE17-20AF7B2C15C8}"/>
    <cellStyle name="Standaard 3 3 4 4 3 2 3" xfId="15101" xr:uid="{11DFC6CA-BFE3-4623-B1FD-855E46F2B515}"/>
    <cellStyle name="Standaard 3 3 4 4 3 2 3 2" xfId="35470" xr:uid="{F44F588A-2497-4D26-B5EB-EA4E92E6B399}"/>
    <cellStyle name="Standaard 3 3 4 4 3 2 4" xfId="25286" xr:uid="{67AA2487-1900-4D86-8BD6-92808260600B}"/>
    <cellStyle name="Standaard 3 3 4 4 3 3" xfId="6815" xr:uid="{2038E399-705A-499E-A17A-42E2DD7439D3}"/>
    <cellStyle name="Standaard 3 3 4 4 3 3 2" xfId="17004" xr:uid="{3455DFA6-9484-410E-A00B-337A4DEA80A3}"/>
    <cellStyle name="Standaard 3 3 4 4 3 3 2 2" xfId="37373" xr:uid="{8170CC4B-DABD-4D0A-9C58-E47F7A3ED256}"/>
    <cellStyle name="Standaard 3 3 4 4 3 3 3" xfId="27189" xr:uid="{E5C2E573-8AF0-41AE-AC91-64C9356C7D93}"/>
    <cellStyle name="Standaard 3 3 4 4 3 4" xfId="12558" xr:uid="{6E11AEAB-2F39-4206-B4A9-0FBBC4294E7F}"/>
    <cellStyle name="Standaard 3 3 4 4 3 4 2" xfId="32927" xr:uid="{41414522-4BAF-478E-BBFB-7A6B79BF3EDD}"/>
    <cellStyle name="Standaard 3 3 4 4 3 5" xfId="22743" xr:uid="{3B6B12EA-2926-4F1B-A3C6-32DB082407AF}"/>
    <cellStyle name="Standaard 3 3 4 4 4" xfId="3228" xr:uid="{6AE08D05-92AA-44BF-ABC3-D10D2B9228F8}"/>
    <cellStyle name="Standaard 3 3 4 4 4 2" xfId="6817" xr:uid="{7B85095F-A46D-4B74-9D40-6686D8688FEF}"/>
    <cellStyle name="Standaard 3 3 4 4 4 2 2" xfId="17006" xr:uid="{D2D1F81F-F703-4BDF-884E-5BE1DC2A271F}"/>
    <cellStyle name="Standaard 3 3 4 4 4 2 2 2" xfId="37375" xr:uid="{1ABF3161-09C8-4BEF-8645-5EBD0710A799}"/>
    <cellStyle name="Standaard 3 3 4 4 4 2 3" xfId="27191" xr:uid="{04D0BCBF-3419-4A60-AFD5-9B3ED057F9FC}"/>
    <cellStyle name="Standaard 3 3 4 4 4 3" xfId="13406" xr:uid="{B2EF140B-1F25-4FEB-B41C-64F0E4D085AF}"/>
    <cellStyle name="Standaard 3 3 4 4 4 3 2" xfId="33775" xr:uid="{BDCD4393-704A-41AF-BC36-541364A80A7D}"/>
    <cellStyle name="Standaard 3 3 4 4 4 4" xfId="23591" xr:uid="{483CD3BB-D651-4933-A62B-3BBFCF5F9AF7}"/>
    <cellStyle name="Standaard 3 3 4 4 5" xfId="6812" xr:uid="{5E357717-BC7B-4DAD-BE18-53C9D315EA5D}"/>
    <cellStyle name="Standaard 3 3 4 4 5 2" xfId="17001" xr:uid="{AA4DEF51-0C58-41B6-B267-0F3601F18FF1}"/>
    <cellStyle name="Standaard 3 3 4 4 5 2 2" xfId="37370" xr:uid="{42E4B87D-9F7E-46CC-ACE2-2577838FBB6E}"/>
    <cellStyle name="Standaard 3 3 4 4 5 3" xfId="27186" xr:uid="{EE8CB41D-7623-4814-BFF3-8C7653852DC1}"/>
    <cellStyle name="Standaard 3 3 4 4 6" xfId="10863" xr:uid="{9050E7D9-AF66-4A9F-9584-2C322AB496BB}"/>
    <cellStyle name="Standaard 3 3 4 4 6 2" xfId="31232" xr:uid="{649E0631-9F48-4F76-B386-C96D53A67265}"/>
    <cellStyle name="Standaard 3 3 4 4 7" xfId="21048" xr:uid="{E0BDC469-E8D6-4F7F-A317-8A6B1BC3D68D}"/>
    <cellStyle name="Standaard 3 3 4 5" xfId="1107" xr:uid="{D68B27B7-F0DA-4EA4-9833-C1933B4E60CD}"/>
    <cellStyle name="Standaard 3 3 4 5 2" xfId="3652" xr:uid="{2F8EE08E-9CAA-46D9-B1C7-E0C0B518CE38}"/>
    <cellStyle name="Standaard 3 3 4 5 2 2" xfId="6819" xr:uid="{4AD3DD63-4F6F-4C99-897F-3666296D0701}"/>
    <cellStyle name="Standaard 3 3 4 5 2 2 2" xfId="17008" xr:uid="{6787876A-DFF9-4C54-9250-8EC8C225B857}"/>
    <cellStyle name="Standaard 3 3 4 5 2 2 2 2" xfId="37377" xr:uid="{365E723F-B352-4873-AFF0-3AE43480DE73}"/>
    <cellStyle name="Standaard 3 3 4 5 2 2 3" xfId="27193" xr:uid="{CB5CE4B4-C3F8-4C9F-96B2-B4ADA7542CA4}"/>
    <cellStyle name="Standaard 3 3 4 5 2 3" xfId="13830" xr:uid="{F41524A3-1211-4E09-8F52-250BF333A542}"/>
    <cellStyle name="Standaard 3 3 4 5 2 3 2" xfId="34199" xr:uid="{77FF993F-214D-425E-ACDE-6F52B844D534}"/>
    <cellStyle name="Standaard 3 3 4 5 2 4" xfId="24015" xr:uid="{DE3A0FAA-368D-4A55-8854-F5E57AF9A431}"/>
    <cellStyle name="Standaard 3 3 4 5 3" xfId="6818" xr:uid="{ED4AA6EC-2715-439F-853C-C7F1C735C833}"/>
    <cellStyle name="Standaard 3 3 4 5 3 2" xfId="17007" xr:uid="{3B86A3C8-063E-4454-A91D-86F275A53132}"/>
    <cellStyle name="Standaard 3 3 4 5 3 2 2" xfId="37376" xr:uid="{FC68F9D9-3C3F-4256-A053-F3CB53EC6A41}"/>
    <cellStyle name="Standaard 3 3 4 5 3 3" xfId="27192" xr:uid="{2361BE11-CB88-4EFD-B693-A56642C6FCFD}"/>
    <cellStyle name="Standaard 3 3 4 5 4" xfId="11287" xr:uid="{0B537C77-B0E6-4553-996C-A655BBB258FF}"/>
    <cellStyle name="Standaard 3 3 4 5 4 2" xfId="31656" xr:uid="{159512E8-90BC-482C-BAB3-331CF73C5FF0}"/>
    <cellStyle name="Standaard 3 3 4 5 5" xfId="21472" xr:uid="{0E56D5B5-DB75-4117-8225-50D7E1023591}"/>
    <cellStyle name="Standaard 3 3 4 6" xfId="1954" xr:uid="{AD1475A6-2050-4CB2-B169-771B2C3791BE}"/>
    <cellStyle name="Standaard 3 3 4 6 2" xfId="4499" xr:uid="{32B46920-8734-40AD-929E-9011FA50B7E6}"/>
    <cellStyle name="Standaard 3 3 4 6 2 2" xfId="6821" xr:uid="{4A40D9F6-53C1-43F7-A33A-8C4D37F83361}"/>
    <cellStyle name="Standaard 3 3 4 6 2 2 2" xfId="17010" xr:uid="{8055047E-B908-4681-894D-A9695EDE17BC}"/>
    <cellStyle name="Standaard 3 3 4 6 2 2 2 2" xfId="37379" xr:uid="{15ACD207-1884-4C69-B3CD-5B91803A5082}"/>
    <cellStyle name="Standaard 3 3 4 6 2 2 3" xfId="27195" xr:uid="{716DEAF8-D9A8-49B1-9DF2-F1A08B7E75ED}"/>
    <cellStyle name="Standaard 3 3 4 6 2 3" xfId="14677" xr:uid="{E05831D6-ED20-4CB8-8B89-5F9E4F675F63}"/>
    <cellStyle name="Standaard 3 3 4 6 2 3 2" xfId="35046" xr:uid="{F4B7148F-9139-4B6C-8FBC-818F784D8732}"/>
    <cellStyle name="Standaard 3 3 4 6 2 4" xfId="24862" xr:uid="{8BBFBFCD-D343-4D76-94B3-CC8EA55F80E2}"/>
    <cellStyle name="Standaard 3 3 4 6 3" xfId="6820" xr:uid="{1FD92941-06BB-45AF-BECC-57580DDA8640}"/>
    <cellStyle name="Standaard 3 3 4 6 3 2" xfId="17009" xr:uid="{145181B2-F248-46A8-85C9-B65A13B99546}"/>
    <cellStyle name="Standaard 3 3 4 6 3 2 2" xfId="37378" xr:uid="{A281C3B5-EE8E-4290-8AFC-648C898BFDAE}"/>
    <cellStyle name="Standaard 3 3 4 6 3 3" xfId="27194" xr:uid="{275127F1-C46A-48E6-AC64-E377508FFC88}"/>
    <cellStyle name="Standaard 3 3 4 6 4" xfId="12134" xr:uid="{131DEF19-D04A-40C0-9E61-D00E6A97BAB8}"/>
    <cellStyle name="Standaard 3 3 4 6 4 2" xfId="32503" xr:uid="{C9229C11-CD3D-4241-99EA-5C79E3DA744A}"/>
    <cellStyle name="Standaard 3 3 4 6 5" xfId="22319" xr:uid="{163FAAC1-9921-4F11-A506-DFC6902EB617}"/>
    <cellStyle name="Standaard 3 3 4 7" xfId="2804" xr:uid="{B7123959-1D57-428B-AE77-4F9E87B57D21}"/>
    <cellStyle name="Standaard 3 3 4 7 2" xfId="6822" xr:uid="{D77D70C3-861F-4464-991E-B1B0E2624606}"/>
    <cellStyle name="Standaard 3 3 4 7 2 2" xfId="17011" xr:uid="{A9D7C91D-DDB7-4B07-9AB2-1EC8E9670321}"/>
    <cellStyle name="Standaard 3 3 4 7 2 2 2" xfId="37380" xr:uid="{D742CC1D-9ED3-4C11-B810-845E3E253A14}"/>
    <cellStyle name="Standaard 3 3 4 7 2 3" xfId="27196" xr:uid="{2103A2A4-47F1-452B-AED7-EE01D839B79C}"/>
    <cellStyle name="Standaard 3 3 4 7 3" xfId="12982" xr:uid="{D2EB19D2-B026-4068-94EC-11A076FAF41B}"/>
    <cellStyle name="Standaard 3 3 4 7 3 2" xfId="33351" xr:uid="{2D9759CE-5C02-4C2F-B28E-1CF6AD8109A8}"/>
    <cellStyle name="Standaard 3 3 4 7 4" xfId="23167" xr:uid="{AF487126-A192-45BD-B89D-AB7FE23F1CA7}"/>
    <cellStyle name="Standaard 3 3 4 8" xfId="6787" xr:uid="{F03F38DB-6C3B-41B3-B2D6-1B49E16ECECE}"/>
    <cellStyle name="Standaard 3 3 4 8 2" xfId="16976" xr:uid="{23A756AB-55D4-49E6-8065-1FE0E3D89C35}"/>
    <cellStyle name="Standaard 3 3 4 8 2 2" xfId="37345" xr:uid="{DBAB71EF-1632-4840-81E8-E562AC0E1525}"/>
    <cellStyle name="Standaard 3 3 4 8 3" xfId="27161" xr:uid="{E6AC8B18-F02A-4587-B7A7-E301FEC0E937}"/>
    <cellStyle name="Standaard 3 3 4 9" xfId="10439" xr:uid="{7BA7C5A0-A408-4A37-A7B5-1BF99987AAE3}"/>
    <cellStyle name="Standaard 3 3 4 9 2" xfId="30808" xr:uid="{A35C5ACB-1B64-4414-8B85-D31F2F4CCF3C}"/>
    <cellStyle name="Standaard 3 3 5" xfId="193" xr:uid="{5901C359-167D-4DC1-BBDF-AFF657DC4766}"/>
    <cellStyle name="Standaard 3 3 5 2" xfId="749" xr:uid="{96E05029-36C4-4F6F-AE04-5AB2B9983671}"/>
    <cellStyle name="Standaard 3 3 5 2 2" xfId="1599" xr:uid="{E74AA2C7-6843-426C-BF76-2F54B207B869}"/>
    <cellStyle name="Standaard 3 3 5 2 2 2" xfId="4144" xr:uid="{69C77514-F6EE-4F29-82F5-45FF6E55A921}"/>
    <cellStyle name="Standaard 3 3 5 2 2 2 2" xfId="6826" xr:uid="{0CAB60BF-9E19-4327-AFD2-398929FC75D1}"/>
    <cellStyle name="Standaard 3 3 5 2 2 2 2 2" xfId="17015" xr:uid="{523D4914-3574-4F35-93F4-2CDDF108CC10}"/>
    <cellStyle name="Standaard 3 3 5 2 2 2 2 2 2" xfId="37384" xr:uid="{02242C1D-CA14-4029-94A3-450AAC4C23BB}"/>
    <cellStyle name="Standaard 3 3 5 2 2 2 2 3" xfId="27200" xr:uid="{17B298B5-5440-41C8-A598-B306A1B788C7}"/>
    <cellStyle name="Standaard 3 3 5 2 2 2 3" xfId="14322" xr:uid="{D99B0424-2AD9-401B-8DBD-24D601A22012}"/>
    <cellStyle name="Standaard 3 3 5 2 2 2 3 2" xfId="34691" xr:uid="{D8ACB8D0-D45A-4787-B1FE-AF209D0DBFF2}"/>
    <cellStyle name="Standaard 3 3 5 2 2 2 4" xfId="24507" xr:uid="{0B22BD36-5EAD-465C-A769-B6734C24D92D}"/>
    <cellStyle name="Standaard 3 3 5 2 2 3" xfId="6825" xr:uid="{F53AD561-02E7-4F8F-932E-DDA4299148EF}"/>
    <cellStyle name="Standaard 3 3 5 2 2 3 2" xfId="17014" xr:uid="{3ABAF2C6-2FDF-41E0-914D-EC1448AB0107}"/>
    <cellStyle name="Standaard 3 3 5 2 2 3 2 2" xfId="37383" xr:uid="{EA90A527-8A42-4C93-A952-F073B5F9724D}"/>
    <cellStyle name="Standaard 3 3 5 2 2 3 3" xfId="27199" xr:uid="{90B4DAB4-0746-4821-A7F4-587B48F44A9D}"/>
    <cellStyle name="Standaard 3 3 5 2 2 4" xfId="11779" xr:uid="{41D6A7BA-543E-4CDA-9E58-3343313A6851}"/>
    <cellStyle name="Standaard 3 3 5 2 2 4 2" xfId="32148" xr:uid="{96A1E3B5-CFC5-4BA5-AA5C-7F2311E846C1}"/>
    <cellStyle name="Standaard 3 3 5 2 2 5" xfId="21964" xr:uid="{C7B8F4E3-A0AD-4DBA-8DC3-EC29AAF3A50C}"/>
    <cellStyle name="Standaard 3 3 5 2 3" xfId="2446" xr:uid="{CD875E73-69F8-427C-9872-D5D90AC8E491}"/>
    <cellStyle name="Standaard 3 3 5 2 3 2" xfId="4991" xr:uid="{D9102DE2-2799-4E7A-9126-9D3FA86034E0}"/>
    <cellStyle name="Standaard 3 3 5 2 3 2 2" xfId="6828" xr:uid="{11767832-69B0-4FDD-BD2A-CAB59A50AE35}"/>
    <cellStyle name="Standaard 3 3 5 2 3 2 2 2" xfId="17017" xr:uid="{82A02EB8-C061-4A59-86D0-93655D89666F}"/>
    <cellStyle name="Standaard 3 3 5 2 3 2 2 2 2" xfId="37386" xr:uid="{B1F5B48B-D348-4923-9F8C-35BD4744320C}"/>
    <cellStyle name="Standaard 3 3 5 2 3 2 2 3" xfId="27202" xr:uid="{913B36C8-B9D9-4545-B5E1-9323A69B52AE}"/>
    <cellStyle name="Standaard 3 3 5 2 3 2 3" xfId="15169" xr:uid="{280D4429-DDA7-4176-AB1B-8FD7C713BC36}"/>
    <cellStyle name="Standaard 3 3 5 2 3 2 3 2" xfId="35538" xr:uid="{7B6010B8-8CEE-4E80-8C46-88C8A1D5564B}"/>
    <cellStyle name="Standaard 3 3 5 2 3 2 4" xfId="25354" xr:uid="{9126D4BF-4709-49F9-8E43-8BCF99212738}"/>
    <cellStyle name="Standaard 3 3 5 2 3 3" xfId="6827" xr:uid="{24419A95-DDBC-469F-8599-064C7AB79B16}"/>
    <cellStyle name="Standaard 3 3 5 2 3 3 2" xfId="17016" xr:uid="{9B97BF91-4826-413F-AF66-7F8A114F7AE6}"/>
    <cellStyle name="Standaard 3 3 5 2 3 3 2 2" xfId="37385" xr:uid="{8BA21C68-68BE-45E1-93F1-2B3333C114F4}"/>
    <cellStyle name="Standaard 3 3 5 2 3 3 3" xfId="27201" xr:uid="{250435AB-02DE-40D2-B526-18821B3EF5BD}"/>
    <cellStyle name="Standaard 3 3 5 2 3 4" xfId="12626" xr:uid="{9D36395D-3715-44D7-A035-87275970BA29}"/>
    <cellStyle name="Standaard 3 3 5 2 3 4 2" xfId="32995" xr:uid="{D88E51D2-CD8C-4B3D-AD5B-550053202B64}"/>
    <cellStyle name="Standaard 3 3 5 2 3 5" xfId="22811" xr:uid="{35541148-FD25-4F5B-BD27-285A51FC9160}"/>
    <cellStyle name="Standaard 3 3 5 2 4" xfId="3296" xr:uid="{11B8035D-BDE3-4E08-ADDB-DCB56DD02282}"/>
    <cellStyle name="Standaard 3 3 5 2 4 2" xfId="6829" xr:uid="{E2352179-28F4-44EC-A06F-B1345DE9D669}"/>
    <cellStyle name="Standaard 3 3 5 2 4 2 2" xfId="17018" xr:uid="{48182DAB-EAC0-4508-A48B-3BF8013676DA}"/>
    <cellStyle name="Standaard 3 3 5 2 4 2 2 2" xfId="37387" xr:uid="{50881D53-ED57-4047-AD76-660C801F1D0D}"/>
    <cellStyle name="Standaard 3 3 5 2 4 2 3" xfId="27203" xr:uid="{939C9363-16E5-4E39-8C71-E6A8B0A59456}"/>
    <cellStyle name="Standaard 3 3 5 2 4 3" xfId="13474" xr:uid="{623ED0B4-519A-45E9-A3D4-F3CCAD5E4886}"/>
    <cellStyle name="Standaard 3 3 5 2 4 3 2" xfId="33843" xr:uid="{6FE1AC0A-E8C6-4F20-ADF4-E9DBEF8EE937}"/>
    <cellStyle name="Standaard 3 3 5 2 4 4" xfId="23659" xr:uid="{107DFCD3-8C7F-4513-84B5-FD1598C42F2A}"/>
    <cellStyle name="Standaard 3 3 5 2 5" xfId="6824" xr:uid="{9ADB39E1-8484-4D17-9B0A-A2868311954F}"/>
    <cellStyle name="Standaard 3 3 5 2 5 2" xfId="17013" xr:uid="{DABA2F27-4E3F-44BA-ADFC-6D95BF4DA9A4}"/>
    <cellStyle name="Standaard 3 3 5 2 5 2 2" xfId="37382" xr:uid="{36165259-DD2A-401D-862C-A1609056E3DD}"/>
    <cellStyle name="Standaard 3 3 5 2 5 3" xfId="27198" xr:uid="{5642B85B-416E-4CB1-A37A-1F6D39470555}"/>
    <cellStyle name="Standaard 3 3 5 2 6" xfId="10931" xr:uid="{3135CDA0-2CB3-4A0D-847A-2AF74A51C985}"/>
    <cellStyle name="Standaard 3 3 5 2 6 2" xfId="31300" xr:uid="{BDF1DAF6-5848-48CE-B837-5E99845EB5F0}"/>
    <cellStyle name="Standaard 3 3 5 2 7" xfId="21116" xr:uid="{0490ADE8-62EB-480D-B6A6-37DA00AA5FF6}"/>
    <cellStyle name="Standaard 3 3 5 3" xfId="1175" xr:uid="{F7346F91-D00D-4689-8CF1-7C093E822D34}"/>
    <cellStyle name="Standaard 3 3 5 3 2" xfId="3720" xr:uid="{08E586DD-69BD-4321-B9E3-9DE14567D87E}"/>
    <cellStyle name="Standaard 3 3 5 3 2 2" xfId="6831" xr:uid="{A931D2D0-4BCB-4045-A9C7-DBC18B417637}"/>
    <cellStyle name="Standaard 3 3 5 3 2 2 2" xfId="17020" xr:uid="{D36DB45F-691C-4CD1-8531-62E4556C8556}"/>
    <cellStyle name="Standaard 3 3 5 3 2 2 2 2" xfId="37389" xr:uid="{063C9360-B7BD-4DCB-B1CD-B5CFC629B18E}"/>
    <cellStyle name="Standaard 3 3 5 3 2 2 3" xfId="27205" xr:uid="{E98C833A-7F38-40FC-BC37-57754F3CAE45}"/>
    <cellStyle name="Standaard 3 3 5 3 2 3" xfId="13898" xr:uid="{A2630D1F-AD41-4F40-903E-A3D9D7EA4BDE}"/>
    <cellStyle name="Standaard 3 3 5 3 2 3 2" xfId="34267" xr:uid="{EFCBB785-D0DE-4F54-A003-CBD2AE4F8E6E}"/>
    <cellStyle name="Standaard 3 3 5 3 2 4" xfId="24083" xr:uid="{B1ABF404-4657-4C13-9062-80DCABC869DB}"/>
    <cellStyle name="Standaard 3 3 5 3 3" xfId="6830" xr:uid="{720A7179-0DAE-4B18-A959-2D5D4AD2C1CE}"/>
    <cellStyle name="Standaard 3 3 5 3 3 2" xfId="17019" xr:uid="{999CC254-DCDC-440B-9344-95EDCC40D8AB}"/>
    <cellStyle name="Standaard 3 3 5 3 3 2 2" xfId="37388" xr:uid="{0695D2A8-171B-4C11-BB22-ED0342BB774B}"/>
    <cellStyle name="Standaard 3 3 5 3 3 3" xfId="27204" xr:uid="{F3732007-D69F-4C88-8DED-3105878918AC}"/>
    <cellStyle name="Standaard 3 3 5 3 4" xfId="11355" xr:uid="{0E06CFDC-0F75-4147-9C69-2B2EDBD7CE5E}"/>
    <cellStyle name="Standaard 3 3 5 3 4 2" xfId="31724" xr:uid="{DA413870-C937-4AE5-B535-2D1ECC250F50}"/>
    <cellStyle name="Standaard 3 3 5 3 5" xfId="21540" xr:uid="{0A009ADA-C2EF-4489-ABB0-19455B7F76EF}"/>
    <cellStyle name="Standaard 3 3 5 4" xfId="2022" xr:uid="{B86B20E3-8C3E-46BB-8EE1-8A2E2EFC3EFB}"/>
    <cellStyle name="Standaard 3 3 5 4 2" xfId="4567" xr:uid="{B0B14764-FA88-4BC1-BCC9-CDDCFE44FC75}"/>
    <cellStyle name="Standaard 3 3 5 4 2 2" xfId="6833" xr:uid="{CD91E4C4-9F95-46FF-B125-8F7F0AEDCCB4}"/>
    <cellStyle name="Standaard 3 3 5 4 2 2 2" xfId="17022" xr:uid="{94DCB6EC-F5C9-438E-938E-1906041C6904}"/>
    <cellStyle name="Standaard 3 3 5 4 2 2 2 2" xfId="37391" xr:uid="{3193E964-0079-4B08-A346-201348522A66}"/>
    <cellStyle name="Standaard 3 3 5 4 2 2 3" xfId="27207" xr:uid="{77C3A367-28C8-47DE-B37E-FEB71681D3EB}"/>
    <cellStyle name="Standaard 3 3 5 4 2 3" xfId="14745" xr:uid="{AA631A70-8E79-4557-8F13-7D70BA2EC917}"/>
    <cellStyle name="Standaard 3 3 5 4 2 3 2" xfId="35114" xr:uid="{73DFA896-5316-4006-AF8F-1F4B2276907C}"/>
    <cellStyle name="Standaard 3 3 5 4 2 4" xfId="24930" xr:uid="{1A480728-C885-4BD9-A7D9-A86905FFBE1B}"/>
    <cellStyle name="Standaard 3 3 5 4 3" xfId="6832" xr:uid="{0555F2E4-506B-445C-BEB1-27B7C0884FE0}"/>
    <cellStyle name="Standaard 3 3 5 4 3 2" xfId="17021" xr:uid="{BA61F65A-DB49-4BCE-BE8A-0CAA1A48FC68}"/>
    <cellStyle name="Standaard 3 3 5 4 3 2 2" xfId="37390" xr:uid="{8127DA36-B815-4307-B27D-7EFD09ED8DC3}"/>
    <cellStyle name="Standaard 3 3 5 4 3 3" xfId="27206" xr:uid="{C8E11A40-98A1-4269-A567-0AD83DF1B67D}"/>
    <cellStyle name="Standaard 3 3 5 4 4" xfId="12202" xr:uid="{A8DD2114-BBB2-444D-A742-0C213FDC7CFC}"/>
    <cellStyle name="Standaard 3 3 5 4 4 2" xfId="32571" xr:uid="{F79B4518-5189-4ED5-AAC3-5DAEDECF7B53}"/>
    <cellStyle name="Standaard 3 3 5 4 5" xfId="22387" xr:uid="{94E0C743-0BA4-46E5-86D3-F72263BE8C14}"/>
    <cellStyle name="Standaard 3 3 5 5" xfId="2872" xr:uid="{5E38BAD9-1F3F-4E14-9E14-AC518291BD91}"/>
    <cellStyle name="Standaard 3 3 5 5 2" xfId="6834" xr:uid="{7B62796B-E5B1-4617-9C82-9DAA31051F95}"/>
    <cellStyle name="Standaard 3 3 5 5 2 2" xfId="17023" xr:uid="{2B9A60EC-8EF7-4B8E-9D0C-59AB7C82F43B}"/>
    <cellStyle name="Standaard 3 3 5 5 2 2 2" xfId="37392" xr:uid="{EE514B0A-2CAC-432B-86A6-609CDC3132C7}"/>
    <cellStyle name="Standaard 3 3 5 5 2 3" xfId="27208" xr:uid="{2BBBC2B4-85F8-4B1A-BEF4-D3261FF1769B}"/>
    <cellStyle name="Standaard 3 3 5 5 3" xfId="13050" xr:uid="{BCEB6BF8-88A2-44C8-9F97-4739AA221F34}"/>
    <cellStyle name="Standaard 3 3 5 5 3 2" xfId="33419" xr:uid="{8827BFBB-D229-4DFC-842F-A9B5E13EF40E}"/>
    <cellStyle name="Standaard 3 3 5 5 4" xfId="23235" xr:uid="{FD9922C7-64BB-440B-9DB4-B40BA8B4700A}"/>
    <cellStyle name="Standaard 3 3 5 6" xfId="6823" xr:uid="{A25ACB15-111C-4A82-A669-88BEEA94BF75}"/>
    <cellStyle name="Standaard 3 3 5 6 2" xfId="17012" xr:uid="{77FB1371-BFA7-41A2-98FD-E38C6CF64AF6}"/>
    <cellStyle name="Standaard 3 3 5 6 2 2" xfId="37381" xr:uid="{E4205476-E1F2-4A69-9164-503268774EA1}"/>
    <cellStyle name="Standaard 3 3 5 6 3" xfId="27197" xr:uid="{FB2AEA11-F6C3-4196-8B0B-B2F1C3494B8E}"/>
    <cellStyle name="Standaard 3 3 5 7" xfId="10507" xr:uid="{03E5845B-E95E-43B3-B03F-733BF8552C3A}"/>
    <cellStyle name="Standaard 3 3 5 7 2" xfId="30876" xr:uid="{A3ED2359-043A-432A-BCED-C1E1AAA2DDE0}"/>
    <cellStyle name="Standaard 3 3 5 8" xfId="20692" xr:uid="{D241E316-58DE-47D6-BCC8-C6AC72BECDA2}"/>
    <cellStyle name="Standaard 3 3 6" xfId="438" xr:uid="{2631A267-3C9A-41BF-AC29-09F7998332FA}"/>
    <cellStyle name="Standaard 3 3 6 2" xfId="899" xr:uid="{60DF6E0D-DB81-4FA3-B807-D83D3A12EA64}"/>
    <cellStyle name="Standaard 3 3 6 2 2" xfId="1749" xr:uid="{CE99651F-58F6-428A-B4F1-9892CB9F1EB5}"/>
    <cellStyle name="Standaard 3 3 6 2 2 2" xfId="4294" xr:uid="{5E8DC1CE-8962-4317-8B5E-E7D87C44B675}"/>
    <cellStyle name="Standaard 3 3 6 2 2 2 2" xfId="6838" xr:uid="{E254C2B6-816B-4902-807A-6D90739995DC}"/>
    <cellStyle name="Standaard 3 3 6 2 2 2 2 2" xfId="17027" xr:uid="{F1242FCC-3634-493D-9CE3-3572BCF84DF8}"/>
    <cellStyle name="Standaard 3 3 6 2 2 2 2 2 2" xfId="37396" xr:uid="{3185BFEF-0835-4589-B139-9177C5D07920}"/>
    <cellStyle name="Standaard 3 3 6 2 2 2 2 3" xfId="27212" xr:uid="{4AD39EF5-03E6-4E98-8531-2CF3FAD7C516}"/>
    <cellStyle name="Standaard 3 3 6 2 2 2 3" xfId="14472" xr:uid="{77AA467E-50BE-45AE-AB71-0895533B84E9}"/>
    <cellStyle name="Standaard 3 3 6 2 2 2 3 2" xfId="34841" xr:uid="{A30120CB-5B4B-42BD-9928-62E339567BD8}"/>
    <cellStyle name="Standaard 3 3 6 2 2 2 4" xfId="24657" xr:uid="{36C8E7B4-CA47-4F61-A1ED-92D49B6E1973}"/>
    <cellStyle name="Standaard 3 3 6 2 2 3" xfId="6837" xr:uid="{14B124C4-A729-4E4D-AE13-DFF80B03040C}"/>
    <cellStyle name="Standaard 3 3 6 2 2 3 2" xfId="17026" xr:uid="{76E1F989-F8B4-427F-8971-448037767585}"/>
    <cellStyle name="Standaard 3 3 6 2 2 3 2 2" xfId="37395" xr:uid="{13F340A0-1462-4110-BAA0-0DDA8949BB8B}"/>
    <cellStyle name="Standaard 3 3 6 2 2 3 3" xfId="27211" xr:uid="{7D9D46DD-B2C0-4D4B-8E27-5CA64016B58A}"/>
    <cellStyle name="Standaard 3 3 6 2 2 4" xfId="11929" xr:uid="{511C485E-0A47-4B86-B4FE-10AFC3A7A732}"/>
    <cellStyle name="Standaard 3 3 6 2 2 4 2" xfId="32298" xr:uid="{28EB127D-F4EA-4A1B-A0BA-255FACF7D44A}"/>
    <cellStyle name="Standaard 3 3 6 2 2 5" xfId="22114" xr:uid="{AFC8AF16-ECC5-413D-B6B7-305BBA6E2DE6}"/>
    <cellStyle name="Standaard 3 3 6 2 3" xfId="2596" xr:uid="{0E00F7E0-DBD4-458B-BBF3-3CDA65BF5365}"/>
    <cellStyle name="Standaard 3 3 6 2 3 2" xfId="5141" xr:uid="{1123D19D-2D95-4C43-8E72-F842ED4ACE7C}"/>
    <cellStyle name="Standaard 3 3 6 2 3 2 2" xfId="6840" xr:uid="{C3667171-6B52-4BF2-8153-FF79733E5090}"/>
    <cellStyle name="Standaard 3 3 6 2 3 2 2 2" xfId="17029" xr:uid="{BB416912-4FE2-449C-8780-8012F0B2A49D}"/>
    <cellStyle name="Standaard 3 3 6 2 3 2 2 2 2" xfId="37398" xr:uid="{5F31AAFB-12F4-448A-93F0-D57CC39D5A71}"/>
    <cellStyle name="Standaard 3 3 6 2 3 2 2 3" xfId="27214" xr:uid="{F8A07541-2962-4BBE-9C31-4CF8F9CFB4FE}"/>
    <cellStyle name="Standaard 3 3 6 2 3 2 3" xfId="15319" xr:uid="{B660B440-4CBF-4E67-A33F-7637FE40DA05}"/>
    <cellStyle name="Standaard 3 3 6 2 3 2 3 2" xfId="35688" xr:uid="{77511BCB-B245-414D-91AD-A43486538E99}"/>
    <cellStyle name="Standaard 3 3 6 2 3 2 4" xfId="25504" xr:uid="{441CCECA-7422-451F-A9E6-35413F120EEE}"/>
    <cellStyle name="Standaard 3 3 6 2 3 3" xfId="6839" xr:uid="{ADA3FDD5-F779-4703-98A2-DAE7558F65B7}"/>
    <cellStyle name="Standaard 3 3 6 2 3 3 2" xfId="17028" xr:uid="{88350E1C-298D-4E17-A178-CCBFACAF06DA}"/>
    <cellStyle name="Standaard 3 3 6 2 3 3 2 2" xfId="37397" xr:uid="{E40C0B50-0216-42B8-97C2-8A32B57533C1}"/>
    <cellStyle name="Standaard 3 3 6 2 3 3 3" xfId="27213" xr:uid="{A77D8627-1B62-47FC-91C8-74D159742F12}"/>
    <cellStyle name="Standaard 3 3 6 2 3 4" xfId="12776" xr:uid="{D0640BBB-8FB5-464F-8DDB-C03767B40B5C}"/>
    <cellStyle name="Standaard 3 3 6 2 3 4 2" xfId="33145" xr:uid="{EB552E1F-24C2-4296-97DE-8CD82456CB93}"/>
    <cellStyle name="Standaard 3 3 6 2 3 5" xfId="22961" xr:uid="{FAB87FDC-4AC4-43AB-B9AC-EF59FF549D29}"/>
    <cellStyle name="Standaard 3 3 6 2 4" xfId="3446" xr:uid="{EB09C2B6-02A7-43FA-AE31-68B7A581A5E4}"/>
    <cellStyle name="Standaard 3 3 6 2 4 2" xfId="6841" xr:uid="{0CAEAFE2-D36F-4E24-8E39-FBB0383023BA}"/>
    <cellStyle name="Standaard 3 3 6 2 4 2 2" xfId="17030" xr:uid="{820EEDBA-6C8C-4291-AB6A-5AB3880BAC13}"/>
    <cellStyle name="Standaard 3 3 6 2 4 2 2 2" xfId="37399" xr:uid="{5BBF5EF8-7370-419E-A046-2171DC5AE8B6}"/>
    <cellStyle name="Standaard 3 3 6 2 4 2 3" xfId="27215" xr:uid="{8A307D16-6C79-4298-B605-B04A60CA9491}"/>
    <cellStyle name="Standaard 3 3 6 2 4 3" xfId="13624" xr:uid="{FC395246-E774-4088-B642-CA64CAF3A058}"/>
    <cellStyle name="Standaard 3 3 6 2 4 3 2" xfId="33993" xr:uid="{B2AE962F-BDD3-4EB9-9CAA-0DB2F780F542}"/>
    <cellStyle name="Standaard 3 3 6 2 4 4" xfId="23809" xr:uid="{318E5A4C-D91C-4FE0-9535-487F3B444502}"/>
    <cellStyle name="Standaard 3 3 6 2 5" xfId="6836" xr:uid="{89F6A368-ED7D-438A-896E-42565D66CA7E}"/>
    <cellStyle name="Standaard 3 3 6 2 5 2" xfId="17025" xr:uid="{B1B0342C-3EA5-470D-A761-17AB5E82330B}"/>
    <cellStyle name="Standaard 3 3 6 2 5 2 2" xfId="37394" xr:uid="{BA4C5ADA-D1E3-4547-BF8D-5B9C2A2591FF}"/>
    <cellStyle name="Standaard 3 3 6 2 5 3" xfId="27210" xr:uid="{8C08D6A1-F52C-400D-8432-1BC86E2CD2A8}"/>
    <cellStyle name="Standaard 3 3 6 2 6" xfId="11081" xr:uid="{B7B28BAE-F0B1-4CD9-AAA8-C9A316437606}"/>
    <cellStyle name="Standaard 3 3 6 2 6 2" xfId="31450" xr:uid="{66813814-3556-426B-863E-DDBA498223CA}"/>
    <cellStyle name="Standaard 3 3 6 2 7" xfId="21266" xr:uid="{C1B37124-50B9-43CE-B47D-1C6DA94DAE96}"/>
    <cellStyle name="Standaard 3 3 6 3" xfId="1325" xr:uid="{746E1945-FC29-4321-846A-649C46692F93}"/>
    <cellStyle name="Standaard 3 3 6 3 2" xfId="3870" xr:uid="{389F345F-2FD2-468C-BDB1-B93BFEB51CD1}"/>
    <cellStyle name="Standaard 3 3 6 3 2 2" xfId="6843" xr:uid="{1B27BF3F-899C-4805-B47F-8490A7E20185}"/>
    <cellStyle name="Standaard 3 3 6 3 2 2 2" xfId="17032" xr:uid="{CA8B8F5F-A1E7-4BEC-809F-D0933D29F3C4}"/>
    <cellStyle name="Standaard 3 3 6 3 2 2 2 2" xfId="37401" xr:uid="{BE1F452F-D5F9-4835-AAE7-D2B25C99B6E2}"/>
    <cellStyle name="Standaard 3 3 6 3 2 2 3" xfId="27217" xr:uid="{8CB164BA-09A7-4506-8397-5B3BE422FC49}"/>
    <cellStyle name="Standaard 3 3 6 3 2 3" xfId="14048" xr:uid="{7C3CAEE9-68A8-4B25-AE39-2958C1541E5E}"/>
    <cellStyle name="Standaard 3 3 6 3 2 3 2" xfId="34417" xr:uid="{8F1B2839-2337-4CF9-A295-B02C810CF0EB}"/>
    <cellStyle name="Standaard 3 3 6 3 2 4" xfId="24233" xr:uid="{6AF74142-0E79-45D3-8E9D-683BED0614B9}"/>
    <cellStyle name="Standaard 3 3 6 3 3" xfId="6842" xr:uid="{A8F91484-DDFF-4503-9B46-9DA99DE34BD8}"/>
    <cellStyle name="Standaard 3 3 6 3 3 2" xfId="17031" xr:uid="{99A78336-901F-4E3D-B69E-5B7916519176}"/>
    <cellStyle name="Standaard 3 3 6 3 3 2 2" xfId="37400" xr:uid="{CBA50F44-E052-4D2D-9E61-3798F8DD024E}"/>
    <cellStyle name="Standaard 3 3 6 3 3 3" xfId="27216" xr:uid="{681A3B20-9083-4EE1-B0D7-237CC1831330}"/>
    <cellStyle name="Standaard 3 3 6 3 4" xfId="11505" xr:uid="{91C374D6-9234-4CE4-B82D-6963C11B48BA}"/>
    <cellStyle name="Standaard 3 3 6 3 4 2" xfId="31874" xr:uid="{990F3AE2-7D1A-49B6-8C2E-F157D8331B0D}"/>
    <cellStyle name="Standaard 3 3 6 3 5" xfId="21690" xr:uid="{C16D4B5E-ECAF-4F32-98DA-0A974B061164}"/>
    <cellStyle name="Standaard 3 3 6 4" xfId="2172" xr:uid="{B6E373A2-A217-4FE2-9ABD-FBDF94B9B20F}"/>
    <cellStyle name="Standaard 3 3 6 4 2" xfId="4717" xr:uid="{29DD21A4-14B1-4086-8670-4BDDB3A6E842}"/>
    <cellStyle name="Standaard 3 3 6 4 2 2" xfId="6845" xr:uid="{96DBB7BF-F08B-4064-B3CA-AB163D540866}"/>
    <cellStyle name="Standaard 3 3 6 4 2 2 2" xfId="17034" xr:uid="{5A6238FE-E148-46B1-BCC3-155B56442091}"/>
    <cellStyle name="Standaard 3 3 6 4 2 2 2 2" xfId="37403" xr:uid="{89524754-2FD2-4063-970A-0571A76B0773}"/>
    <cellStyle name="Standaard 3 3 6 4 2 2 3" xfId="27219" xr:uid="{84DC1468-C8B1-4977-81E3-AC8BC8C995C1}"/>
    <cellStyle name="Standaard 3 3 6 4 2 3" xfId="14895" xr:uid="{F6A7290E-A90D-4873-9B95-6A9E8A0058E4}"/>
    <cellStyle name="Standaard 3 3 6 4 2 3 2" xfId="35264" xr:uid="{73CF488F-0340-436A-97D9-58B127B22C75}"/>
    <cellStyle name="Standaard 3 3 6 4 2 4" xfId="25080" xr:uid="{96E6F3CF-AD0E-4836-95FD-BEBF8AA37CC0}"/>
    <cellStyle name="Standaard 3 3 6 4 3" xfId="6844" xr:uid="{426FCE7A-0D7B-4921-B82A-315F926D5D32}"/>
    <cellStyle name="Standaard 3 3 6 4 3 2" xfId="17033" xr:uid="{9E124CA0-17D5-445B-A3B7-313B8E2FA84D}"/>
    <cellStyle name="Standaard 3 3 6 4 3 2 2" xfId="37402" xr:uid="{309EF977-7F94-4EDC-B040-339FF2F7E374}"/>
    <cellStyle name="Standaard 3 3 6 4 3 3" xfId="27218" xr:uid="{A3AD16C1-0EE8-47E1-AF8E-D1E971427A9A}"/>
    <cellStyle name="Standaard 3 3 6 4 4" xfId="12352" xr:uid="{16EA03EA-6DE8-4E11-B57D-3F0584B1974B}"/>
    <cellStyle name="Standaard 3 3 6 4 4 2" xfId="32721" xr:uid="{B45908F4-4660-4746-8BB9-B036C12CDF97}"/>
    <cellStyle name="Standaard 3 3 6 4 5" xfId="22537" xr:uid="{B96C1B49-A0B8-437D-8E11-5C88C2135C3E}"/>
    <cellStyle name="Standaard 3 3 6 5" xfId="3022" xr:uid="{7DDEBF95-7C68-46EE-B79C-5E6B69ADF582}"/>
    <cellStyle name="Standaard 3 3 6 5 2" xfId="6846" xr:uid="{F5FE1423-D289-46C6-879E-DF63848B079E}"/>
    <cellStyle name="Standaard 3 3 6 5 2 2" xfId="17035" xr:uid="{C5410860-5D70-4DD5-A9D3-94F6B42A994C}"/>
    <cellStyle name="Standaard 3 3 6 5 2 2 2" xfId="37404" xr:uid="{337E53BA-F684-432F-AF7D-3442D58EF0C7}"/>
    <cellStyle name="Standaard 3 3 6 5 2 3" xfId="27220" xr:uid="{F15627B2-A768-41E3-806D-E0908C7FF649}"/>
    <cellStyle name="Standaard 3 3 6 5 3" xfId="13200" xr:uid="{45D0F52E-3558-4463-9F5B-ED5FBD604058}"/>
    <cellStyle name="Standaard 3 3 6 5 3 2" xfId="33569" xr:uid="{CFE5E7F1-7FF4-4AFB-A434-90D4CDD2C252}"/>
    <cellStyle name="Standaard 3 3 6 5 4" xfId="23385" xr:uid="{FD0F498F-05FB-4A24-AC01-D77EBC2926FE}"/>
    <cellStyle name="Standaard 3 3 6 6" xfId="6835" xr:uid="{3E388F32-BCEC-4420-BCAD-9BB9FA0ABAC3}"/>
    <cellStyle name="Standaard 3 3 6 6 2" xfId="17024" xr:uid="{388AF021-073C-4209-821C-6252380F2628}"/>
    <cellStyle name="Standaard 3 3 6 6 2 2" xfId="37393" xr:uid="{8383D9CF-BC25-478E-943D-CCF91DCE38A2}"/>
    <cellStyle name="Standaard 3 3 6 6 3" xfId="27209" xr:uid="{EB820E2E-1E13-48E3-ADBA-680FFD922B21}"/>
    <cellStyle name="Standaard 3 3 6 7" xfId="10657" xr:uid="{1E4A07F6-579B-412D-B59E-55F583C75B9B}"/>
    <cellStyle name="Standaard 3 3 6 7 2" xfId="31026" xr:uid="{1444942F-9888-49C9-A10A-D04E5578D1AB}"/>
    <cellStyle name="Standaard 3 3 6 8" xfId="20842" xr:uid="{7D5604C4-CCC6-4451-A33B-F9E8EBF003FD}"/>
    <cellStyle name="Standaard 3 3 7" xfId="546" xr:uid="{30F1FE27-4A96-47BC-A42B-150AF321F58F}"/>
    <cellStyle name="Standaard 3 3 7 2" xfId="972" xr:uid="{2DCD8410-5F7D-4FEA-AD4E-95D138B77255}"/>
    <cellStyle name="Standaard 3 3 7 2 2" xfId="1822" xr:uid="{D35938E4-ED91-43FE-AAEC-AE7164C3A993}"/>
    <cellStyle name="Standaard 3 3 7 2 2 2" xfId="4367" xr:uid="{BD47334D-A90F-4615-8581-822EAA649514}"/>
    <cellStyle name="Standaard 3 3 7 2 2 2 2" xfId="6850" xr:uid="{9EDF870A-0EEC-4EF2-9BAD-DC9E5FFAD9AC}"/>
    <cellStyle name="Standaard 3 3 7 2 2 2 2 2" xfId="17039" xr:uid="{CA595D02-545A-4AEB-94A2-3D002F1FE78B}"/>
    <cellStyle name="Standaard 3 3 7 2 2 2 2 2 2" xfId="37408" xr:uid="{F11F7888-1AA5-45B0-A456-FAD76A3AB58A}"/>
    <cellStyle name="Standaard 3 3 7 2 2 2 2 3" xfId="27224" xr:uid="{E01FC3CF-98FF-415C-949B-76D8FFC93C6F}"/>
    <cellStyle name="Standaard 3 3 7 2 2 2 3" xfId="14545" xr:uid="{B4245197-7FAD-4A32-82B2-26C4AF42EE68}"/>
    <cellStyle name="Standaard 3 3 7 2 2 2 3 2" xfId="34914" xr:uid="{35055DDA-A9A3-4D3D-B8F8-220B977D1697}"/>
    <cellStyle name="Standaard 3 3 7 2 2 2 4" xfId="24730" xr:uid="{9F5D9B86-515F-439E-8E86-98A1B8EAEFC6}"/>
    <cellStyle name="Standaard 3 3 7 2 2 3" xfId="6849" xr:uid="{77CF8F26-AB25-4E0E-BD7B-4EB1B36CF930}"/>
    <cellStyle name="Standaard 3 3 7 2 2 3 2" xfId="17038" xr:uid="{990D1E16-AF0E-4CE5-9A4E-03A56ECF008B}"/>
    <cellStyle name="Standaard 3 3 7 2 2 3 2 2" xfId="37407" xr:uid="{55001EDA-D7B6-4F8F-89C6-5B05EE9F3332}"/>
    <cellStyle name="Standaard 3 3 7 2 2 3 3" xfId="27223" xr:uid="{93835370-EC3F-48E7-9961-6F9B0B6F680A}"/>
    <cellStyle name="Standaard 3 3 7 2 2 4" xfId="12002" xr:uid="{40721F37-EB23-4E8F-B29C-FC84C2EF619A}"/>
    <cellStyle name="Standaard 3 3 7 2 2 4 2" xfId="32371" xr:uid="{A02F79E0-19E4-48B6-8D6B-3F25F39E3665}"/>
    <cellStyle name="Standaard 3 3 7 2 2 5" xfId="22187" xr:uid="{9E2E4EDD-3BDE-4B1E-A9A9-412D0A362938}"/>
    <cellStyle name="Standaard 3 3 7 2 3" xfId="2669" xr:uid="{099418DD-CC7B-4183-8929-0B91D37371C9}"/>
    <cellStyle name="Standaard 3 3 7 2 3 2" xfId="5214" xr:uid="{EF60F6E2-0E1A-4C37-A13B-7840C301267D}"/>
    <cellStyle name="Standaard 3 3 7 2 3 2 2" xfId="6852" xr:uid="{CF57B1C9-AB0C-47A4-84CD-7A9AF13B48AE}"/>
    <cellStyle name="Standaard 3 3 7 2 3 2 2 2" xfId="17041" xr:uid="{5CE3CA3E-D7B0-4DD4-9B91-CE69C450E75F}"/>
    <cellStyle name="Standaard 3 3 7 2 3 2 2 2 2" xfId="37410" xr:uid="{0D13C143-2581-42D6-BAE1-94C821C8E189}"/>
    <cellStyle name="Standaard 3 3 7 2 3 2 2 3" xfId="27226" xr:uid="{EDF76D10-8205-409E-BB40-21E9ADA52809}"/>
    <cellStyle name="Standaard 3 3 7 2 3 2 3" xfId="15392" xr:uid="{C6DF8755-6538-465B-AEC1-21A0509123F5}"/>
    <cellStyle name="Standaard 3 3 7 2 3 2 3 2" xfId="35761" xr:uid="{F13EA6F0-59EA-4813-AEA3-E47221F21D92}"/>
    <cellStyle name="Standaard 3 3 7 2 3 2 4" xfId="25577" xr:uid="{7E5D1907-8D2F-4B65-9F1B-C87BE53DAB30}"/>
    <cellStyle name="Standaard 3 3 7 2 3 3" xfId="6851" xr:uid="{E01E6BD5-C667-48B0-B64A-1129ED1D9477}"/>
    <cellStyle name="Standaard 3 3 7 2 3 3 2" xfId="17040" xr:uid="{3C623C5D-9533-4533-BE55-62A91E5FE003}"/>
    <cellStyle name="Standaard 3 3 7 2 3 3 2 2" xfId="37409" xr:uid="{32B2FB3F-6821-4E90-BE09-883340A16EA0}"/>
    <cellStyle name="Standaard 3 3 7 2 3 3 3" xfId="27225" xr:uid="{67E3C19A-D059-4A97-A71D-F95734CED64B}"/>
    <cellStyle name="Standaard 3 3 7 2 3 4" xfId="12849" xr:uid="{1AAF52FC-5950-420D-8EF4-736127BF54F7}"/>
    <cellStyle name="Standaard 3 3 7 2 3 4 2" xfId="33218" xr:uid="{FA133AEE-FEAB-4648-B4E2-43C22C85A849}"/>
    <cellStyle name="Standaard 3 3 7 2 3 5" xfId="23034" xr:uid="{90336FBC-7A9C-49CC-9E3C-D1E6E415026E}"/>
    <cellStyle name="Standaard 3 3 7 2 4" xfId="3519" xr:uid="{44E10D5F-86C1-4C6A-9297-1B21785FC1FD}"/>
    <cellStyle name="Standaard 3 3 7 2 4 2" xfId="6853" xr:uid="{3FC613E2-4246-425A-B4A8-EC13AC94DC42}"/>
    <cellStyle name="Standaard 3 3 7 2 4 2 2" xfId="17042" xr:uid="{34C286FE-4832-4B33-96C0-16A579E804FC}"/>
    <cellStyle name="Standaard 3 3 7 2 4 2 2 2" xfId="37411" xr:uid="{43224F49-280C-48A9-8FD4-1E20071F80EB}"/>
    <cellStyle name="Standaard 3 3 7 2 4 2 3" xfId="27227" xr:uid="{25AC622A-5DCB-431A-977E-718D86C1B055}"/>
    <cellStyle name="Standaard 3 3 7 2 4 3" xfId="13697" xr:uid="{E8305C85-E205-4D5A-9CF5-7A801FBA6562}"/>
    <cellStyle name="Standaard 3 3 7 2 4 3 2" xfId="34066" xr:uid="{DA295CE5-EBA9-493F-912E-7A7190B95513}"/>
    <cellStyle name="Standaard 3 3 7 2 4 4" xfId="23882" xr:uid="{261F5430-AC9B-4AC8-B126-AAF04A5DFED1}"/>
    <cellStyle name="Standaard 3 3 7 2 5" xfId="6848" xr:uid="{4E7862C2-376B-47A6-86FB-C63B5DA000DD}"/>
    <cellStyle name="Standaard 3 3 7 2 5 2" xfId="17037" xr:uid="{BC734396-C775-48CA-95BB-DCCF26A3F687}"/>
    <cellStyle name="Standaard 3 3 7 2 5 2 2" xfId="37406" xr:uid="{76A09803-AC88-4AC1-A6D5-64404ABE1156}"/>
    <cellStyle name="Standaard 3 3 7 2 5 3" xfId="27222" xr:uid="{5D763E8C-BDCE-4E80-AECC-0F92CB27D941}"/>
    <cellStyle name="Standaard 3 3 7 2 6" xfId="11154" xr:uid="{B68941E1-3267-48CC-9FCA-E5AD9C43F4E5}"/>
    <cellStyle name="Standaard 3 3 7 2 6 2" xfId="31523" xr:uid="{74B04D08-8503-4914-9F51-EC88E339A8C2}"/>
    <cellStyle name="Standaard 3 3 7 2 7" xfId="21339" xr:uid="{EE8C0646-4746-4D45-B468-B6934AF95C3C}"/>
    <cellStyle name="Standaard 3 3 7 3" xfId="1398" xr:uid="{571630D5-4EA6-4FDC-91BD-58D8077258FA}"/>
    <cellStyle name="Standaard 3 3 7 3 2" xfId="3943" xr:uid="{06D8DE58-EDB6-4EE8-A63C-7D55579CD567}"/>
    <cellStyle name="Standaard 3 3 7 3 2 2" xfId="6855" xr:uid="{EB9F61AD-0C19-4002-8DE0-87C8BEC0A6A7}"/>
    <cellStyle name="Standaard 3 3 7 3 2 2 2" xfId="17044" xr:uid="{8B0E4854-BC2B-497E-A393-F51FAFE3CEB4}"/>
    <cellStyle name="Standaard 3 3 7 3 2 2 2 2" xfId="37413" xr:uid="{7C8E5332-8114-416B-B843-4B3A28056EF8}"/>
    <cellStyle name="Standaard 3 3 7 3 2 2 3" xfId="27229" xr:uid="{33FB0855-F475-4A75-BEBF-7D21BA516810}"/>
    <cellStyle name="Standaard 3 3 7 3 2 3" xfId="14121" xr:uid="{6CD9BDD4-0E60-4EB5-A2ED-8DC4668B8B6E}"/>
    <cellStyle name="Standaard 3 3 7 3 2 3 2" xfId="34490" xr:uid="{D14BA158-8950-4455-B8E6-8A7ED6BFE24D}"/>
    <cellStyle name="Standaard 3 3 7 3 2 4" xfId="24306" xr:uid="{22B7A246-BC64-4837-9837-71B9E96AB761}"/>
    <cellStyle name="Standaard 3 3 7 3 3" xfId="6854" xr:uid="{0B635AE5-7CC3-4486-B4BC-553FCD51C0C9}"/>
    <cellStyle name="Standaard 3 3 7 3 3 2" xfId="17043" xr:uid="{308629B5-0945-4E7F-86D4-A16B4CF12573}"/>
    <cellStyle name="Standaard 3 3 7 3 3 2 2" xfId="37412" xr:uid="{E0067180-6E2C-4EFA-A761-C0C89AD7F8B8}"/>
    <cellStyle name="Standaard 3 3 7 3 3 3" xfId="27228" xr:uid="{1F532912-69D5-4002-8AE4-6EEE041803A8}"/>
    <cellStyle name="Standaard 3 3 7 3 4" xfId="11578" xr:uid="{5C9EFA8B-59D5-4526-9A1C-D622BBED8417}"/>
    <cellStyle name="Standaard 3 3 7 3 4 2" xfId="31947" xr:uid="{DEED0303-2601-47CF-A861-F6A61B6664A8}"/>
    <cellStyle name="Standaard 3 3 7 3 5" xfId="21763" xr:uid="{70D70AEB-E14D-48E4-A902-52B7019788D4}"/>
    <cellStyle name="Standaard 3 3 7 4" xfId="2245" xr:uid="{8CA42A57-B400-40AE-945F-5DFBBAD0641F}"/>
    <cellStyle name="Standaard 3 3 7 4 2" xfId="4790" xr:uid="{33763F5A-6218-427B-8897-80A52C1FCEBD}"/>
    <cellStyle name="Standaard 3 3 7 4 2 2" xfId="6857" xr:uid="{F8814CA5-A50E-468A-B79F-401308786894}"/>
    <cellStyle name="Standaard 3 3 7 4 2 2 2" xfId="17046" xr:uid="{EC6651C0-284B-4687-A2A5-779AEE633B20}"/>
    <cellStyle name="Standaard 3 3 7 4 2 2 2 2" xfId="37415" xr:uid="{EAD4ED18-8C67-4FC1-AA09-85A869D9F11C}"/>
    <cellStyle name="Standaard 3 3 7 4 2 2 3" xfId="27231" xr:uid="{332333A8-1A8D-4B3E-A90B-147D0B9E2C16}"/>
    <cellStyle name="Standaard 3 3 7 4 2 3" xfId="14968" xr:uid="{2E5C6463-B5D2-4C18-B17C-DE1AE6218C60}"/>
    <cellStyle name="Standaard 3 3 7 4 2 3 2" xfId="35337" xr:uid="{E9CE1D25-3255-418D-96E2-4EA5241622F6}"/>
    <cellStyle name="Standaard 3 3 7 4 2 4" xfId="25153" xr:uid="{BF0A8AEF-4E55-413E-A23F-2F315CC29425}"/>
    <cellStyle name="Standaard 3 3 7 4 3" xfId="6856" xr:uid="{B3BD574A-CA1B-4BA8-8983-9528D34E15BA}"/>
    <cellStyle name="Standaard 3 3 7 4 3 2" xfId="17045" xr:uid="{7D9169AA-C583-4DDE-83EF-35F7B0478F59}"/>
    <cellStyle name="Standaard 3 3 7 4 3 2 2" xfId="37414" xr:uid="{AF7E8A9E-83E4-481B-A98C-8C9E2523FFAB}"/>
    <cellStyle name="Standaard 3 3 7 4 3 3" xfId="27230" xr:uid="{3232B1CF-3855-429D-AC61-0C6E77F4FC8A}"/>
    <cellStyle name="Standaard 3 3 7 4 4" xfId="12425" xr:uid="{DF252365-989F-4302-AE7F-2A2F9B6592E6}"/>
    <cellStyle name="Standaard 3 3 7 4 4 2" xfId="32794" xr:uid="{3F79760D-4033-441C-883E-A7397B45CE1F}"/>
    <cellStyle name="Standaard 3 3 7 4 5" xfId="22610" xr:uid="{130D05C3-3B5A-4C72-872D-1814571954EE}"/>
    <cellStyle name="Standaard 3 3 7 5" xfId="3095" xr:uid="{515431B2-A77A-4AAC-AF70-8C4FC6CBDDF5}"/>
    <cellStyle name="Standaard 3 3 7 5 2" xfId="6858" xr:uid="{514F9AA2-CF4D-4678-88C6-5AD9C26BE48C}"/>
    <cellStyle name="Standaard 3 3 7 5 2 2" xfId="17047" xr:uid="{6C64439D-5401-43F8-A33F-16BB1D3E67DC}"/>
    <cellStyle name="Standaard 3 3 7 5 2 2 2" xfId="37416" xr:uid="{6881E10C-35B9-4048-BDD6-0A052E3E298D}"/>
    <cellStyle name="Standaard 3 3 7 5 2 3" xfId="27232" xr:uid="{EA4828E5-7422-494E-B6D0-417D5E04E54E}"/>
    <cellStyle name="Standaard 3 3 7 5 3" xfId="13273" xr:uid="{29AF040D-8BF6-4B15-A098-42148C2DB9D5}"/>
    <cellStyle name="Standaard 3 3 7 5 3 2" xfId="33642" xr:uid="{46CAEB2F-8FBB-4C4B-900E-45C5E9D58DE7}"/>
    <cellStyle name="Standaard 3 3 7 5 4" xfId="23458" xr:uid="{08AF8392-EAB9-47EB-A821-38BB84B13B19}"/>
    <cellStyle name="Standaard 3 3 7 6" xfId="6847" xr:uid="{22D39C5D-C498-4595-809C-5405B0C1A0D3}"/>
    <cellStyle name="Standaard 3 3 7 6 2" xfId="17036" xr:uid="{FB29CA60-2B47-40F0-897D-DBE69F4935F5}"/>
    <cellStyle name="Standaard 3 3 7 6 2 2" xfId="37405" xr:uid="{0FC3056F-6B40-4E7F-93D3-F692CC993001}"/>
    <cellStyle name="Standaard 3 3 7 6 3" xfId="27221" xr:uid="{2BFBF7E7-7DBA-4217-B8F6-CE1EB953A7D0}"/>
    <cellStyle name="Standaard 3 3 7 7" xfId="10730" xr:uid="{C641C3E0-D73A-4B01-9708-9A91B416A2B2}"/>
    <cellStyle name="Standaard 3 3 7 7 2" xfId="31099" xr:uid="{A7BFCE52-5A0C-4EAB-9507-6D354D2787B3}"/>
    <cellStyle name="Standaard 3 3 7 8" xfId="20915" xr:uid="{0C04C455-F443-4761-BAE3-3159F1A7B3D5}"/>
    <cellStyle name="Standaard 3 3 8" xfId="615" xr:uid="{A3774934-88D5-40A3-BF30-2AA2B31194DD}"/>
    <cellStyle name="Standaard 3 3 8 2" xfId="1465" xr:uid="{BC8EF25E-EE02-4078-A472-ACF1A0497B68}"/>
    <cellStyle name="Standaard 3 3 8 2 2" xfId="4010" xr:uid="{772C02FB-1766-4976-BF0F-4C63BF878410}"/>
    <cellStyle name="Standaard 3 3 8 2 2 2" xfId="6861" xr:uid="{3771BEAC-C694-46BC-8EB2-751AB65775E0}"/>
    <cellStyle name="Standaard 3 3 8 2 2 2 2" xfId="17050" xr:uid="{C693E9C9-9C31-4B19-B75D-104658A3F46C}"/>
    <cellStyle name="Standaard 3 3 8 2 2 2 2 2" xfId="37419" xr:uid="{4B7841DD-4AC7-4FAC-8214-5B46FD6D45A4}"/>
    <cellStyle name="Standaard 3 3 8 2 2 2 3" xfId="27235" xr:uid="{CE46130B-B037-453E-87E4-921A8C336F62}"/>
    <cellStyle name="Standaard 3 3 8 2 2 3" xfId="14188" xr:uid="{69DCBF0C-EB51-4521-A1A3-E8C2107CFE39}"/>
    <cellStyle name="Standaard 3 3 8 2 2 3 2" xfId="34557" xr:uid="{3C383510-CB92-48D4-B61F-0FAE7309DC5E}"/>
    <cellStyle name="Standaard 3 3 8 2 2 4" xfId="24373" xr:uid="{DDE0AFAB-316C-460E-816F-8653E1018629}"/>
    <cellStyle name="Standaard 3 3 8 2 3" xfId="6860" xr:uid="{50295279-2EFB-4631-BFA5-9AB7A0914F87}"/>
    <cellStyle name="Standaard 3 3 8 2 3 2" xfId="17049" xr:uid="{9A845F78-79AA-42D1-8A80-71888CC4591A}"/>
    <cellStyle name="Standaard 3 3 8 2 3 2 2" xfId="37418" xr:uid="{D56723A3-3863-4350-9C59-4F1617EB4B36}"/>
    <cellStyle name="Standaard 3 3 8 2 3 3" xfId="27234" xr:uid="{2CAD8585-6AD6-4E4C-91C0-C30F1DCC3BEE}"/>
    <cellStyle name="Standaard 3 3 8 2 4" xfId="11645" xr:uid="{B968624E-E178-40E9-9476-A37FC7E16C35}"/>
    <cellStyle name="Standaard 3 3 8 2 4 2" xfId="32014" xr:uid="{FBF0823B-467F-41DD-8E68-865CBCA3C590}"/>
    <cellStyle name="Standaard 3 3 8 2 5" xfId="21830" xr:uid="{345150ED-92E2-4B2E-B5DF-6B4BAF1AA524}"/>
    <cellStyle name="Standaard 3 3 8 3" xfId="2312" xr:uid="{A65DE925-4E56-4669-9FF9-33A01D16CB8C}"/>
    <cellStyle name="Standaard 3 3 8 3 2" xfId="4857" xr:uid="{0B980350-6CCF-45C1-B833-5291B266F25F}"/>
    <cellStyle name="Standaard 3 3 8 3 2 2" xfId="6863" xr:uid="{05BC8C69-FA60-428D-9406-8F73F551EEDF}"/>
    <cellStyle name="Standaard 3 3 8 3 2 2 2" xfId="17052" xr:uid="{2E9EEFB1-417B-4458-A329-542DE8FFE5C3}"/>
    <cellStyle name="Standaard 3 3 8 3 2 2 2 2" xfId="37421" xr:uid="{3D9C74D3-04DA-4922-8063-16D2BF5A61A0}"/>
    <cellStyle name="Standaard 3 3 8 3 2 2 3" xfId="27237" xr:uid="{AA77624A-1EB3-47D5-8D46-CB7045E5E50A}"/>
    <cellStyle name="Standaard 3 3 8 3 2 3" xfId="15035" xr:uid="{8ACB9641-D481-407C-9DB7-FD79D7615F2B}"/>
    <cellStyle name="Standaard 3 3 8 3 2 3 2" xfId="35404" xr:uid="{8B319561-5D97-4B1C-8EA2-85128A1590A1}"/>
    <cellStyle name="Standaard 3 3 8 3 2 4" xfId="25220" xr:uid="{F9D33DCA-18B2-4E1D-A512-DEE9D6F094FD}"/>
    <cellStyle name="Standaard 3 3 8 3 3" xfId="6862" xr:uid="{65324768-BEDB-400F-A99D-E7D7402CBE69}"/>
    <cellStyle name="Standaard 3 3 8 3 3 2" xfId="17051" xr:uid="{E4510EC7-0B8F-4758-8470-DE19C2C411C7}"/>
    <cellStyle name="Standaard 3 3 8 3 3 2 2" xfId="37420" xr:uid="{79C766EE-3435-4E97-A8BE-686E9FC4C535}"/>
    <cellStyle name="Standaard 3 3 8 3 3 3" xfId="27236" xr:uid="{396D584C-026F-41AA-95AF-3A903D9C6611}"/>
    <cellStyle name="Standaard 3 3 8 3 4" xfId="12492" xr:uid="{73BEAEA8-7CC4-4B54-B7B6-2664829693EA}"/>
    <cellStyle name="Standaard 3 3 8 3 4 2" xfId="32861" xr:uid="{5A80D343-E391-4284-A135-D55353829256}"/>
    <cellStyle name="Standaard 3 3 8 3 5" xfId="22677" xr:uid="{F44287D1-FC5A-46B1-8FB9-57587F60F085}"/>
    <cellStyle name="Standaard 3 3 8 4" xfId="3162" xr:uid="{7C6A90FD-A106-4B29-83E1-E07391D9F6D9}"/>
    <cellStyle name="Standaard 3 3 8 4 2" xfId="6864" xr:uid="{33849F7E-B4E2-4C12-8990-6300F4CEC84B}"/>
    <cellStyle name="Standaard 3 3 8 4 2 2" xfId="17053" xr:uid="{5588E48F-F05F-40CA-AF0B-DD9D6386F02E}"/>
    <cellStyle name="Standaard 3 3 8 4 2 2 2" xfId="37422" xr:uid="{DD92BD87-800D-4C23-8DE6-01C6D14C6669}"/>
    <cellStyle name="Standaard 3 3 8 4 2 3" xfId="27238" xr:uid="{AC0A360E-E5B2-4785-8349-9075B79800CF}"/>
    <cellStyle name="Standaard 3 3 8 4 3" xfId="13340" xr:uid="{A5A8209C-EB86-4C0C-8B45-5E58D8A9C828}"/>
    <cellStyle name="Standaard 3 3 8 4 3 2" xfId="33709" xr:uid="{1A22F465-CD39-4831-BCB9-7A8C8AF9492E}"/>
    <cellStyle name="Standaard 3 3 8 4 4" xfId="23525" xr:uid="{D6F6E9A7-9FDB-45E3-A4A4-65C88A1AD690}"/>
    <cellStyle name="Standaard 3 3 8 5" xfId="6859" xr:uid="{4AB22ADB-D701-4046-94DC-037D27E04752}"/>
    <cellStyle name="Standaard 3 3 8 5 2" xfId="17048" xr:uid="{D4311650-C561-4C43-B34E-DD25A2EB5122}"/>
    <cellStyle name="Standaard 3 3 8 5 2 2" xfId="37417" xr:uid="{2BFD8667-C813-437A-9916-2351D3F80B10}"/>
    <cellStyle name="Standaard 3 3 8 5 3" xfId="27233" xr:uid="{2355DAC6-0D39-4514-B95F-54BC390D3EE5}"/>
    <cellStyle name="Standaard 3 3 8 6" xfId="10797" xr:uid="{8D9BFE73-4C17-47D6-BE12-818B75201B15}"/>
    <cellStyle name="Standaard 3 3 8 6 2" xfId="31166" xr:uid="{D4661FA6-32A9-44CA-976D-E6EB6D5DAD17}"/>
    <cellStyle name="Standaard 3 3 8 7" xfId="20982" xr:uid="{A31E871D-50E2-4442-8CAC-F3FEF618E4FE}"/>
    <cellStyle name="Standaard 3 3 9" xfId="1041" xr:uid="{A9C91456-22A5-45F7-8BF1-7FAB017CE711}"/>
    <cellStyle name="Standaard 3 3 9 2" xfId="3586" xr:uid="{CE0B676E-D562-4222-AE1F-641C02C0EF61}"/>
    <cellStyle name="Standaard 3 3 9 2 2" xfId="6866" xr:uid="{8DE2E33E-A0D4-47CB-84D3-C7FFED938632}"/>
    <cellStyle name="Standaard 3 3 9 2 2 2" xfId="17055" xr:uid="{1722CF81-7AB3-4DE3-A230-707408044EFE}"/>
    <cellStyle name="Standaard 3 3 9 2 2 2 2" xfId="37424" xr:uid="{21D3DC3C-B065-4E95-9A01-B3A5B35CDDB4}"/>
    <cellStyle name="Standaard 3 3 9 2 2 3" xfId="27240" xr:uid="{5DC69853-E736-43BE-87CB-CA7A1290AC5B}"/>
    <cellStyle name="Standaard 3 3 9 2 3" xfId="13764" xr:uid="{EDEFAFEB-3B8B-416C-AC5D-633F2AC407A6}"/>
    <cellStyle name="Standaard 3 3 9 2 3 2" xfId="34133" xr:uid="{8DA12F07-225B-4976-9AC8-9BA009124B05}"/>
    <cellStyle name="Standaard 3 3 9 2 4" xfId="23949" xr:uid="{D76641C8-AEDF-43A2-90CE-2C532FDA2091}"/>
    <cellStyle name="Standaard 3 3 9 3" xfId="6865" xr:uid="{853070DE-1546-4E79-9AB0-92C2EA957DB6}"/>
    <cellStyle name="Standaard 3 3 9 3 2" xfId="17054" xr:uid="{FA115289-BA77-4A07-A28D-F393587ABB8E}"/>
    <cellStyle name="Standaard 3 3 9 3 2 2" xfId="37423" xr:uid="{5F80707C-0145-4EB2-9192-66EBE2D0D9E1}"/>
    <cellStyle name="Standaard 3 3 9 3 3" xfId="27239" xr:uid="{197D7F93-E4D3-4AA3-96A8-3C5F548C191D}"/>
    <cellStyle name="Standaard 3 3 9 4" xfId="11221" xr:uid="{B8DB2E4F-8FD8-4380-982A-130FC4E22C24}"/>
    <cellStyle name="Standaard 3 3 9 4 2" xfId="31590" xr:uid="{E4A27DD0-A467-4BB1-9F2B-2B38D5F1647E}"/>
    <cellStyle name="Standaard 3 3 9 5" xfId="21406" xr:uid="{3F463953-93E7-4C79-80AB-92188683F1EA}"/>
    <cellStyle name="Standaard 3 4" xfId="59" xr:uid="{AB327B68-55F4-4534-BE82-773F49197C07}"/>
    <cellStyle name="Standaard 3 4 10" xfId="1892" xr:uid="{72444494-250D-45FB-802C-7E9E6B6020C2}"/>
    <cellStyle name="Standaard 3 4 10 2" xfId="4437" xr:uid="{E9AF9484-A051-4202-B760-CDABD37C9AF8}"/>
    <cellStyle name="Standaard 3 4 10 2 2" xfId="6869" xr:uid="{23A7011D-ACF1-4854-B0EE-BF66873C2E18}"/>
    <cellStyle name="Standaard 3 4 10 2 2 2" xfId="17058" xr:uid="{E68F643A-E92D-4B2B-9AC0-806D347D77DF}"/>
    <cellStyle name="Standaard 3 4 10 2 2 2 2" xfId="37427" xr:uid="{6BC18921-8353-4140-989F-87B9C011449C}"/>
    <cellStyle name="Standaard 3 4 10 2 2 3" xfId="27243" xr:uid="{B6D047BC-3332-475F-8A7A-57B443F38769}"/>
    <cellStyle name="Standaard 3 4 10 2 3" xfId="14615" xr:uid="{19FA3DE3-369F-4191-B9B9-9B027AB81B95}"/>
    <cellStyle name="Standaard 3 4 10 2 3 2" xfId="34984" xr:uid="{937620E9-ACEE-4A36-A075-C5769B7B8FF1}"/>
    <cellStyle name="Standaard 3 4 10 2 4" xfId="24800" xr:uid="{5B3E24A9-1C94-4B3C-8AD5-80A43FC49A6E}"/>
    <cellStyle name="Standaard 3 4 10 3" xfId="6868" xr:uid="{148F0B67-0A1A-48C6-ACC4-ABE860F91151}"/>
    <cellStyle name="Standaard 3 4 10 3 2" xfId="17057" xr:uid="{6D1160A2-D872-4E5E-A8C9-E13846524318}"/>
    <cellStyle name="Standaard 3 4 10 3 2 2" xfId="37426" xr:uid="{DA224ED2-D436-4A11-B0C1-C5A807F8A0C5}"/>
    <cellStyle name="Standaard 3 4 10 3 3" xfId="27242" xr:uid="{B3326B95-3B98-4089-87FA-1C08AD3C11E0}"/>
    <cellStyle name="Standaard 3 4 10 4" xfId="12072" xr:uid="{C77E25E2-DCEB-4F86-B79F-B11089917D2A}"/>
    <cellStyle name="Standaard 3 4 10 4 2" xfId="32441" xr:uid="{B71C22F8-A98D-4186-A005-AD177766D02B}"/>
    <cellStyle name="Standaard 3 4 10 5" xfId="22257" xr:uid="{7A6B1C72-09D1-42E1-90E2-8C24ED223603}"/>
    <cellStyle name="Standaard 3 4 11" xfId="2742" xr:uid="{5DD30E08-6050-422D-9ED3-6F467103ECE4}"/>
    <cellStyle name="Standaard 3 4 11 2" xfId="6870" xr:uid="{B19F422A-83A6-445C-B07B-8B595742C6E0}"/>
    <cellStyle name="Standaard 3 4 11 2 2" xfId="17059" xr:uid="{9E7EAC07-F83D-4F64-8855-6F4DA82DC76D}"/>
    <cellStyle name="Standaard 3 4 11 2 2 2" xfId="37428" xr:uid="{77A7EDBD-B57E-4981-8BD6-7A33CBD06E54}"/>
    <cellStyle name="Standaard 3 4 11 2 3" xfId="27244" xr:uid="{A0A0CD83-8D29-4747-B5E3-3FCAFEF248C8}"/>
    <cellStyle name="Standaard 3 4 11 3" xfId="12920" xr:uid="{483F2525-729E-43C6-8A35-78A7D32C29F2}"/>
    <cellStyle name="Standaard 3 4 11 3 2" xfId="33289" xr:uid="{13EFE13C-4352-47EA-9133-E3803BA5FF30}"/>
    <cellStyle name="Standaard 3 4 11 4" xfId="23105" xr:uid="{16C137A5-13C5-4309-BF99-2106D0064876}"/>
    <cellStyle name="Standaard 3 4 12" xfId="6867" xr:uid="{8F8EA047-6A98-4296-9955-A9F667055991}"/>
    <cellStyle name="Standaard 3 4 12 2" xfId="17056" xr:uid="{2283C7A5-1DEE-4E8F-BD99-8BDEC7C15501}"/>
    <cellStyle name="Standaard 3 4 12 2 2" xfId="37425" xr:uid="{AD872D1D-AD4E-4913-8EC1-99D7985BA74A}"/>
    <cellStyle name="Standaard 3 4 12 3" xfId="27241" xr:uid="{94E40CDE-A552-4F97-A04A-178CBBB9078F}"/>
    <cellStyle name="Standaard 3 4 13" xfId="10377" xr:uid="{62929C2A-A0FD-48A4-BC62-0D6C06EE52F2}"/>
    <cellStyle name="Standaard 3 4 13 2" xfId="30746" xr:uid="{7E1C9F9F-E4BE-4177-A956-DA416A22B1EE}"/>
    <cellStyle name="Standaard 3 4 14" xfId="20562" xr:uid="{C09C1022-06D1-44DA-8556-805C1D2C541B}"/>
    <cellStyle name="Standaard 3 4 2" xfId="78" xr:uid="{3FD895EA-7CA1-406E-AA9D-F34F28F1F951}"/>
    <cellStyle name="Standaard 3 4 2 10" xfId="2759" xr:uid="{BF106360-E7F9-4F61-A523-E208600041DF}"/>
    <cellStyle name="Standaard 3 4 2 10 2" xfId="6872" xr:uid="{1CE8662C-4D74-48A2-8545-320F958FD687}"/>
    <cellStyle name="Standaard 3 4 2 10 2 2" xfId="17061" xr:uid="{3DD59F07-1A4B-44CF-8230-C98CDBC1BBA4}"/>
    <cellStyle name="Standaard 3 4 2 10 2 2 2" xfId="37430" xr:uid="{3B3F9229-6CD3-489A-9374-A0FC1CFA50DA}"/>
    <cellStyle name="Standaard 3 4 2 10 2 3" xfId="27246" xr:uid="{A5D54625-F87C-4B69-BE42-F1BD95748963}"/>
    <cellStyle name="Standaard 3 4 2 10 3" xfId="12937" xr:uid="{2C70989D-6D7B-4D13-9BE2-96140DE510F0}"/>
    <cellStyle name="Standaard 3 4 2 10 3 2" xfId="33306" xr:uid="{0CF2090D-A8C1-4114-A614-C008B147EAE0}"/>
    <cellStyle name="Standaard 3 4 2 10 4" xfId="23122" xr:uid="{9631479B-8939-4A4F-85D8-316ACEAB6FA4}"/>
    <cellStyle name="Standaard 3 4 2 11" xfId="6871" xr:uid="{8DEFDE7B-1B0E-4B46-BE45-91D19195C141}"/>
    <cellStyle name="Standaard 3 4 2 11 2" xfId="17060" xr:uid="{375A8A9A-36D0-4D67-9BE6-209CB330F69D}"/>
    <cellStyle name="Standaard 3 4 2 11 2 2" xfId="37429" xr:uid="{133DA717-0955-4147-97C8-6CBE9AFB5A81}"/>
    <cellStyle name="Standaard 3 4 2 11 3" xfId="27245" xr:uid="{4157BA4F-776E-4B2B-ADB0-E1B20F58E119}"/>
    <cellStyle name="Standaard 3 4 2 12" xfId="10394" xr:uid="{6EE25499-1D1F-4AB3-9257-4619E7FFC5E7}"/>
    <cellStyle name="Standaard 3 4 2 12 2" xfId="30763" xr:uid="{B1F93B30-87D2-4FEA-8B3C-9557891BF77C}"/>
    <cellStyle name="Standaard 3 4 2 13" xfId="20579" xr:uid="{B289CF9A-483C-4E05-BC85-9164A2DC753F}"/>
    <cellStyle name="Standaard 3 4 2 2" xfId="111" xr:uid="{F0AC6019-71B3-427E-9029-FEC1F54FDD92}"/>
    <cellStyle name="Standaard 3 4 2 2 10" xfId="6873" xr:uid="{3601CD8F-1B74-4B22-B8B4-0F32C7043E65}"/>
    <cellStyle name="Standaard 3 4 2 2 10 2" xfId="17062" xr:uid="{70AAFA5B-3955-4D2B-B542-158FCD187FE8}"/>
    <cellStyle name="Standaard 3 4 2 2 10 2 2" xfId="37431" xr:uid="{842D3B56-6E7B-47A6-BA80-76C5401547E4}"/>
    <cellStyle name="Standaard 3 4 2 2 10 3" xfId="27247" xr:uid="{D3C70895-EE65-48CB-A75B-C43C89246A53}"/>
    <cellStyle name="Standaard 3 4 2 2 11" xfId="10427" xr:uid="{F1DE64E0-DF59-45F0-B627-593AA51C9765}"/>
    <cellStyle name="Standaard 3 4 2 2 11 2" xfId="30796" xr:uid="{05BCCB2C-4B83-4244-9947-F7A3CDC7F8C4}"/>
    <cellStyle name="Standaard 3 4 2 2 12" xfId="20612" xr:uid="{258614A5-6DEE-47DC-A3CA-C5C1F29E9D25}"/>
    <cellStyle name="Standaard 3 4 2 2 2" xfId="177" xr:uid="{EB07D024-CA5F-4BF6-A797-1ACF15DC1250}"/>
    <cellStyle name="Standaard 3 4 2 2 2 2" xfId="313" xr:uid="{A33899F6-A573-415B-9F05-80F04AB2434A}"/>
    <cellStyle name="Standaard 3 4 2 2 2 2 2" xfId="869" xr:uid="{B55AD222-D947-4AAC-BDC7-D6DB85DF8263}"/>
    <cellStyle name="Standaard 3 4 2 2 2 2 2 2" xfId="1719" xr:uid="{2E49E7B3-D9B6-4588-B4FF-3C2713EE6040}"/>
    <cellStyle name="Standaard 3 4 2 2 2 2 2 2 2" xfId="4264" xr:uid="{23EFCDC8-B0F9-4DB7-8440-C95CBC539325}"/>
    <cellStyle name="Standaard 3 4 2 2 2 2 2 2 2 2" xfId="6878" xr:uid="{B164FD08-C43F-49E8-AFE6-A306CC92789D}"/>
    <cellStyle name="Standaard 3 4 2 2 2 2 2 2 2 2 2" xfId="17067" xr:uid="{EE672222-9216-4E68-AC2F-CFA1031AD4A8}"/>
    <cellStyle name="Standaard 3 4 2 2 2 2 2 2 2 2 2 2" xfId="37436" xr:uid="{A6AD1D1A-23E0-4D55-A42D-DA875E26529F}"/>
    <cellStyle name="Standaard 3 4 2 2 2 2 2 2 2 2 3" xfId="27252" xr:uid="{E0A1FCFA-6363-47FD-A26E-C70A9979EEC6}"/>
    <cellStyle name="Standaard 3 4 2 2 2 2 2 2 2 3" xfId="14442" xr:uid="{A592448A-7C54-45FC-9E5F-5DB7DFF384D6}"/>
    <cellStyle name="Standaard 3 4 2 2 2 2 2 2 2 3 2" xfId="34811" xr:uid="{F896903A-86B0-4964-AC80-A836163C1427}"/>
    <cellStyle name="Standaard 3 4 2 2 2 2 2 2 2 4" xfId="24627" xr:uid="{D5FA096B-F5B1-423E-B00B-A05A091D88A6}"/>
    <cellStyle name="Standaard 3 4 2 2 2 2 2 2 3" xfId="6877" xr:uid="{22E6E10D-FF5B-411E-B924-576818649A1D}"/>
    <cellStyle name="Standaard 3 4 2 2 2 2 2 2 3 2" xfId="17066" xr:uid="{A99814F0-586A-4DF9-A81D-E595799BB5E7}"/>
    <cellStyle name="Standaard 3 4 2 2 2 2 2 2 3 2 2" xfId="37435" xr:uid="{B65709ED-6733-44C7-8DC7-2B55938AAAA9}"/>
    <cellStyle name="Standaard 3 4 2 2 2 2 2 2 3 3" xfId="27251" xr:uid="{CA5CA6A5-AB43-48BF-87AA-EE4D87CE07C8}"/>
    <cellStyle name="Standaard 3 4 2 2 2 2 2 2 4" xfId="11899" xr:uid="{F1E699B4-77B5-493D-9470-A11FDD09E78E}"/>
    <cellStyle name="Standaard 3 4 2 2 2 2 2 2 4 2" xfId="32268" xr:uid="{57A46121-1E00-481F-A4A3-64A8694510E6}"/>
    <cellStyle name="Standaard 3 4 2 2 2 2 2 2 5" xfId="22084" xr:uid="{432ED61A-0436-4BF6-A6A8-178C72E2A0AA}"/>
    <cellStyle name="Standaard 3 4 2 2 2 2 2 3" xfId="2566" xr:uid="{A30855D3-461D-4883-AA34-1B2DE6CBF14C}"/>
    <cellStyle name="Standaard 3 4 2 2 2 2 2 3 2" xfId="5111" xr:uid="{A7C0EAD8-E38F-47BA-8FEA-B3F95A3D3BB1}"/>
    <cellStyle name="Standaard 3 4 2 2 2 2 2 3 2 2" xfId="6880" xr:uid="{C334FB0F-DA0A-484E-8C7E-0E15AEC0A602}"/>
    <cellStyle name="Standaard 3 4 2 2 2 2 2 3 2 2 2" xfId="17069" xr:uid="{B8323E63-A102-40A3-BE6D-1DDEA9E41537}"/>
    <cellStyle name="Standaard 3 4 2 2 2 2 2 3 2 2 2 2" xfId="37438" xr:uid="{1E840F8B-4AB1-4946-A864-7583216B4639}"/>
    <cellStyle name="Standaard 3 4 2 2 2 2 2 3 2 2 3" xfId="27254" xr:uid="{369445AC-FEEC-4527-8602-55C75EFEE941}"/>
    <cellStyle name="Standaard 3 4 2 2 2 2 2 3 2 3" xfId="15289" xr:uid="{7BBECD54-9097-49CC-94CE-EDCEAFF2FD72}"/>
    <cellStyle name="Standaard 3 4 2 2 2 2 2 3 2 3 2" xfId="35658" xr:uid="{A45908C4-65F7-42A6-B743-671626A1E3D5}"/>
    <cellStyle name="Standaard 3 4 2 2 2 2 2 3 2 4" xfId="25474" xr:uid="{C4726B1A-4614-4BEA-9293-16FF15E5F13C}"/>
    <cellStyle name="Standaard 3 4 2 2 2 2 2 3 3" xfId="6879" xr:uid="{37EB0D96-39CF-4724-AC9B-B3A44DC1456F}"/>
    <cellStyle name="Standaard 3 4 2 2 2 2 2 3 3 2" xfId="17068" xr:uid="{C4D27E4B-D57D-4B06-BF3F-B204D041748B}"/>
    <cellStyle name="Standaard 3 4 2 2 2 2 2 3 3 2 2" xfId="37437" xr:uid="{27AD4002-A031-4B4F-A428-D54A7A5600F8}"/>
    <cellStyle name="Standaard 3 4 2 2 2 2 2 3 3 3" xfId="27253" xr:uid="{4F4CA115-EAAB-4B3D-9AA2-258D4A5CE25A}"/>
    <cellStyle name="Standaard 3 4 2 2 2 2 2 3 4" xfId="12746" xr:uid="{8E085057-2303-4694-B570-C5790695D46F}"/>
    <cellStyle name="Standaard 3 4 2 2 2 2 2 3 4 2" xfId="33115" xr:uid="{FE81F060-B009-4EDC-A324-7FCA8FE5BCB3}"/>
    <cellStyle name="Standaard 3 4 2 2 2 2 2 3 5" xfId="22931" xr:uid="{21244CE0-8F2B-4788-8DA6-4E63EF45446C}"/>
    <cellStyle name="Standaard 3 4 2 2 2 2 2 4" xfId="3416" xr:uid="{8F5C24F6-9BAB-4B58-ABD4-794AFB97719F}"/>
    <cellStyle name="Standaard 3 4 2 2 2 2 2 4 2" xfId="6881" xr:uid="{80BB9AD1-9370-4752-875B-90E0B93A0672}"/>
    <cellStyle name="Standaard 3 4 2 2 2 2 2 4 2 2" xfId="17070" xr:uid="{458100BE-9B19-41CF-9B00-56361027024A}"/>
    <cellStyle name="Standaard 3 4 2 2 2 2 2 4 2 2 2" xfId="37439" xr:uid="{713FCB0E-986D-4FE0-82EE-A301AF9FDBAF}"/>
    <cellStyle name="Standaard 3 4 2 2 2 2 2 4 2 3" xfId="27255" xr:uid="{C396F2C9-8289-4243-AF02-DE36E06F69ED}"/>
    <cellStyle name="Standaard 3 4 2 2 2 2 2 4 3" xfId="13594" xr:uid="{3CCFDE0E-3578-46CA-B79D-964E972A428F}"/>
    <cellStyle name="Standaard 3 4 2 2 2 2 2 4 3 2" xfId="33963" xr:uid="{08D4FBFA-DD00-4907-BC50-9B306EE5F29F}"/>
    <cellStyle name="Standaard 3 4 2 2 2 2 2 4 4" xfId="23779" xr:uid="{F61837CC-20A3-4132-8B0F-9FF8F93F46E4}"/>
    <cellStyle name="Standaard 3 4 2 2 2 2 2 5" xfId="6876" xr:uid="{0E627F35-32A9-493B-90C1-E9527AF6E9B7}"/>
    <cellStyle name="Standaard 3 4 2 2 2 2 2 5 2" xfId="17065" xr:uid="{1168EDC3-C2BC-461F-A642-74B90489A3EF}"/>
    <cellStyle name="Standaard 3 4 2 2 2 2 2 5 2 2" xfId="37434" xr:uid="{21578241-2A15-4D14-ADA7-311CC78F20D8}"/>
    <cellStyle name="Standaard 3 4 2 2 2 2 2 5 3" xfId="27250" xr:uid="{66A9AD3E-DFC1-4A1A-A39B-ACAD6B8BCC36}"/>
    <cellStyle name="Standaard 3 4 2 2 2 2 2 6" xfId="11051" xr:uid="{E21FBE77-6E05-478A-AA3F-7BD1D60D1164}"/>
    <cellStyle name="Standaard 3 4 2 2 2 2 2 6 2" xfId="31420" xr:uid="{31FE48A4-37F0-4DA6-8266-73A2179FCD26}"/>
    <cellStyle name="Standaard 3 4 2 2 2 2 2 7" xfId="21236" xr:uid="{55AAEDB2-24C0-46A5-ADBA-5CF52C3B8232}"/>
    <cellStyle name="Standaard 3 4 2 2 2 2 3" xfId="1295" xr:uid="{9B0CB4D2-C1D5-4B5C-A127-3CF64FC64439}"/>
    <cellStyle name="Standaard 3 4 2 2 2 2 3 2" xfId="3840" xr:uid="{9C5CD235-6942-4A87-A9B1-06DECDEC16B7}"/>
    <cellStyle name="Standaard 3 4 2 2 2 2 3 2 2" xfId="6883" xr:uid="{E15EFA9D-06A3-47C1-83FB-52962940A7FB}"/>
    <cellStyle name="Standaard 3 4 2 2 2 2 3 2 2 2" xfId="17072" xr:uid="{EBCFC337-B39E-475D-AFEE-DCBAF5E77BCE}"/>
    <cellStyle name="Standaard 3 4 2 2 2 2 3 2 2 2 2" xfId="37441" xr:uid="{A2F766E3-8071-42E2-96D0-8E0D2588082C}"/>
    <cellStyle name="Standaard 3 4 2 2 2 2 3 2 2 3" xfId="27257" xr:uid="{7887C555-E919-400F-87EA-E113BA8C0B70}"/>
    <cellStyle name="Standaard 3 4 2 2 2 2 3 2 3" xfId="14018" xr:uid="{CA44A2F1-6FE5-4C86-8F52-11AA18CBCF6A}"/>
    <cellStyle name="Standaard 3 4 2 2 2 2 3 2 3 2" xfId="34387" xr:uid="{6DE118B4-448E-452F-B0FE-2D57E47A5087}"/>
    <cellStyle name="Standaard 3 4 2 2 2 2 3 2 4" xfId="24203" xr:uid="{4F646ABA-EEF0-470D-B012-193A15F9F390}"/>
    <cellStyle name="Standaard 3 4 2 2 2 2 3 3" xfId="6882" xr:uid="{2CD085D4-9DFF-4388-B298-9CD86E8B8CF7}"/>
    <cellStyle name="Standaard 3 4 2 2 2 2 3 3 2" xfId="17071" xr:uid="{7BD4DC29-0F6F-4043-9AC6-035CCD03AF5E}"/>
    <cellStyle name="Standaard 3 4 2 2 2 2 3 3 2 2" xfId="37440" xr:uid="{365E2A65-F091-4CE0-BD50-3818D6EFDA49}"/>
    <cellStyle name="Standaard 3 4 2 2 2 2 3 3 3" xfId="27256" xr:uid="{EFF46D2A-DF50-4A9E-895C-CF3AB723F491}"/>
    <cellStyle name="Standaard 3 4 2 2 2 2 3 4" xfId="11475" xr:uid="{ADF2FB92-1F7C-451E-AEA0-5B9C47234666}"/>
    <cellStyle name="Standaard 3 4 2 2 2 2 3 4 2" xfId="31844" xr:uid="{8F2FEBFE-EC31-473C-8248-AA7BAF1092D4}"/>
    <cellStyle name="Standaard 3 4 2 2 2 2 3 5" xfId="21660" xr:uid="{1910C034-B96F-4095-A51C-66E775D7A479}"/>
    <cellStyle name="Standaard 3 4 2 2 2 2 4" xfId="2142" xr:uid="{DBFF50FA-EC6B-411D-B64B-B17F6AEEF671}"/>
    <cellStyle name="Standaard 3 4 2 2 2 2 4 2" xfId="4687" xr:uid="{D49D39C5-48BB-49A2-8FB5-EAB4FCDF17A2}"/>
    <cellStyle name="Standaard 3 4 2 2 2 2 4 2 2" xfId="6885" xr:uid="{104455EC-FF19-40D9-B0BD-9186CB8DDD79}"/>
    <cellStyle name="Standaard 3 4 2 2 2 2 4 2 2 2" xfId="17074" xr:uid="{CBC0B2B0-DC42-4B50-82F1-3FA09E05DBA4}"/>
    <cellStyle name="Standaard 3 4 2 2 2 2 4 2 2 2 2" xfId="37443" xr:uid="{CC981805-BC46-4380-A186-64E2CCA78402}"/>
    <cellStyle name="Standaard 3 4 2 2 2 2 4 2 2 3" xfId="27259" xr:uid="{D100D176-40FF-48F9-9B8B-012788D63892}"/>
    <cellStyle name="Standaard 3 4 2 2 2 2 4 2 3" xfId="14865" xr:uid="{C3532C13-306A-42CF-AF0C-08FF842E28C0}"/>
    <cellStyle name="Standaard 3 4 2 2 2 2 4 2 3 2" xfId="35234" xr:uid="{52E7BD54-CC55-49A7-97FB-C0658D4A09BA}"/>
    <cellStyle name="Standaard 3 4 2 2 2 2 4 2 4" xfId="25050" xr:uid="{A29DBCB7-EB77-445D-B40F-E62A6FEFABF7}"/>
    <cellStyle name="Standaard 3 4 2 2 2 2 4 3" xfId="6884" xr:uid="{28E8C757-514A-4F55-A5F6-C1DC3547409D}"/>
    <cellStyle name="Standaard 3 4 2 2 2 2 4 3 2" xfId="17073" xr:uid="{C126345D-B79E-4B27-A174-18E52612B1A8}"/>
    <cellStyle name="Standaard 3 4 2 2 2 2 4 3 2 2" xfId="37442" xr:uid="{521A8513-E295-4757-B5F0-DD7388FA472F}"/>
    <cellStyle name="Standaard 3 4 2 2 2 2 4 3 3" xfId="27258" xr:uid="{4116B349-E93A-4727-9A17-08D8CA144DE1}"/>
    <cellStyle name="Standaard 3 4 2 2 2 2 4 4" xfId="12322" xr:uid="{5B2D64A5-880C-446C-AE05-28B6085E29F7}"/>
    <cellStyle name="Standaard 3 4 2 2 2 2 4 4 2" xfId="32691" xr:uid="{EB6039C4-7148-4BE9-8D31-CF2F376FCA5D}"/>
    <cellStyle name="Standaard 3 4 2 2 2 2 4 5" xfId="22507" xr:uid="{C602A8DB-0A14-4CFF-AAC2-BA7C49064F12}"/>
    <cellStyle name="Standaard 3 4 2 2 2 2 5" xfId="2992" xr:uid="{0B322C2F-36CD-4011-BB12-1A03D54158CC}"/>
    <cellStyle name="Standaard 3 4 2 2 2 2 5 2" xfId="6886" xr:uid="{EA50A5D7-C657-4508-ADE0-161C158D729D}"/>
    <cellStyle name="Standaard 3 4 2 2 2 2 5 2 2" xfId="17075" xr:uid="{722E0890-B00C-483D-A979-18B1E6AB6E62}"/>
    <cellStyle name="Standaard 3 4 2 2 2 2 5 2 2 2" xfId="37444" xr:uid="{424909D2-3141-4EAC-B734-BD7E9F9CBFD6}"/>
    <cellStyle name="Standaard 3 4 2 2 2 2 5 2 3" xfId="27260" xr:uid="{C5D4EC29-314B-4A23-90FF-A26D52FAC55B}"/>
    <cellStyle name="Standaard 3 4 2 2 2 2 5 3" xfId="13170" xr:uid="{9873BE65-0960-47D3-B98A-DC90222ED242}"/>
    <cellStyle name="Standaard 3 4 2 2 2 2 5 3 2" xfId="33539" xr:uid="{1712D13F-0E49-4455-A020-3433C66C11A7}"/>
    <cellStyle name="Standaard 3 4 2 2 2 2 5 4" xfId="23355" xr:uid="{1349C085-0958-454A-AE64-D4538D182FC1}"/>
    <cellStyle name="Standaard 3 4 2 2 2 2 6" xfId="6875" xr:uid="{08A0F04C-B7E4-464B-A2BA-3913704DCC6F}"/>
    <cellStyle name="Standaard 3 4 2 2 2 2 6 2" xfId="17064" xr:uid="{763F9EA5-C896-430B-BC8B-75D968A5CB11}"/>
    <cellStyle name="Standaard 3 4 2 2 2 2 6 2 2" xfId="37433" xr:uid="{241B7980-71BA-4536-88C5-F283A93AA50A}"/>
    <cellStyle name="Standaard 3 4 2 2 2 2 6 3" xfId="27249" xr:uid="{EB082BFB-7D87-43C5-A722-E4659070922B}"/>
    <cellStyle name="Standaard 3 4 2 2 2 2 7" xfId="10627" xr:uid="{948CE436-1EC5-4011-9C2D-5BC7C5665019}"/>
    <cellStyle name="Standaard 3 4 2 2 2 2 7 2" xfId="30996" xr:uid="{3E8E6D4C-65E8-4B92-88B5-547AD12A98AF}"/>
    <cellStyle name="Standaard 3 4 2 2 2 2 8" xfId="20812" xr:uid="{82A0B413-506B-42BF-99E7-F533447C8057}"/>
    <cellStyle name="Standaard 3 4 2 2 2 3" xfId="735" xr:uid="{86B8DA58-0D26-4603-A68D-3C507E274D09}"/>
    <cellStyle name="Standaard 3 4 2 2 2 3 2" xfId="1585" xr:uid="{543EF38B-E6CA-41D5-A0E2-E1073A793529}"/>
    <cellStyle name="Standaard 3 4 2 2 2 3 2 2" xfId="4130" xr:uid="{83FEA58A-D7A9-4AB2-BF95-5DE65FAB3E25}"/>
    <cellStyle name="Standaard 3 4 2 2 2 3 2 2 2" xfId="6889" xr:uid="{13320A34-BD80-4E5C-B0D9-8C9FDFA7ADE3}"/>
    <cellStyle name="Standaard 3 4 2 2 2 3 2 2 2 2" xfId="17078" xr:uid="{3196CBE6-3D03-45D9-AABE-32D1ED61C75D}"/>
    <cellStyle name="Standaard 3 4 2 2 2 3 2 2 2 2 2" xfId="37447" xr:uid="{F20A38BD-08F5-4508-8CD1-AC8C81899825}"/>
    <cellStyle name="Standaard 3 4 2 2 2 3 2 2 2 3" xfId="27263" xr:uid="{D258F19F-40F9-40D1-A78C-431377EB2C1F}"/>
    <cellStyle name="Standaard 3 4 2 2 2 3 2 2 3" xfId="14308" xr:uid="{B30E62D4-1FE4-42A9-A236-9BB62ED62E6C}"/>
    <cellStyle name="Standaard 3 4 2 2 2 3 2 2 3 2" xfId="34677" xr:uid="{7F3040DA-86F1-48CC-9654-D17E02803976}"/>
    <cellStyle name="Standaard 3 4 2 2 2 3 2 2 4" xfId="24493" xr:uid="{33D2210D-4E56-49A8-BFF3-A93D6A8C3EAF}"/>
    <cellStyle name="Standaard 3 4 2 2 2 3 2 3" xfId="6888" xr:uid="{BBF18ED4-AB3A-43F3-9869-F169D751F15E}"/>
    <cellStyle name="Standaard 3 4 2 2 2 3 2 3 2" xfId="17077" xr:uid="{275C89C8-65A4-4180-9D13-351712802682}"/>
    <cellStyle name="Standaard 3 4 2 2 2 3 2 3 2 2" xfId="37446" xr:uid="{1C3832DB-7BC4-4A5A-91D7-E6D14590E251}"/>
    <cellStyle name="Standaard 3 4 2 2 2 3 2 3 3" xfId="27262" xr:uid="{6DCCB80A-312F-455E-8AA3-6E74004E2F3D}"/>
    <cellStyle name="Standaard 3 4 2 2 2 3 2 4" xfId="11765" xr:uid="{C58DF125-6DF7-47BB-B812-B22BCC5E8584}"/>
    <cellStyle name="Standaard 3 4 2 2 2 3 2 4 2" xfId="32134" xr:uid="{F1F42548-2C95-4E08-B9F1-1F5FA46C89BF}"/>
    <cellStyle name="Standaard 3 4 2 2 2 3 2 5" xfId="21950" xr:uid="{9B7C3AC2-E4D5-4E57-8B75-45B1866095D4}"/>
    <cellStyle name="Standaard 3 4 2 2 2 3 3" xfId="2432" xr:uid="{0A5DEB20-8AED-480D-83F2-F1BFDDA50B74}"/>
    <cellStyle name="Standaard 3 4 2 2 2 3 3 2" xfId="4977" xr:uid="{FEF067B3-C46D-4CCE-AFD5-ABE3FC6A6365}"/>
    <cellStyle name="Standaard 3 4 2 2 2 3 3 2 2" xfId="6891" xr:uid="{5AEA4664-342D-41DA-8567-1DBED38EFA1E}"/>
    <cellStyle name="Standaard 3 4 2 2 2 3 3 2 2 2" xfId="17080" xr:uid="{0A211C62-D266-4C1D-89A9-FFC47574BC8B}"/>
    <cellStyle name="Standaard 3 4 2 2 2 3 3 2 2 2 2" xfId="37449" xr:uid="{9E456A6F-39E1-4B01-BCDF-10D2B572AF82}"/>
    <cellStyle name="Standaard 3 4 2 2 2 3 3 2 2 3" xfId="27265" xr:uid="{F566E400-5661-49A6-A662-4FF4E6451164}"/>
    <cellStyle name="Standaard 3 4 2 2 2 3 3 2 3" xfId="15155" xr:uid="{E33BD8B8-07AF-4593-B31D-5F4E49BB759F}"/>
    <cellStyle name="Standaard 3 4 2 2 2 3 3 2 3 2" xfId="35524" xr:uid="{24315936-5178-4E9E-BB04-9E8D12AD34E9}"/>
    <cellStyle name="Standaard 3 4 2 2 2 3 3 2 4" xfId="25340" xr:uid="{EC0B9527-05B1-423D-A4AC-5F45FFF56A99}"/>
    <cellStyle name="Standaard 3 4 2 2 2 3 3 3" xfId="6890" xr:uid="{EA5CC3C9-03B8-4F29-97DA-368E940991F4}"/>
    <cellStyle name="Standaard 3 4 2 2 2 3 3 3 2" xfId="17079" xr:uid="{5FA6AB0A-6577-43FB-8AEB-5EC10BD6F331}"/>
    <cellStyle name="Standaard 3 4 2 2 2 3 3 3 2 2" xfId="37448" xr:uid="{176BE6E5-80FE-42B0-A5DA-A14169AB8243}"/>
    <cellStyle name="Standaard 3 4 2 2 2 3 3 3 3" xfId="27264" xr:uid="{382CD773-9DFA-4EE1-9B00-D435F1FCB0F8}"/>
    <cellStyle name="Standaard 3 4 2 2 2 3 3 4" xfId="12612" xr:uid="{0E5068AC-96D8-483A-8E61-DD12B8E873BA}"/>
    <cellStyle name="Standaard 3 4 2 2 2 3 3 4 2" xfId="32981" xr:uid="{A2D15BD4-D3DB-4A7C-AD14-03D1139B7285}"/>
    <cellStyle name="Standaard 3 4 2 2 2 3 3 5" xfId="22797" xr:uid="{08BD1A04-75D0-4E91-AAC9-2AD0D808DCAB}"/>
    <cellStyle name="Standaard 3 4 2 2 2 3 4" xfId="3282" xr:uid="{7C21F6EA-F4BF-4590-83FA-353C80C05EA1}"/>
    <cellStyle name="Standaard 3 4 2 2 2 3 4 2" xfId="6892" xr:uid="{66A1A2AF-D53A-481E-9FCF-AB0021386B84}"/>
    <cellStyle name="Standaard 3 4 2 2 2 3 4 2 2" xfId="17081" xr:uid="{E5A2A2E1-3151-414C-B020-8187D90DEA9F}"/>
    <cellStyle name="Standaard 3 4 2 2 2 3 4 2 2 2" xfId="37450" xr:uid="{F2261F6E-8BC8-4638-893B-EE3BD587A9FD}"/>
    <cellStyle name="Standaard 3 4 2 2 2 3 4 2 3" xfId="27266" xr:uid="{8616649D-97FA-4B4F-9003-6049A7EFD42A}"/>
    <cellStyle name="Standaard 3 4 2 2 2 3 4 3" xfId="13460" xr:uid="{C686A5E9-6257-463F-88CF-3C41C5525F67}"/>
    <cellStyle name="Standaard 3 4 2 2 2 3 4 3 2" xfId="33829" xr:uid="{B0A0DF02-7A79-459E-BEA8-D6F572EDDE75}"/>
    <cellStyle name="Standaard 3 4 2 2 2 3 4 4" xfId="23645" xr:uid="{32F71282-5DEA-46CF-9977-9EE45948D76D}"/>
    <cellStyle name="Standaard 3 4 2 2 2 3 5" xfId="6887" xr:uid="{8D705CD6-B164-4509-B18E-35589D9C83AC}"/>
    <cellStyle name="Standaard 3 4 2 2 2 3 5 2" xfId="17076" xr:uid="{A6B32468-53ED-470C-A81F-7D64AEA73940}"/>
    <cellStyle name="Standaard 3 4 2 2 2 3 5 2 2" xfId="37445" xr:uid="{948FE303-A664-49AC-862E-C31B7615D67D}"/>
    <cellStyle name="Standaard 3 4 2 2 2 3 5 3" xfId="27261" xr:uid="{8080D7D6-9E78-4809-A125-CDEC5D31F1A2}"/>
    <cellStyle name="Standaard 3 4 2 2 2 3 6" xfId="10917" xr:uid="{0F6D4C03-1D18-4FC9-B6A3-4F3B6E66D7BE}"/>
    <cellStyle name="Standaard 3 4 2 2 2 3 6 2" xfId="31286" xr:uid="{2C9F6BF6-A7E9-455D-A9FE-778558C8216E}"/>
    <cellStyle name="Standaard 3 4 2 2 2 3 7" xfId="21102" xr:uid="{6B4CCC9B-F946-4130-8403-6AB950C13BD8}"/>
    <cellStyle name="Standaard 3 4 2 2 2 4" xfId="1161" xr:uid="{7950F5F7-FD36-4360-9463-59AAF1B93F9D}"/>
    <cellStyle name="Standaard 3 4 2 2 2 4 2" xfId="3706" xr:uid="{F5E9ED23-335E-41C7-8B44-A20CF4C27ED7}"/>
    <cellStyle name="Standaard 3 4 2 2 2 4 2 2" xfId="6894" xr:uid="{40EB92E3-1F27-459B-A8FA-A90513ABEDD1}"/>
    <cellStyle name="Standaard 3 4 2 2 2 4 2 2 2" xfId="17083" xr:uid="{37412A40-AD73-4213-A199-D1C43D97B7A0}"/>
    <cellStyle name="Standaard 3 4 2 2 2 4 2 2 2 2" xfId="37452" xr:uid="{44042AEF-4670-4DEE-8818-0D0EC3448AC8}"/>
    <cellStyle name="Standaard 3 4 2 2 2 4 2 2 3" xfId="27268" xr:uid="{C349C501-424B-4FB7-A035-C12211A7892F}"/>
    <cellStyle name="Standaard 3 4 2 2 2 4 2 3" xfId="13884" xr:uid="{DFD89917-0355-4735-9D52-DEE7E31B72DD}"/>
    <cellStyle name="Standaard 3 4 2 2 2 4 2 3 2" xfId="34253" xr:uid="{651B4734-C52A-4AD9-88CA-517935B08E4C}"/>
    <cellStyle name="Standaard 3 4 2 2 2 4 2 4" xfId="24069" xr:uid="{383DD925-A326-437D-8D66-9FBEA054C3AC}"/>
    <cellStyle name="Standaard 3 4 2 2 2 4 3" xfId="6893" xr:uid="{B2B96BDA-3919-4F6E-BEFD-D5ED959D6B0B}"/>
    <cellStyle name="Standaard 3 4 2 2 2 4 3 2" xfId="17082" xr:uid="{59CF8F89-EE8C-46E0-AB1D-00E9A3799528}"/>
    <cellStyle name="Standaard 3 4 2 2 2 4 3 2 2" xfId="37451" xr:uid="{0ED70650-905E-421C-AD30-D47CFEEEEBDC}"/>
    <cellStyle name="Standaard 3 4 2 2 2 4 3 3" xfId="27267" xr:uid="{AF374CA9-958B-4395-9273-F6DBDCA6C7B5}"/>
    <cellStyle name="Standaard 3 4 2 2 2 4 4" xfId="11341" xr:uid="{87375B77-8D6E-493C-8E77-AB14020FB864}"/>
    <cellStyle name="Standaard 3 4 2 2 2 4 4 2" xfId="31710" xr:uid="{BF8C186E-6879-4F47-BB58-833DA545215A}"/>
    <cellStyle name="Standaard 3 4 2 2 2 4 5" xfId="21526" xr:uid="{8EF2D2C1-F8E8-4D67-9AF3-0B6940AC9713}"/>
    <cellStyle name="Standaard 3 4 2 2 2 5" xfId="2008" xr:uid="{003C300A-9D4A-48FD-A9F2-97B9A3AE1A02}"/>
    <cellStyle name="Standaard 3 4 2 2 2 5 2" xfId="4553" xr:uid="{6838F31C-C361-4D3D-BB83-4089835E41C8}"/>
    <cellStyle name="Standaard 3 4 2 2 2 5 2 2" xfId="6896" xr:uid="{C54A07A3-F5F9-4C4F-A26B-6DA73FA0E06B}"/>
    <cellStyle name="Standaard 3 4 2 2 2 5 2 2 2" xfId="17085" xr:uid="{908D2617-047A-4556-A640-089B9A551CE5}"/>
    <cellStyle name="Standaard 3 4 2 2 2 5 2 2 2 2" xfId="37454" xr:uid="{CE65AECC-B291-4789-BA7F-ACED46F35667}"/>
    <cellStyle name="Standaard 3 4 2 2 2 5 2 2 3" xfId="27270" xr:uid="{22091AE0-D207-4494-83D1-64266387E6A6}"/>
    <cellStyle name="Standaard 3 4 2 2 2 5 2 3" xfId="14731" xr:uid="{D9D6D44F-5BEA-4F4C-837C-C9E82121AB61}"/>
    <cellStyle name="Standaard 3 4 2 2 2 5 2 3 2" xfId="35100" xr:uid="{3AE00515-3825-4C3A-9A69-B25FD704E0CD}"/>
    <cellStyle name="Standaard 3 4 2 2 2 5 2 4" xfId="24916" xr:uid="{032D2B62-8F36-471B-A16B-F3B80F504B9E}"/>
    <cellStyle name="Standaard 3 4 2 2 2 5 3" xfId="6895" xr:uid="{04342EF4-3AB7-4DC5-9D4B-2356FBE1F7AE}"/>
    <cellStyle name="Standaard 3 4 2 2 2 5 3 2" xfId="17084" xr:uid="{417E6506-D5AC-4027-91A8-99AA652D7F2D}"/>
    <cellStyle name="Standaard 3 4 2 2 2 5 3 2 2" xfId="37453" xr:uid="{E532A7C3-30E6-4AA7-9F85-BBE02A8A461C}"/>
    <cellStyle name="Standaard 3 4 2 2 2 5 3 3" xfId="27269" xr:uid="{223ABDEA-D65A-4C1F-924B-B3BB653D52C5}"/>
    <cellStyle name="Standaard 3 4 2 2 2 5 4" xfId="12188" xr:uid="{46F89FEC-2844-4FB3-8092-5C4C8E6503FC}"/>
    <cellStyle name="Standaard 3 4 2 2 2 5 4 2" xfId="32557" xr:uid="{FD9D8E95-A7EC-486C-B2EA-F80EF5861F37}"/>
    <cellStyle name="Standaard 3 4 2 2 2 5 5" xfId="22373" xr:uid="{5E729C76-E656-4B4C-BBC4-C8484BAB38DF}"/>
    <cellStyle name="Standaard 3 4 2 2 2 6" xfId="2858" xr:uid="{374B1CB7-86C7-4B57-A542-B574E4B34E65}"/>
    <cellStyle name="Standaard 3 4 2 2 2 6 2" xfId="6897" xr:uid="{24E9A4A2-320F-4D33-A541-3E55796E7E3D}"/>
    <cellStyle name="Standaard 3 4 2 2 2 6 2 2" xfId="17086" xr:uid="{7E7B0C5D-9378-46D8-8632-5C1B5CC1A3BD}"/>
    <cellStyle name="Standaard 3 4 2 2 2 6 2 2 2" xfId="37455" xr:uid="{54727453-8728-4C67-870A-5EA90587F226}"/>
    <cellStyle name="Standaard 3 4 2 2 2 6 2 3" xfId="27271" xr:uid="{9FCE1D88-0630-4AE5-A160-D1378CF563C8}"/>
    <cellStyle name="Standaard 3 4 2 2 2 6 3" xfId="13036" xr:uid="{8283F197-640C-49FE-81DC-319633FE3221}"/>
    <cellStyle name="Standaard 3 4 2 2 2 6 3 2" xfId="33405" xr:uid="{6009C43F-182E-4BAE-A8DC-CA5D3CF9EA78}"/>
    <cellStyle name="Standaard 3 4 2 2 2 6 4" xfId="23221" xr:uid="{8B561ED1-FD41-466F-9F06-20B0E78C6DB4}"/>
    <cellStyle name="Standaard 3 4 2 2 2 7" xfId="6874" xr:uid="{C8E2FDE2-C277-46F9-B4F8-B2CCC125B5BC}"/>
    <cellStyle name="Standaard 3 4 2 2 2 7 2" xfId="17063" xr:uid="{3F2E043A-7AE0-48E4-A4E4-B8F803C7FEC3}"/>
    <cellStyle name="Standaard 3 4 2 2 2 7 2 2" xfId="37432" xr:uid="{975C691D-13EF-455D-9DE6-1BFA3F0F7B1F}"/>
    <cellStyle name="Standaard 3 4 2 2 2 7 3" xfId="27248" xr:uid="{9FCADE7A-0E1A-4C22-B674-01A44E9BFE9A}"/>
    <cellStyle name="Standaard 3 4 2 2 2 8" xfId="10493" xr:uid="{91174D8B-5AAE-4B58-8DAC-5100BBCAEA5B}"/>
    <cellStyle name="Standaard 3 4 2 2 2 8 2" xfId="30862" xr:uid="{E13DA7E5-4788-442A-BF79-D7C9D80C2663}"/>
    <cellStyle name="Standaard 3 4 2 2 2 9" xfId="20678" xr:uid="{474A20DB-8AEF-4955-AF2D-1503FE0B0BB4}"/>
    <cellStyle name="Standaard 3 4 2 2 3" xfId="247" xr:uid="{F7FBD401-5CCD-4ACB-B1C7-FB10BB2F0DDB}"/>
    <cellStyle name="Standaard 3 4 2 2 3 2" xfId="803" xr:uid="{A08362AF-877B-4A57-9B42-5E3EF731994D}"/>
    <cellStyle name="Standaard 3 4 2 2 3 2 2" xfId="1653" xr:uid="{E79BE13F-D5DD-4475-87E1-C6496DE5B9A7}"/>
    <cellStyle name="Standaard 3 4 2 2 3 2 2 2" xfId="4198" xr:uid="{EDA85269-DC69-4B1D-AAC3-4DF45BB4C993}"/>
    <cellStyle name="Standaard 3 4 2 2 3 2 2 2 2" xfId="6901" xr:uid="{9DA8B84E-58F4-46C0-9AE3-C78919281A05}"/>
    <cellStyle name="Standaard 3 4 2 2 3 2 2 2 2 2" xfId="17090" xr:uid="{DF52A7D7-6E72-4A2E-8C83-82B204697BF0}"/>
    <cellStyle name="Standaard 3 4 2 2 3 2 2 2 2 2 2" xfId="37459" xr:uid="{B2523179-E219-4158-B495-BAAFAF7CE663}"/>
    <cellStyle name="Standaard 3 4 2 2 3 2 2 2 2 3" xfId="27275" xr:uid="{2BD8695E-CF69-44E5-A0DE-D3ECDAC34790}"/>
    <cellStyle name="Standaard 3 4 2 2 3 2 2 2 3" xfId="14376" xr:uid="{59B83D16-66AA-4621-AF5A-3738DD3E18DA}"/>
    <cellStyle name="Standaard 3 4 2 2 3 2 2 2 3 2" xfId="34745" xr:uid="{98D94265-8539-4099-9FF6-C34B590B5BC9}"/>
    <cellStyle name="Standaard 3 4 2 2 3 2 2 2 4" xfId="24561" xr:uid="{FAA1D720-2941-40F5-ABD3-3EBDF2BB5885}"/>
    <cellStyle name="Standaard 3 4 2 2 3 2 2 3" xfId="6900" xr:uid="{CFB627AF-58CA-4C7A-91DF-B9EE6044FFF1}"/>
    <cellStyle name="Standaard 3 4 2 2 3 2 2 3 2" xfId="17089" xr:uid="{2FC30346-5837-4CC5-8E8C-87DA20F5324C}"/>
    <cellStyle name="Standaard 3 4 2 2 3 2 2 3 2 2" xfId="37458" xr:uid="{59E427B3-FC94-42D5-BFC3-22E29993FEAC}"/>
    <cellStyle name="Standaard 3 4 2 2 3 2 2 3 3" xfId="27274" xr:uid="{FEC517D7-0F79-4C09-AE27-51A71D41C3FB}"/>
    <cellStyle name="Standaard 3 4 2 2 3 2 2 4" xfId="11833" xr:uid="{A7CDC8AD-E7C1-4F13-ABB7-0959D87C8B79}"/>
    <cellStyle name="Standaard 3 4 2 2 3 2 2 4 2" xfId="32202" xr:uid="{2D40D860-EF3A-455C-B66A-0B98CBE3CA9F}"/>
    <cellStyle name="Standaard 3 4 2 2 3 2 2 5" xfId="22018" xr:uid="{19C0D3CC-A49E-4A16-9206-E60D5CF81955}"/>
    <cellStyle name="Standaard 3 4 2 2 3 2 3" xfId="2500" xr:uid="{8325E140-4E21-435D-82AE-96387862F3DB}"/>
    <cellStyle name="Standaard 3 4 2 2 3 2 3 2" xfId="5045" xr:uid="{D74EC0AF-9D2B-428B-AD79-68A7B87E3F5F}"/>
    <cellStyle name="Standaard 3 4 2 2 3 2 3 2 2" xfId="6903" xr:uid="{BE3F44EC-BFAC-451E-8638-90767B3F5C68}"/>
    <cellStyle name="Standaard 3 4 2 2 3 2 3 2 2 2" xfId="17092" xr:uid="{6484A77D-BA42-40F2-A250-B2BE5BCCE245}"/>
    <cellStyle name="Standaard 3 4 2 2 3 2 3 2 2 2 2" xfId="37461" xr:uid="{92DCD16A-BED2-4568-B5A0-E1CD95DED9A5}"/>
    <cellStyle name="Standaard 3 4 2 2 3 2 3 2 2 3" xfId="27277" xr:uid="{CD78F825-1265-4E76-999C-510C1782BC76}"/>
    <cellStyle name="Standaard 3 4 2 2 3 2 3 2 3" xfId="15223" xr:uid="{8D8CFD56-720A-4059-9183-E17E41FC77EC}"/>
    <cellStyle name="Standaard 3 4 2 2 3 2 3 2 3 2" xfId="35592" xr:uid="{3FC01B4B-566F-4C8B-BA54-B0F3F09084E4}"/>
    <cellStyle name="Standaard 3 4 2 2 3 2 3 2 4" xfId="25408" xr:uid="{3F503318-1926-4A1E-9AB7-D6C80D1C5ECE}"/>
    <cellStyle name="Standaard 3 4 2 2 3 2 3 3" xfId="6902" xr:uid="{75EF4EB5-C904-4B16-91C8-2BAE82CA72B8}"/>
    <cellStyle name="Standaard 3 4 2 2 3 2 3 3 2" xfId="17091" xr:uid="{116805F3-AA02-4672-8574-4D3FB97BCD26}"/>
    <cellStyle name="Standaard 3 4 2 2 3 2 3 3 2 2" xfId="37460" xr:uid="{31322ADB-212E-4EAA-9FE8-68E031A27008}"/>
    <cellStyle name="Standaard 3 4 2 2 3 2 3 3 3" xfId="27276" xr:uid="{2DC0DF23-B9C6-4C82-9634-21C520AEE161}"/>
    <cellStyle name="Standaard 3 4 2 2 3 2 3 4" xfId="12680" xr:uid="{9D63A824-1FE9-4686-93DB-085BA27BF26B}"/>
    <cellStyle name="Standaard 3 4 2 2 3 2 3 4 2" xfId="33049" xr:uid="{4CA83008-B248-4C06-9887-B1B6C76F3B30}"/>
    <cellStyle name="Standaard 3 4 2 2 3 2 3 5" xfId="22865" xr:uid="{69265122-4C77-4A03-9233-C641DBFE13DF}"/>
    <cellStyle name="Standaard 3 4 2 2 3 2 4" xfId="3350" xr:uid="{906F4057-0F12-403D-BF57-3FE4D8975508}"/>
    <cellStyle name="Standaard 3 4 2 2 3 2 4 2" xfId="6904" xr:uid="{E8DE35CD-2D41-4BC5-8078-6692922A0EE4}"/>
    <cellStyle name="Standaard 3 4 2 2 3 2 4 2 2" xfId="17093" xr:uid="{7CEBA9BB-383D-4BD2-A10A-3D492309A22B}"/>
    <cellStyle name="Standaard 3 4 2 2 3 2 4 2 2 2" xfId="37462" xr:uid="{B5CAB85C-5B84-4CC4-99FE-C1A29F74E0A4}"/>
    <cellStyle name="Standaard 3 4 2 2 3 2 4 2 3" xfId="27278" xr:uid="{312E7A71-BCB1-4729-B222-92191170DB0D}"/>
    <cellStyle name="Standaard 3 4 2 2 3 2 4 3" xfId="13528" xr:uid="{71BDAA2C-D15E-4A79-9E89-0B3A1D53EE0D}"/>
    <cellStyle name="Standaard 3 4 2 2 3 2 4 3 2" xfId="33897" xr:uid="{2577C919-F60E-472A-97EF-D9E4B887751B}"/>
    <cellStyle name="Standaard 3 4 2 2 3 2 4 4" xfId="23713" xr:uid="{FF568A91-29C4-4CB7-A3DE-2D80999ECFCE}"/>
    <cellStyle name="Standaard 3 4 2 2 3 2 5" xfId="6899" xr:uid="{DCBB3A6B-0DCF-464B-BEB5-E106C479149F}"/>
    <cellStyle name="Standaard 3 4 2 2 3 2 5 2" xfId="17088" xr:uid="{B8355020-B2D4-4322-A718-76960C174EE4}"/>
    <cellStyle name="Standaard 3 4 2 2 3 2 5 2 2" xfId="37457" xr:uid="{DE2643CA-DAF2-430F-933A-5CBC87CE93A8}"/>
    <cellStyle name="Standaard 3 4 2 2 3 2 5 3" xfId="27273" xr:uid="{3347FFB1-F5DB-41C4-B71B-6CDCAB22E7BD}"/>
    <cellStyle name="Standaard 3 4 2 2 3 2 6" xfId="10985" xr:uid="{76109F91-0B96-4FB2-BA92-9E1741CF6F2B}"/>
    <cellStyle name="Standaard 3 4 2 2 3 2 6 2" xfId="31354" xr:uid="{ADD5C6EC-CD9B-45B4-A9C9-46CD3A95DE60}"/>
    <cellStyle name="Standaard 3 4 2 2 3 2 7" xfId="21170" xr:uid="{5CE997D3-0434-4649-A5CC-11E14386D824}"/>
    <cellStyle name="Standaard 3 4 2 2 3 3" xfId="1229" xr:uid="{42A29773-2B08-40BC-88C0-F7C1BB5D4445}"/>
    <cellStyle name="Standaard 3 4 2 2 3 3 2" xfId="3774" xr:uid="{459D0E58-ABCE-48A9-9BEE-D58F54B42C3E}"/>
    <cellStyle name="Standaard 3 4 2 2 3 3 2 2" xfId="6906" xr:uid="{0E8CE0D9-8D06-4615-A4AF-314603FC4183}"/>
    <cellStyle name="Standaard 3 4 2 2 3 3 2 2 2" xfId="17095" xr:uid="{D79E7D9B-A2EA-4A84-83E1-F0155AF40329}"/>
    <cellStyle name="Standaard 3 4 2 2 3 3 2 2 2 2" xfId="37464" xr:uid="{3DF2C73A-340D-4F1B-96D9-7CDD95967A8A}"/>
    <cellStyle name="Standaard 3 4 2 2 3 3 2 2 3" xfId="27280" xr:uid="{3D3BAA0B-F3C4-4719-A3D4-05507907BC9B}"/>
    <cellStyle name="Standaard 3 4 2 2 3 3 2 3" xfId="13952" xr:uid="{F43C0C82-D32D-4E92-8E98-12402D27B09C}"/>
    <cellStyle name="Standaard 3 4 2 2 3 3 2 3 2" xfId="34321" xr:uid="{F9C78287-EDC1-455C-8FA0-767176B1FBE1}"/>
    <cellStyle name="Standaard 3 4 2 2 3 3 2 4" xfId="24137" xr:uid="{A528B279-BE6A-4C29-9210-3A33D745A290}"/>
    <cellStyle name="Standaard 3 4 2 2 3 3 3" xfId="6905" xr:uid="{7D1EF831-2820-4679-8C4A-64124F253FEA}"/>
    <cellStyle name="Standaard 3 4 2 2 3 3 3 2" xfId="17094" xr:uid="{376AA725-95D1-4867-9738-2FE6892BE02E}"/>
    <cellStyle name="Standaard 3 4 2 2 3 3 3 2 2" xfId="37463" xr:uid="{26355ACF-F7A8-4F43-A6B3-1F5895AABA3C}"/>
    <cellStyle name="Standaard 3 4 2 2 3 3 3 3" xfId="27279" xr:uid="{9796C476-6C13-4B72-8AC6-709DBDA141C5}"/>
    <cellStyle name="Standaard 3 4 2 2 3 3 4" xfId="11409" xr:uid="{21CAD98A-5AFF-411D-9219-002A5F4326A1}"/>
    <cellStyle name="Standaard 3 4 2 2 3 3 4 2" xfId="31778" xr:uid="{999A40D7-14B3-4056-BC1A-20A6F43F24C7}"/>
    <cellStyle name="Standaard 3 4 2 2 3 3 5" xfId="21594" xr:uid="{D6DB190B-A686-40F9-A1EF-54A9BAAB80EB}"/>
    <cellStyle name="Standaard 3 4 2 2 3 4" xfId="2076" xr:uid="{2DCFE74C-A0A8-439A-8514-1D11FB645F82}"/>
    <cellStyle name="Standaard 3 4 2 2 3 4 2" xfId="4621" xr:uid="{B8F12D58-1116-456B-9A02-6D6FC3AF0E42}"/>
    <cellStyle name="Standaard 3 4 2 2 3 4 2 2" xfId="6908" xr:uid="{70934BE0-63C1-436C-8A6D-23EBDB6CD2A0}"/>
    <cellStyle name="Standaard 3 4 2 2 3 4 2 2 2" xfId="17097" xr:uid="{D978A2D7-EE8F-4A2E-A0F9-03B967DECBAA}"/>
    <cellStyle name="Standaard 3 4 2 2 3 4 2 2 2 2" xfId="37466" xr:uid="{D0DFA067-C79D-4FAC-BEDD-B041983D7188}"/>
    <cellStyle name="Standaard 3 4 2 2 3 4 2 2 3" xfId="27282" xr:uid="{6641E79D-D00B-412A-B59F-0A81D9F25CB7}"/>
    <cellStyle name="Standaard 3 4 2 2 3 4 2 3" xfId="14799" xr:uid="{A3E95AC4-9F58-448A-9BD3-6C0DEA6F9EA0}"/>
    <cellStyle name="Standaard 3 4 2 2 3 4 2 3 2" xfId="35168" xr:uid="{1E1E159F-C26C-4600-9C55-53F91B1D88EB}"/>
    <cellStyle name="Standaard 3 4 2 2 3 4 2 4" xfId="24984" xr:uid="{FE738441-6455-4EEA-B2C6-F1E750CA70BA}"/>
    <cellStyle name="Standaard 3 4 2 2 3 4 3" xfId="6907" xr:uid="{AACAB097-640F-4046-A4C1-5AFC4212AECF}"/>
    <cellStyle name="Standaard 3 4 2 2 3 4 3 2" xfId="17096" xr:uid="{A0A4A67B-BD9D-4A9F-8674-7375B8C0C775}"/>
    <cellStyle name="Standaard 3 4 2 2 3 4 3 2 2" xfId="37465" xr:uid="{DA5E4EC4-031A-4E69-8304-3B645556803A}"/>
    <cellStyle name="Standaard 3 4 2 2 3 4 3 3" xfId="27281" xr:uid="{C750559F-D937-40BD-9481-FD95A55CD615}"/>
    <cellStyle name="Standaard 3 4 2 2 3 4 4" xfId="12256" xr:uid="{A16FE3AC-D65D-4BDD-B01F-4F4206B26D79}"/>
    <cellStyle name="Standaard 3 4 2 2 3 4 4 2" xfId="32625" xr:uid="{8DDC8B56-0F11-4201-87AC-1272F795DCBD}"/>
    <cellStyle name="Standaard 3 4 2 2 3 4 5" xfId="22441" xr:uid="{A4E7E42E-8ADC-454F-938C-3D0A38EB01AE}"/>
    <cellStyle name="Standaard 3 4 2 2 3 5" xfId="2926" xr:uid="{1DC91824-932B-4DC2-B064-38EE91165B9E}"/>
    <cellStyle name="Standaard 3 4 2 2 3 5 2" xfId="6909" xr:uid="{DE0A79D9-F23A-4D9E-BEB2-7E0248363D3D}"/>
    <cellStyle name="Standaard 3 4 2 2 3 5 2 2" xfId="17098" xr:uid="{9432799C-17D9-44E7-B753-E4EC6BF14EAA}"/>
    <cellStyle name="Standaard 3 4 2 2 3 5 2 2 2" xfId="37467" xr:uid="{07982241-A0F3-4B00-B856-290CE4A49C09}"/>
    <cellStyle name="Standaard 3 4 2 2 3 5 2 3" xfId="27283" xr:uid="{D58F32D7-DBB3-4B38-8A25-679D12C93638}"/>
    <cellStyle name="Standaard 3 4 2 2 3 5 3" xfId="13104" xr:uid="{6E6057F6-3BC2-47B9-A939-3D0BA16851AB}"/>
    <cellStyle name="Standaard 3 4 2 2 3 5 3 2" xfId="33473" xr:uid="{F00A9C84-269D-4A59-AFEA-29234022BE60}"/>
    <cellStyle name="Standaard 3 4 2 2 3 5 4" xfId="23289" xr:uid="{C942B9ED-C842-45C8-A823-5E8F5BB66908}"/>
    <cellStyle name="Standaard 3 4 2 2 3 6" xfId="6898" xr:uid="{4282A631-31CE-4F07-BBF6-7C58B74D677E}"/>
    <cellStyle name="Standaard 3 4 2 2 3 6 2" xfId="17087" xr:uid="{7CDA5903-0366-4894-88A4-E648A0519FE4}"/>
    <cellStyle name="Standaard 3 4 2 2 3 6 2 2" xfId="37456" xr:uid="{3D6B3FA3-6A9A-4BEC-95AA-D595A6DE3B41}"/>
    <cellStyle name="Standaard 3 4 2 2 3 6 3" xfId="27272" xr:uid="{42A4020F-7CCF-41C1-9A06-82C442183039}"/>
    <cellStyle name="Standaard 3 4 2 2 3 7" xfId="10561" xr:uid="{CD67F79A-3BC7-4E9E-810A-9BB985C38167}"/>
    <cellStyle name="Standaard 3 4 2 2 3 7 2" xfId="30930" xr:uid="{6FA242DB-2E53-46C9-A6A9-A8D6037146E1}"/>
    <cellStyle name="Standaard 3 4 2 2 3 8" xfId="20746" xr:uid="{F92B986D-1649-4191-8C27-3452C6637B49}"/>
    <cellStyle name="Standaard 3 4 2 2 4" xfId="446" xr:uid="{708A0FDC-A340-44C6-B3D0-EFB30A491DC6}"/>
    <cellStyle name="Standaard 3 4 2 2 4 2" xfId="906" xr:uid="{F667FBA5-1B93-4497-8FB3-42CB0BB28B18}"/>
    <cellStyle name="Standaard 3 4 2 2 4 2 2" xfId="1756" xr:uid="{055FFA79-4EED-4D93-BDCA-3736072520FE}"/>
    <cellStyle name="Standaard 3 4 2 2 4 2 2 2" xfId="4301" xr:uid="{1497FA04-45F9-4A11-8804-46979508E7B8}"/>
    <cellStyle name="Standaard 3 4 2 2 4 2 2 2 2" xfId="6913" xr:uid="{9E5045ED-232A-4573-BE60-57FB8FB1B664}"/>
    <cellStyle name="Standaard 3 4 2 2 4 2 2 2 2 2" xfId="17102" xr:uid="{6E717084-E279-4173-A1D6-0FF77159DCA9}"/>
    <cellStyle name="Standaard 3 4 2 2 4 2 2 2 2 2 2" xfId="37471" xr:uid="{0676F358-E79C-4366-938C-DBCB927817D2}"/>
    <cellStyle name="Standaard 3 4 2 2 4 2 2 2 2 3" xfId="27287" xr:uid="{8E94851B-82A9-4DBD-AE2A-B803B237D215}"/>
    <cellStyle name="Standaard 3 4 2 2 4 2 2 2 3" xfId="14479" xr:uid="{736FF341-B019-47C3-B3FE-E030F8D1B3ED}"/>
    <cellStyle name="Standaard 3 4 2 2 4 2 2 2 3 2" xfId="34848" xr:uid="{D470813E-193A-4D0A-A18F-8C591253272C}"/>
    <cellStyle name="Standaard 3 4 2 2 4 2 2 2 4" xfId="24664" xr:uid="{704CCC44-B969-4327-BC87-0F4DFA9517AD}"/>
    <cellStyle name="Standaard 3 4 2 2 4 2 2 3" xfId="6912" xr:uid="{B79EF347-3AFE-4178-8D4A-EEDBD173B2A5}"/>
    <cellStyle name="Standaard 3 4 2 2 4 2 2 3 2" xfId="17101" xr:uid="{FB07DD86-9757-4249-8458-A4C8FDB7D046}"/>
    <cellStyle name="Standaard 3 4 2 2 4 2 2 3 2 2" xfId="37470" xr:uid="{836908DF-955B-445D-9B8C-2BA693FD9037}"/>
    <cellStyle name="Standaard 3 4 2 2 4 2 2 3 3" xfId="27286" xr:uid="{E5A7A7E8-2732-4E52-A37E-BA038FC5EA71}"/>
    <cellStyle name="Standaard 3 4 2 2 4 2 2 4" xfId="11936" xr:uid="{85F90072-4AEF-4C42-92E1-5A087EB9E5F4}"/>
    <cellStyle name="Standaard 3 4 2 2 4 2 2 4 2" xfId="32305" xr:uid="{7909D3E6-7E50-4A2D-BEF5-CD699CDD2A36}"/>
    <cellStyle name="Standaard 3 4 2 2 4 2 2 5" xfId="22121" xr:uid="{6A272CF6-4D96-432B-8ADC-BD189DE66C9B}"/>
    <cellStyle name="Standaard 3 4 2 2 4 2 3" xfId="2603" xr:uid="{0EA6C6A6-DEDC-437F-AD1D-90C719CF0308}"/>
    <cellStyle name="Standaard 3 4 2 2 4 2 3 2" xfId="5148" xr:uid="{6D73FEFB-950E-4C3B-8E61-0FB035B81F50}"/>
    <cellStyle name="Standaard 3 4 2 2 4 2 3 2 2" xfId="6915" xr:uid="{9A16A9ED-8CEC-4CFE-B0D8-01262C1D457A}"/>
    <cellStyle name="Standaard 3 4 2 2 4 2 3 2 2 2" xfId="17104" xr:uid="{C7067862-A2F4-4D83-A13C-49BA2ABCEDCE}"/>
    <cellStyle name="Standaard 3 4 2 2 4 2 3 2 2 2 2" xfId="37473" xr:uid="{78586372-A19E-4A22-B3BF-5283A82783AF}"/>
    <cellStyle name="Standaard 3 4 2 2 4 2 3 2 2 3" xfId="27289" xr:uid="{874B96FD-73D6-441B-B566-A12CD22D2230}"/>
    <cellStyle name="Standaard 3 4 2 2 4 2 3 2 3" xfId="15326" xr:uid="{B8C3AF2D-36ED-4F91-9A2B-8982C8E82BA0}"/>
    <cellStyle name="Standaard 3 4 2 2 4 2 3 2 3 2" xfId="35695" xr:uid="{529F0186-3E19-4A19-96CA-9A5D260BD3A1}"/>
    <cellStyle name="Standaard 3 4 2 2 4 2 3 2 4" xfId="25511" xr:uid="{9D47DA18-61C5-4193-8452-576561AB7FDE}"/>
    <cellStyle name="Standaard 3 4 2 2 4 2 3 3" xfId="6914" xr:uid="{DDF3A2C9-B269-4AF6-BA9E-194AE857C2A5}"/>
    <cellStyle name="Standaard 3 4 2 2 4 2 3 3 2" xfId="17103" xr:uid="{8C43ECC4-A764-400F-95C8-0978BBA3E9A2}"/>
    <cellStyle name="Standaard 3 4 2 2 4 2 3 3 2 2" xfId="37472" xr:uid="{C05F1D94-AC66-45B2-A708-3C2756A69FF4}"/>
    <cellStyle name="Standaard 3 4 2 2 4 2 3 3 3" xfId="27288" xr:uid="{36F3D29E-E820-442C-9042-A7AC064266C4}"/>
    <cellStyle name="Standaard 3 4 2 2 4 2 3 4" xfId="12783" xr:uid="{F1F68F6E-E861-459E-8511-64077C825B3E}"/>
    <cellStyle name="Standaard 3 4 2 2 4 2 3 4 2" xfId="33152" xr:uid="{5A4B2039-3531-4D51-9D28-E7770F2DD52A}"/>
    <cellStyle name="Standaard 3 4 2 2 4 2 3 5" xfId="22968" xr:uid="{E17A2A20-A2FD-4811-B412-C281DDF007DC}"/>
    <cellStyle name="Standaard 3 4 2 2 4 2 4" xfId="3453" xr:uid="{306A8512-C4A4-4826-86CA-0B3EE74A9DB9}"/>
    <cellStyle name="Standaard 3 4 2 2 4 2 4 2" xfId="6916" xr:uid="{290703FC-B38B-4F93-847D-2D431A79E574}"/>
    <cellStyle name="Standaard 3 4 2 2 4 2 4 2 2" xfId="17105" xr:uid="{E04923C7-7077-4A5C-B50A-901400CF4423}"/>
    <cellStyle name="Standaard 3 4 2 2 4 2 4 2 2 2" xfId="37474" xr:uid="{3D4D665D-AC93-44A5-9A7E-A9019BC76D00}"/>
    <cellStyle name="Standaard 3 4 2 2 4 2 4 2 3" xfId="27290" xr:uid="{C942A14B-0911-46BB-8815-6C86632522D5}"/>
    <cellStyle name="Standaard 3 4 2 2 4 2 4 3" xfId="13631" xr:uid="{5D6D317B-5CBF-43A5-8A20-A43F735CCB1B}"/>
    <cellStyle name="Standaard 3 4 2 2 4 2 4 3 2" xfId="34000" xr:uid="{C4CF6392-95C0-4A99-89BF-D25B0BCDDC3B}"/>
    <cellStyle name="Standaard 3 4 2 2 4 2 4 4" xfId="23816" xr:uid="{B08D25A2-8407-4A57-9E8A-C072E399E766}"/>
    <cellStyle name="Standaard 3 4 2 2 4 2 5" xfId="6911" xr:uid="{31946F1A-1751-4FCA-812B-12AACDB2FB53}"/>
    <cellStyle name="Standaard 3 4 2 2 4 2 5 2" xfId="17100" xr:uid="{932F22A1-5C91-4C7C-AD2A-1703511B4D12}"/>
    <cellStyle name="Standaard 3 4 2 2 4 2 5 2 2" xfId="37469" xr:uid="{3CC8419C-443D-4337-8A2B-449ED74B62EA}"/>
    <cellStyle name="Standaard 3 4 2 2 4 2 5 3" xfId="27285" xr:uid="{69FFA1A6-5E04-4AEE-8D29-FBC5131D1C09}"/>
    <cellStyle name="Standaard 3 4 2 2 4 2 6" xfId="11088" xr:uid="{02DFADA3-A987-4F99-A9DF-86E7F5E031AD}"/>
    <cellStyle name="Standaard 3 4 2 2 4 2 6 2" xfId="31457" xr:uid="{721351A3-5B64-4EF2-992B-E73372A398AD}"/>
    <cellStyle name="Standaard 3 4 2 2 4 2 7" xfId="21273" xr:uid="{96D2262A-4EA8-443F-AB2F-3D9596893522}"/>
    <cellStyle name="Standaard 3 4 2 2 4 3" xfId="1332" xr:uid="{3F15E3D1-7C28-4812-9DC1-CB25862ED517}"/>
    <cellStyle name="Standaard 3 4 2 2 4 3 2" xfId="3877" xr:uid="{8E70F02E-349B-4C29-B222-DACF63B1F381}"/>
    <cellStyle name="Standaard 3 4 2 2 4 3 2 2" xfId="6918" xr:uid="{92CEE301-5076-4820-81B7-B252C4CD244A}"/>
    <cellStyle name="Standaard 3 4 2 2 4 3 2 2 2" xfId="17107" xr:uid="{96BF1245-6865-44C4-8069-28802D491ADF}"/>
    <cellStyle name="Standaard 3 4 2 2 4 3 2 2 2 2" xfId="37476" xr:uid="{6E4E16C6-7F9B-45AB-A2C5-12F43BB44FA5}"/>
    <cellStyle name="Standaard 3 4 2 2 4 3 2 2 3" xfId="27292" xr:uid="{E062CAA4-9FC8-499A-B66B-1EAB177DEB64}"/>
    <cellStyle name="Standaard 3 4 2 2 4 3 2 3" xfId="14055" xr:uid="{D66A1B5C-FA85-4414-A8FD-C6E9071FEA3F}"/>
    <cellStyle name="Standaard 3 4 2 2 4 3 2 3 2" xfId="34424" xr:uid="{882A6F7D-B962-4B33-A017-47AB67679AA6}"/>
    <cellStyle name="Standaard 3 4 2 2 4 3 2 4" xfId="24240" xr:uid="{C02A3776-414F-41CE-837C-AFB80F19CD9D}"/>
    <cellStyle name="Standaard 3 4 2 2 4 3 3" xfId="6917" xr:uid="{BE6A0B62-5DD2-4A4E-953D-F5E15F4DA695}"/>
    <cellStyle name="Standaard 3 4 2 2 4 3 3 2" xfId="17106" xr:uid="{B86CF862-D891-4907-B651-9DD73720DB01}"/>
    <cellStyle name="Standaard 3 4 2 2 4 3 3 2 2" xfId="37475" xr:uid="{CA234E7A-8820-4E3B-A6CA-94133688B25B}"/>
    <cellStyle name="Standaard 3 4 2 2 4 3 3 3" xfId="27291" xr:uid="{CC9C349B-4BDE-4402-AD1B-7DDEAF144E0F}"/>
    <cellStyle name="Standaard 3 4 2 2 4 3 4" xfId="11512" xr:uid="{CCCE2C13-0D51-4E94-AF8E-1958DEA23A58}"/>
    <cellStyle name="Standaard 3 4 2 2 4 3 4 2" xfId="31881" xr:uid="{CF34DB0C-FC6E-47FB-BAEE-EA82F805E31E}"/>
    <cellStyle name="Standaard 3 4 2 2 4 3 5" xfId="21697" xr:uid="{14A0CE4A-91C8-4CD9-BECD-99660EE7A92B}"/>
    <cellStyle name="Standaard 3 4 2 2 4 4" xfId="2179" xr:uid="{AC132A35-3D15-425B-B1DB-5C230C1A5E39}"/>
    <cellStyle name="Standaard 3 4 2 2 4 4 2" xfId="4724" xr:uid="{896B0AF0-C529-4CD0-9126-8A2ABE2B3EFB}"/>
    <cellStyle name="Standaard 3 4 2 2 4 4 2 2" xfId="6920" xr:uid="{21C62D2D-24BA-46A8-99F7-C60E1B0A3218}"/>
    <cellStyle name="Standaard 3 4 2 2 4 4 2 2 2" xfId="17109" xr:uid="{7AC20A9A-6A2D-4022-8C7A-853F2CD3B323}"/>
    <cellStyle name="Standaard 3 4 2 2 4 4 2 2 2 2" xfId="37478" xr:uid="{E1D7E7A3-84B3-4FAF-A539-959242C0CE50}"/>
    <cellStyle name="Standaard 3 4 2 2 4 4 2 2 3" xfId="27294" xr:uid="{AC0C07FD-2AC4-420E-8AAA-E53B213DD8DB}"/>
    <cellStyle name="Standaard 3 4 2 2 4 4 2 3" xfId="14902" xr:uid="{3D70CD40-B7F7-4A92-90B1-152EB8361FDA}"/>
    <cellStyle name="Standaard 3 4 2 2 4 4 2 3 2" xfId="35271" xr:uid="{ED45EA3A-167B-49F3-A036-8944FA293347}"/>
    <cellStyle name="Standaard 3 4 2 2 4 4 2 4" xfId="25087" xr:uid="{62CD62C3-5F21-4B11-8A0B-336397679873}"/>
    <cellStyle name="Standaard 3 4 2 2 4 4 3" xfId="6919" xr:uid="{4BC36D4C-E16A-4242-98AE-EE3B7EA6635F}"/>
    <cellStyle name="Standaard 3 4 2 2 4 4 3 2" xfId="17108" xr:uid="{70711B3E-B63B-4182-A95C-BBC0E5C408D1}"/>
    <cellStyle name="Standaard 3 4 2 2 4 4 3 2 2" xfId="37477" xr:uid="{DF786D0B-44BD-4D15-A0D4-0A4A023AF159}"/>
    <cellStyle name="Standaard 3 4 2 2 4 4 3 3" xfId="27293" xr:uid="{6929081F-B978-4E92-BABE-5DBFBCAF5DC0}"/>
    <cellStyle name="Standaard 3 4 2 2 4 4 4" xfId="12359" xr:uid="{3CA4138B-6574-4F8F-AF99-D054B6F10D0A}"/>
    <cellStyle name="Standaard 3 4 2 2 4 4 4 2" xfId="32728" xr:uid="{9110034A-7CE6-4EC8-AD4B-B35D23DDD538}"/>
    <cellStyle name="Standaard 3 4 2 2 4 4 5" xfId="22544" xr:uid="{3F2DF6B1-79D1-4063-8C0C-FD211B94FD7D}"/>
    <cellStyle name="Standaard 3 4 2 2 4 5" xfId="3029" xr:uid="{942CA682-C12A-451F-B9EF-3C3477510067}"/>
    <cellStyle name="Standaard 3 4 2 2 4 5 2" xfId="6921" xr:uid="{877D0F6E-158F-40AB-A246-874937B98504}"/>
    <cellStyle name="Standaard 3 4 2 2 4 5 2 2" xfId="17110" xr:uid="{5A5E995F-76FA-4551-A78A-CDE4C8642E28}"/>
    <cellStyle name="Standaard 3 4 2 2 4 5 2 2 2" xfId="37479" xr:uid="{0942513B-C2F0-4069-9A6E-C02EC9318141}"/>
    <cellStyle name="Standaard 3 4 2 2 4 5 2 3" xfId="27295" xr:uid="{807D5F57-7F2A-4E49-9CAA-A4CA2D8A77C0}"/>
    <cellStyle name="Standaard 3 4 2 2 4 5 3" xfId="13207" xr:uid="{BC03A393-4318-4409-9C0B-743D1C2E3DAE}"/>
    <cellStyle name="Standaard 3 4 2 2 4 5 3 2" xfId="33576" xr:uid="{BA37D5B6-5921-412D-ABDD-B00B5A519FFB}"/>
    <cellStyle name="Standaard 3 4 2 2 4 5 4" xfId="23392" xr:uid="{736FDD1F-5768-482A-9663-14C3C633D16D}"/>
    <cellStyle name="Standaard 3 4 2 2 4 6" xfId="6910" xr:uid="{4BC8C685-F091-4103-BB62-201AF2825E2C}"/>
    <cellStyle name="Standaard 3 4 2 2 4 6 2" xfId="17099" xr:uid="{1F7EE384-BF89-4BC0-8D17-37FC9F7BEA73}"/>
    <cellStyle name="Standaard 3 4 2 2 4 6 2 2" xfId="37468" xr:uid="{242D4B02-8732-4082-87CC-BD06F83B0CB6}"/>
    <cellStyle name="Standaard 3 4 2 2 4 6 3" xfId="27284" xr:uid="{7E568785-D9F2-45B0-988B-8996FEE51CF9}"/>
    <cellStyle name="Standaard 3 4 2 2 4 7" xfId="10664" xr:uid="{AD478538-1FD2-4068-A73C-955F52CE7C77}"/>
    <cellStyle name="Standaard 3 4 2 2 4 7 2" xfId="31033" xr:uid="{48A4C0B4-06AE-4BAE-919D-5E1047936271}"/>
    <cellStyle name="Standaard 3 4 2 2 4 8" xfId="20849" xr:uid="{35F650AC-983C-4B4D-A9E0-F6878CDCD5BA}"/>
    <cellStyle name="Standaard 3 4 2 2 5" xfId="600" xr:uid="{ED84AE87-8CCC-4BA6-B5D4-6171A5894502}"/>
    <cellStyle name="Standaard 3 4 2 2 5 2" xfId="1026" xr:uid="{F35686A7-6CCE-47D9-B3D6-D1B9D0209691}"/>
    <cellStyle name="Standaard 3 4 2 2 5 2 2" xfId="1876" xr:uid="{62224160-1AF2-466A-A671-A47727119FCC}"/>
    <cellStyle name="Standaard 3 4 2 2 5 2 2 2" xfId="4421" xr:uid="{68C7A629-FDC7-4D0E-8EFB-A089B4293A31}"/>
    <cellStyle name="Standaard 3 4 2 2 5 2 2 2 2" xfId="6925" xr:uid="{D99EE1B1-182E-426C-B35A-28ABBAC1E7D7}"/>
    <cellStyle name="Standaard 3 4 2 2 5 2 2 2 2 2" xfId="17114" xr:uid="{D5A2D6EB-C2F8-4245-9668-FD896ADDCB0E}"/>
    <cellStyle name="Standaard 3 4 2 2 5 2 2 2 2 2 2" xfId="37483" xr:uid="{CA76552B-73B5-4432-82BE-582465D9EA13}"/>
    <cellStyle name="Standaard 3 4 2 2 5 2 2 2 2 3" xfId="27299" xr:uid="{6668BCF7-C4E3-4B7A-A1F3-8048EFE752C1}"/>
    <cellStyle name="Standaard 3 4 2 2 5 2 2 2 3" xfId="14599" xr:uid="{FEFD2E1B-DE50-4C4C-94BE-618F90A4A39B}"/>
    <cellStyle name="Standaard 3 4 2 2 5 2 2 2 3 2" xfId="34968" xr:uid="{AF522747-55BD-4CA7-9C31-3FED2F75396E}"/>
    <cellStyle name="Standaard 3 4 2 2 5 2 2 2 4" xfId="24784" xr:uid="{E2D4FDFD-E24D-4B07-B2E2-E406D322AD72}"/>
    <cellStyle name="Standaard 3 4 2 2 5 2 2 3" xfId="6924" xr:uid="{1AC86E79-5FCB-4F12-BEBA-E7D798B674B7}"/>
    <cellStyle name="Standaard 3 4 2 2 5 2 2 3 2" xfId="17113" xr:uid="{5FA12D88-7CCE-4332-8AFD-75DB004D20A9}"/>
    <cellStyle name="Standaard 3 4 2 2 5 2 2 3 2 2" xfId="37482" xr:uid="{0959E5A5-AD63-49CC-9C5C-7823EBCE5EEF}"/>
    <cellStyle name="Standaard 3 4 2 2 5 2 2 3 3" xfId="27298" xr:uid="{9A17167A-8ED0-42E9-AC6D-5EE5D15DDDB4}"/>
    <cellStyle name="Standaard 3 4 2 2 5 2 2 4" xfId="12056" xr:uid="{6F927BF1-2D01-4F51-A7FE-E72A0C122E77}"/>
    <cellStyle name="Standaard 3 4 2 2 5 2 2 4 2" xfId="32425" xr:uid="{45A7BFF9-1E65-4775-9B21-0EC8FF8B5AAF}"/>
    <cellStyle name="Standaard 3 4 2 2 5 2 2 5" xfId="22241" xr:uid="{13C871C6-E91C-4AB0-A0CA-9E85692635AB}"/>
    <cellStyle name="Standaard 3 4 2 2 5 2 3" xfId="2723" xr:uid="{5DCB192B-9C12-4E73-87A0-4EE527926EC0}"/>
    <cellStyle name="Standaard 3 4 2 2 5 2 3 2" xfId="5268" xr:uid="{A05ABBFC-D593-47DE-AD3F-3E00431263CC}"/>
    <cellStyle name="Standaard 3 4 2 2 5 2 3 2 2" xfId="6927" xr:uid="{EAE84311-9B9E-4D50-BEEC-A891D3FCE190}"/>
    <cellStyle name="Standaard 3 4 2 2 5 2 3 2 2 2" xfId="17116" xr:uid="{3D221DDC-28A3-4189-9AA6-6CE3C4F2C9C4}"/>
    <cellStyle name="Standaard 3 4 2 2 5 2 3 2 2 2 2" xfId="37485" xr:uid="{EC61F5D4-C95C-4836-BD3C-8BBB698A612B}"/>
    <cellStyle name="Standaard 3 4 2 2 5 2 3 2 2 3" xfId="27301" xr:uid="{ED20A62C-BE5A-4C85-AFBD-14BB02673408}"/>
    <cellStyle name="Standaard 3 4 2 2 5 2 3 2 3" xfId="15446" xr:uid="{10018C7D-390B-4FDA-AB30-7141F3C5C8AF}"/>
    <cellStyle name="Standaard 3 4 2 2 5 2 3 2 3 2" xfId="35815" xr:uid="{7BC2BE86-C191-4173-BA38-29950DFDB772}"/>
    <cellStyle name="Standaard 3 4 2 2 5 2 3 2 4" xfId="25631" xr:uid="{CF501A70-864E-44F6-BCA0-128F0CFE49EB}"/>
    <cellStyle name="Standaard 3 4 2 2 5 2 3 3" xfId="6926" xr:uid="{53C02D2D-3191-484D-B48F-B68535B1518F}"/>
    <cellStyle name="Standaard 3 4 2 2 5 2 3 3 2" xfId="17115" xr:uid="{ECE3EB4A-6FC9-433B-9E08-77F347052CAB}"/>
    <cellStyle name="Standaard 3 4 2 2 5 2 3 3 2 2" xfId="37484" xr:uid="{2AA964F1-275C-43EE-8EC5-C59D3292210C}"/>
    <cellStyle name="Standaard 3 4 2 2 5 2 3 3 3" xfId="27300" xr:uid="{018F1D57-9E0F-4776-A784-85A80026E701}"/>
    <cellStyle name="Standaard 3 4 2 2 5 2 3 4" xfId="12903" xr:uid="{EF1C1426-6806-4E44-B5F1-157CF480D287}"/>
    <cellStyle name="Standaard 3 4 2 2 5 2 3 4 2" xfId="33272" xr:uid="{EA0B8DF4-6AC4-48DB-91F3-98E5EF03705D}"/>
    <cellStyle name="Standaard 3 4 2 2 5 2 3 5" xfId="23088" xr:uid="{A3C4F8E5-0F61-400F-8EC0-99B404275B7D}"/>
    <cellStyle name="Standaard 3 4 2 2 5 2 4" xfId="3573" xr:uid="{7DAE06CB-DBA9-4C60-ABA6-B924C6475734}"/>
    <cellStyle name="Standaard 3 4 2 2 5 2 4 2" xfId="6928" xr:uid="{3027EADC-034A-4FD4-BA68-D4952992B472}"/>
    <cellStyle name="Standaard 3 4 2 2 5 2 4 2 2" xfId="17117" xr:uid="{FB2E03D3-B739-40F2-9BEB-0EDFC73B2DA8}"/>
    <cellStyle name="Standaard 3 4 2 2 5 2 4 2 2 2" xfId="37486" xr:uid="{19228199-6FF6-4762-A44B-5D78D4F9BBCC}"/>
    <cellStyle name="Standaard 3 4 2 2 5 2 4 2 3" xfId="27302" xr:uid="{5DC2FE75-A64A-4E92-ADA8-20ABFEA052FB}"/>
    <cellStyle name="Standaard 3 4 2 2 5 2 4 3" xfId="13751" xr:uid="{55F78325-7A5D-41E5-993B-F35327363A96}"/>
    <cellStyle name="Standaard 3 4 2 2 5 2 4 3 2" xfId="34120" xr:uid="{300B8085-C59D-438A-B511-DD8FE3ECD608}"/>
    <cellStyle name="Standaard 3 4 2 2 5 2 4 4" xfId="23936" xr:uid="{8D82C01B-1887-49CA-BA58-D421F4CECC61}"/>
    <cellStyle name="Standaard 3 4 2 2 5 2 5" xfId="6923" xr:uid="{D4911BE0-3D83-4CA4-AD0F-D172D2157D39}"/>
    <cellStyle name="Standaard 3 4 2 2 5 2 5 2" xfId="17112" xr:uid="{87C8E011-D7D0-457B-8A9A-8EA89DC9DD6F}"/>
    <cellStyle name="Standaard 3 4 2 2 5 2 5 2 2" xfId="37481" xr:uid="{181FE4F6-03DB-4C10-8E6F-E3119A24076B}"/>
    <cellStyle name="Standaard 3 4 2 2 5 2 5 3" xfId="27297" xr:uid="{34AC97C2-866F-4B84-A511-21311C41F7E5}"/>
    <cellStyle name="Standaard 3 4 2 2 5 2 6" xfId="11208" xr:uid="{3089B6AA-C7BD-4E9D-BBAA-E2841EDAACEC}"/>
    <cellStyle name="Standaard 3 4 2 2 5 2 6 2" xfId="31577" xr:uid="{264C78B5-FF38-4229-8DDB-B17074292149}"/>
    <cellStyle name="Standaard 3 4 2 2 5 2 7" xfId="21393" xr:uid="{59C0DDE4-0996-4058-AEC3-7F373221ADD4}"/>
    <cellStyle name="Standaard 3 4 2 2 5 3" xfId="1452" xr:uid="{9161C766-25D7-4330-A84A-095DF1C82F25}"/>
    <cellStyle name="Standaard 3 4 2 2 5 3 2" xfId="3997" xr:uid="{15D6D62D-FF5F-451E-8701-958C387B84DB}"/>
    <cellStyle name="Standaard 3 4 2 2 5 3 2 2" xfId="6930" xr:uid="{181895AA-05BE-43CE-B07E-95142A166E46}"/>
    <cellStyle name="Standaard 3 4 2 2 5 3 2 2 2" xfId="17119" xr:uid="{1F26EF61-DD62-47C8-BA92-16FDD42A1291}"/>
    <cellStyle name="Standaard 3 4 2 2 5 3 2 2 2 2" xfId="37488" xr:uid="{B656B1A8-1F09-4DDD-A1EE-3960E6795917}"/>
    <cellStyle name="Standaard 3 4 2 2 5 3 2 2 3" xfId="27304" xr:uid="{2C9229A3-1446-43DB-891A-F97835E6D2B3}"/>
    <cellStyle name="Standaard 3 4 2 2 5 3 2 3" xfId="14175" xr:uid="{E4F0142D-ED22-49B3-9C7E-7126E89AC084}"/>
    <cellStyle name="Standaard 3 4 2 2 5 3 2 3 2" xfId="34544" xr:uid="{97F95847-CA47-4AD2-B275-714B651B1D8E}"/>
    <cellStyle name="Standaard 3 4 2 2 5 3 2 4" xfId="24360" xr:uid="{DB5C7579-AD6E-4A4F-BAF4-E5ACA37CD285}"/>
    <cellStyle name="Standaard 3 4 2 2 5 3 3" xfId="6929" xr:uid="{FD791D4E-CD32-416B-A614-27AF2EDC54ED}"/>
    <cellStyle name="Standaard 3 4 2 2 5 3 3 2" xfId="17118" xr:uid="{5C49B0F4-167C-40D1-BF2E-2424A10D1A0E}"/>
    <cellStyle name="Standaard 3 4 2 2 5 3 3 2 2" xfId="37487" xr:uid="{5FD84206-C1D4-43E0-8A98-456B0B21FF2B}"/>
    <cellStyle name="Standaard 3 4 2 2 5 3 3 3" xfId="27303" xr:uid="{4D47A77E-E96A-459B-833E-88EE1A14CEF7}"/>
    <cellStyle name="Standaard 3 4 2 2 5 3 4" xfId="11632" xr:uid="{4A438F3D-EA58-4868-ABC3-060774A3B079}"/>
    <cellStyle name="Standaard 3 4 2 2 5 3 4 2" xfId="32001" xr:uid="{5DB794EA-4013-4E1D-BF5D-B928EC08FEB7}"/>
    <cellStyle name="Standaard 3 4 2 2 5 3 5" xfId="21817" xr:uid="{936FE9DC-1A9C-429A-AB9A-F18292CA0271}"/>
    <cellStyle name="Standaard 3 4 2 2 5 4" xfId="2299" xr:uid="{C2D5E2AD-BF68-444D-A5F4-E549A2CA1B40}"/>
    <cellStyle name="Standaard 3 4 2 2 5 4 2" xfId="4844" xr:uid="{0A4882FD-396E-4992-8C2F-88E3290ED17C}"/>
    <cellStyle name="Standaard 3 4 2 2 5 4 2 2" xfId="6932" xr:uid="{EA38CFB6-08AA-4115-B3C9-E2F79C509140}"/>
    <cellStyle name="Standaard 3 4 2 2 5 4 2 2 2" xfId="17121" xr:uid="{4A67AFCC-19AA-4E7E-9D9F-0127AE36DFAC}"/>
    <cellStyle name="Standaard 3 4 2 2 5 4 2 2 2 2" xfId="37490" xr:uid="{7F7BEFD9-DD6D-4564-A7FF-6421E2BCAE20}"/>
    <cellStyle name="Standaard 3 4 2 2 5 4 2 2 3" xfId="27306" xr:uid="{5822AE3A-D264-4052-B569-51D7AF80B08A}"/>
    <cellStyle name="Standaard 3 4 2 2 5 4 2 3" xfId="15022" xr:uid="{047EA08E-2639-4741-A3C6-38EBC630ACA4}"/>
    <cellStyle name="Standaard 3 4 2 2 5 4 2 3 2" xfId="35391" xr:uid="{757433E7-B66E-4E88-85C7-149E0B0F3311}"/>
    <cellStyle name="Standaard 3 4 2 2 5 4 2 4" xfId="25207" xr:uid="{A6A134E2-4C3B-4758-AB87-2877CDD65494}"/>
    <cellStyle name="Standaard 3 4 2 2 5 4 3" xfId="6931" xr:uid="{7744B250-566F-435D-83CA-2F772C40F27E}"/>
    <cellStyle name="Standaard 3 4 2 2 5 4 3 2" xfId="17120" xr:uid="{3148A6B5-41AA-451A-9BA0-D61D239381C6}"/>
    <cellStyle name="Standaard 3 4 2 2 5 4 3 2 2" xfId="37489" xr:uid="{F2CF9DA8-CF0B-424C-9E93-A9C9D0A9C251}"/>
    <cellStyle name="Standaard 3 4 2 2 5 4 3 3" xfId="27305" xr:uid="{92F621BC-270C-485B-AE93-81BCDAB1888D}"/>
    <cellStyle name="Standaard 3 4 2 2 5 4 4" xfId="12479" xr:uid="{5049C92D-B697-4241-A9FE-EAF92073B7AC}"/>
    <cellStyle name="Standaard 3 4 2 2 5 4 4 2" xfId="32848" xr:uid="{0A070A2D-C135-4F12-8A3A-DAFC82EA5234}"/>
    <cellStyle name="Standaard 3 4 2 2 5 4 5" xfId="22664" xr:uid="{DB5DAEA2-42D0-482D-84BC-E48103D4C3AB}"/>
    <cellStyle name="Standaard 3 4 2 2 5 5" xfId="3149" xr:uid="{D501E490-DCAB-40BB-B2C1-68746EA111E3}"/>
    <cellStyle name="Standaard 3 4 2 2 5 5 2" xfId="6933" xr:uid="{B5168F32-F126-4425-951A-E4B69D32E3E3}"/>
    <cellStyle name="Standaard 3 4 2 2 5 5 2 2" xfId="17122" xr:uid="{E41B6B59-0101-4BD3-98CC-11996E844D47}"/>
    <cellStyle name="Standaard 3 4 2 2 5 5 2 2 2" xfId="37491" xr:uid="{0753249A-1761-4C65-B4E4-B2DE49D93A0C}"/>
    <cellStyle name="Standaard 3 4 2 2 5 5 2 3" xfId="27307" xr:uid="{3641F455-ED86-4CEC-A9B5-ABF39F2AB2AD}"/>
    <cellStyle name="Standaard 3 4 2 2 5 5 3" xfId="13327" xr:uid="{5A2E2757-4F68-420F-B483-2D9420AEEAC1}"/>
    <cellStyle name="Standaard 3 4 2 2 5 5 3 2" xfId="33696" xr:uid="{DB2F077F-267F-4741-9971-9A569FDB5EFB}"/>
    <cellStyle name="Standaard 3 4 2 2 5 5 4" xfId="23512" xr:uid="{D95187D0-3851-4144-AB47-C82B891CF921}"/>
    <cellStyle name="Standaard 3 4 2 2 5 6" xfId="6922" xr:uid="{FB3286B3-FA16-40B0-A183-566BF2B01153}"/>
    <cellStyle name="Standaard 3 4 2 2 5 6 2" xfId="17111" xr:uid="{4E669C46-00C5-4B34-A373-7F258B8FB988}"/>
    <cellStyle name="Standaard 3 4 2 2 5 6 2 2" xfId="37480" xr:uid="{5F7786C1-7B2F-4949-AEE6-D8EB4C6928D3}"/>
    <cellStyle name="Standaard 3 4 2 2 5 6 3" xfId="27296" xr:uid="{C05F57F1-3687-4B57-B76B-F2FE394EF4F0}"/>
    <cellStyle name="Standaard 3 4 2 2 5 7" xfId="10784" xr:uid="{86BEB4E1-D93B-488B-AFBF-CDF839AA608E}"/>
    <cellStyle name="Standaard 3 4 2 2 5 7 2" xfId="31153" xr:uid="{136A01DD-F1BC-49EF-85C3-C218F701F6A3}"/>
    <cellStyle name="Standaard 3 4 2 2 5 8" xfId="20969" xr:uid="{E2271CA1-EF50-4C04-A5FE-9BEF84C9D0C1}"/>
    <cellStyle name="Standaard 3 4 2 2 6" xfId="669" xr:uid="{2A9CF14E-434C-450A-A821-5E0FBB41A8DC}"/>
    <cellStyle name="Standaard 3 4 2 2 6 2" xfId="1519" xr:uid="{85DACE66-A695-4270-BD84-149FE9755903}"/>
    <cellStyle name="Standaard 3 4 2 2 6 2 2" xfId="4064" xr:uid="{9DC24B68-F4CC-4270-9D85-E0646684646E}"/>
    <cellStyle name="Standaard 3 4 2 2 6 2 2 2" xfId="6936" xr:uid="{6633AC5B-EAA2-4ECF-A782-1B4886B6825A}"/>
    <cellStyle name="Standaard 3 4 2 2 6 2 2 2 2" xfId="17125" xr:uid="{78F932DC-AD46-4F8D-85D7-FF91E89E6EDC}"/>
    <cellStyle name="Standaard 3 4 2 2 6 2 2 2 2 2" xfId="37494" xr:uid="{21BD6183-6F32-4115-BF28-DC8EB25CD99E}"/>
    <cellStyle name="Standaard 3 4 2 2 6 2 2 2 3" xfId="27310" xr:uid="{B117A362-5B2A-4FD6-A5B4-B7F33F5CB67C}"/>
    <cellStyle name="Standaard 3 4 2 2 6 2 2 3" xfId="14242" xr:uid="{F3A023E7-334F-4334-8BE5-C885D6EEC03E}"/>
    <cellStyle name="Standaard 3 4 2 2 6 2 2 3 2" xfId="34611" xr:uid="{6AB635FA-9869-4C18-B7B8-A45681D828EF}"/>
    <cellStyle name="Standaard 3 4 2 2 6 2 2 4" xfId="24427" xr:uid="{A8BA0AA0-66FC-41B8-88BE-CB587E7AEA7F}"/>
    <cellStyle name="Standaard 3 4 2 2 6 2 3" xfId="6935" xr:uid="{D34CAE38-3CE2-4540-8109-D29826B4C89E}"/>
    <cellStyle name="Standaard 3 4 2 2 6 2 3 2" xfId="17124" xr:uid="{DC089F0B-DB51-4594-A45B-4BA7ADE89AAB}"/>
    <cellStyle name="Standaard 3 4 2 2 6 2 3 2 2" xfId="37493" xr:uid="{DE5FD7BC-9474-4C17-AAB7-0E90325DA1B0}"/>
    <cellStyle name="Standaard 3 4 2 2 6 2 3 3" xfId="27309" xr:uid="{76826827-7566-469D-A935-A2AB6FE7575F}"/>
    <cellStyle name="Standaard 3 4 2 2 6 2 4" xfId="11699" xr:uid="{CF58A9D6-D190-4046-AC01-8DE5D4A1FE82}"/>
    <cellStyle name="Standaard 3 4 2 2 6 2 4 2" xfId="32068" xr:uid="{52CEC993-1EBA-4758-863F-D3FFB785C6B9}"/>
    <cellStyle name="Standaard 3 4 2 2 6 2 5" xfId="21884" xr:uid="{E2E03EA2-716C-42E8-8F59-CCE2FE59E777}"/>
    <cellStyle name="Standaard 3 4 2 2 6 3" xfId="2366" xr:uid="{B24C8E72-A6B7-4C9A-AC9A-BF059C32B14A}"/>
    <cellStyle name="Standaard 3 4 2 2 6 3 2" xfId="4911" xr:uid="{A3699B02-EB0F-4ECE-8F63-394E014B5E83}"/>
    <cellStyle name="Standaard 3 4 2 2 6 3 2 2" xfId="6938" xr:uid="{C0829D2C-0E0D-4BDA-95A7-3699B96D14CF}"/>
    <cellStyle name="Standaard 3 4 2 2 6 3 2 2 2" xfId="17127" xr:uid="{5618E9AD-4DFB-4CC7-A2AD-B6B55AAA4338}"/>
    <cellStyle name="Standaard 3 4 2 2 6 3 2 2 2 2" xfId="37496" xr:uid="{5E0C01C7-1026-4D2F-AC52-20CEF2EC9486}"/>
    <cellStyle name="Standaard 3 4 2 2 6 3 2 2 3" xfId="27312" xr:uid="{8A4FA656-5201-4A86-B51E-DB393A283FD9}"/>
    <cellStyle name="Standaard 3 4 2 2 6 3 2 3" xfId="15089" xr:uid="{46A4CA11-9239-481A-831A-F89F8FC9AAD2}"/>
    <cellStyle name="Standaard 3 4 2 2 6 3 2 3 2" xfId="35458" xr:uid="{D38B3651-3F79-4C59-B194-AAF1C1BD891D}"/>
    <cellStyle name="Standaard 3 4 2 2 6 3 2 4" xfId="25274" xr:uid="{649A9FDE-BD0A-4EC5-8814-FF82C0E37D4D}"/>
    <cellStyle name="Standaard 3 4 2 2 6 3 3" xfId="6937" xr:uid="{5EDFE0E2-2C95-4788-9020-6B0F2C2CC7BE}"/>
    <cellStyle name="Standaard 3 4 2 2 6 3 3 2" xfId="17126" xr:uid="{68BC546A-8AEC-4C6D-B455-E64762870283}"/>
    <cellStyle name="Standaard 3 4 2 2 6 3 3 2 2" xfId="37495" xr:uid="{B6173E91-9DB9-47B6-A27B-FFC0B08F4FA9}"/>
    <cellStyle name="Standaard 3 4 2 2 6 3 3 3" xfId="27311" xr:uid="{5D19787F-5754-47F7-A0E1-917A8E677459}"/>
    <cellStyle name="Standaard 3 4 2 2 6 3 4" xfId="12546" xr:uid="{BE3A5358-30D0-4ED9-9D6D-B4AA86239E04}"/>
    <cellStyle name="Standaard 3 4 2 2 6 3 4 2" xfId="32915" xr:uid="{C3AFF496-0222-4EC0-B102-7364CEC66819}"/>
    <cellStyle name="Standaard 3 4 2 2 6 3 5" xfId="22731" xr:uid="{3803912D-D10C-45D2-B707-2CD97A922A78}"/>
    <cellStyle name="Standaard 3 4 2 2 6 4" xfId="3216" xr:uid="{91585F7B-A586-4F43-8ED7-B0E2AEC75187}"/>
    <cellStyle name="Standaard 3 4 2 2 6 4 2" xfId="6939" xr:uid="{44A6B65E-0B7C-4967-8C10-F16C156A30FF}"/>
    <cellStyle name="Standaard 3 4 2 2 6 4 2 2" xfId="17128" xr:uid="{6D590B13-7183-4ED8-B50A-DC67980490E1}"/>
    <cellStyle name="Standaard 3 4 2 2 6 4 2 2 2" xfId="37497" xr:uid="{557C2081-E3FD-46E2-ADFC-D85746930354}"/>
    <cellStyle name="Standaard 3 4 2 2 6 4 2 3" xfId="27313" xr:uid="{6E5B4869-BDC5-41B5-A8CA-977B8C253E26}"/>
    <cellStyle name="Standaard 3 4 2 2 6 4 3" xfId="13394" xr:uid="{8902DC9C-E2E8-49FA-8C58-E0131634056E}"/>
    <cellStyle name="Standaard 3 4 2 2 6 4 3 2" xfId="33763" xr:uid="{EB4B5C5B-B4EE-4018-8A3D-86D0DFCB7FF9}"/>
    <cellStyle name="Standaard 3 4 2 2 6 4 4" xfId="23579" xr:uid="{2CB01E10-8123-4296-84C4-9462D196916F}"/>
    <cellStyle name="Standaard 3 4 2 2 6 5" xfId="6934" xr:uid="{524EE16D-F6B3-4138-B126-BB1724ADC6BD}"/>
    <cellStyle name="Standaard 3 4 2 2 6 5 2" xfId="17123" xr:uid="{95C23715-FDB7-4932-AF07-7F1485198423}"/>
    <cellStyle name="Standaard 3 4 2 2 6 5 2 2" xfId="37492" xr:uid="{3750030F-FF47-4C75-9CF5-292778747995}"/>
    <cellStyle name="Standaard 3 4 2 2 6 5 3" xfId="27308" xr:uid="{3160D5EC-2983-4FE5-8B2F-853AAF5308D1}"/>
    <cellStyle name="Standaard 3 4 2 2 6 6" xfId="10851" xr:uid="{F89701A0-5C70-41CB-84BD-C30C6830E29A}"/>
    <cellStyle name="Standaard 3 4 2 2 6 6 2" xfId="31220" xr:uid="{FD520023-C3C9-45A5-974B-41881D081A18}"/>
    <cellStyle name="Standaard 3 4 2 2 6 7" xfId="21036" xr:uid="{6C63916A-D213-4806-A611-01217C2BA5DD}"/>
    <cellStyle name="Standaard 3 4 2 2 7" xfId="1095" xr:uid="{7388EEF9-5925-4BD0-A2E6-87B1115E4F2D}"/>
    <cellStyle name="Standaard 3 4 2 2 7 2" xfId="3640" xr:uid="{BA8C4B62-5A0D-46D5-9493-FF56BDF3226F}"/>
    <cellStyle name="Standaard 3 4 2 2 7 2 2" xfId="6941" xr:uid="{92F4F9AE-B55D-4064-A04F-E2760D4D0CCB}"/>
    <cellStyle name="Standaard 3 4 2 2 7 2 2 2" xfId="17130" xr:uid="{22B02F41-A50D-434D-AB4F-B0A55D34BE96}"/>
    <cellStyle name="Standaard 3 4 2 2 7 2 2 2 2" xfId="37499" xr:uid="{847407E1-FF81-499A-82B5-CBCCCB2C817A}"/>
    <cellStyle name="Standaard 3 4 2 2 7 2 2 3" xfId="27315" xr:uid="{83C4F82F-5981-4A60-9159-32E0FBED3908}"/>
    <cellStyle name="Standaard 3 4 2 2 7 2 3" xfId="13818" xr:uid="{BEBBF607-72C7-4BE3-90B5-8DECE0157F60}"/>
    <cellStyle name="Standaard 3 4 2 2 7 2 3 2" xfId="34187" xr:uid="{8CD11FFE-4468-473B-AB5B-A60F5E75249D}"/>
    <cellStyle name="Standaard 3 4 2 2 7 2 4" xfId="24003" xr:uid="{9BA05572-3DBE-4B60-A724-C4D3415B1303}"/>
    <cellStyle name="Standaard 3 4 2 2 7 3" xfId="6940" xr:uid="{F428DE1E-D4D3-4BED-856F-E386D60D21BF}"/>
    <cellStyle name="Standaard 3 4 2 2 7 3 2" xfId="17129" xr:uid="{E568FDFF-4751-4FB8-840A-E036236FA40B}"/>
    <cellStyle name="Standaard 3 4 2 2 7 3 2 2" xfId="37498" xr:uid="{7BE18CBD-1EBC-4FC6-AB68-7503755E77CC}"/>
    <cellStyle name="Standaard 3 4 2 2 7 3 3" xfId="27314" xr:uid="{67D062E5-7747-4469-9EE5-596EB1A70438}"/>
    <cellStyle name="Standaard 3 4 2 2 7 4" xfId="11275" xr:uid="{56B5473C-EE41-4B9B-B229-FC4AFC124A91}"/>
    <cellStyle name="Standaard 3 4 2 2 7 4 2" xfId="31644" xr:uid="{E8BCCFB3-D89C-4688-A5FC-EBE1A2DD1B45}"/>
    <cellStyle name="Standaard 3 4 2 2 7 5" xfId="21460" xr:uid="{D78A7F9F-104D-4E05-8706-B20292DBDEBB}"/>
    <cellStyle name="Standaard 3 4 2 2 8" xfId="1942" xr:uid="{DB7509B2-C966-4B5D-AA0E-5560086A5E3B}"/>
    <cellStyle name="Standaard 3 4 2 2 8 2" xfId="4487" xr:uid="{A037E257-550F-40BD-89A8-089521FF8D20}"/>
    <cellStyle name="Standaard 3 4 2 2 8 2 2" xfId="6943" xr:uid="{69B82DEB-C3A5-4C29-91A4-DD1F28057D75}"/>
    <cellStyle name="Standaard 3 4 2 2 8 2 2 2" xfId="17132" xr:uid="{1FAE7E85-D230-4BA6-BAFE-A99A3381F904}"/>
    <cellStyle name="Standaard 3 4 2 2 8 2 2 2 2" xfId="37501" xr:uid="{94BFCB90-2330-4A95-A5A8-31F4CBEB408F}"/>
    <cellStyle name="Standaard 3 4 2 2 8 2 2 3" xfId="27317" xr:uid="{748F6D1F-C028-4D89-83B5-476EDD8C31D2}"/>
    <cellStyle name="Standaard 3 4 2 2 8 2 3" xfId="14665" xr:uid="{23B1131F-3F0A-4943-B996-F82367B4FDC0}"/>
    <cellStyle name="Standaard 3 4 2 2 8 2 3 2" xfId="35034" xr:uid="{B738433F-51E3-4051-9BE1-1995111063FA}"/>
    <cellStyle name="Standaard 3 4 2 2 8 2 4" xfId="24850" xr:uid="{9B6C1375-7D12-40DD-B1CB-627D56DBC4C7}"/>
    <cellStyle name="Standaard 3 4 2 2 8 3" xfId="6942" xr:uid="{AA7FDC02-1B84-4EC5-BF7B-D54C2005F34D}"/>
    <cellStyle name="Standaard 3 4 2 2 8 3 2" xfId="17131" xr:uid="{9B543576-2F45-4ED5-ADB8-7D797DB49454}"/>
    <cellStyle name="Standaard 3 4 2 2 8 3 2 2" xfId="37500" xr:uid="{D652AC54-E70A-406B-AF54-E3AC72FAEE5A}"/>
    <cellStyle name="Standaard 3 4 2 2 8 3 3" xfId="27316" xr:uid="{019FB024-3C68-4109-8285-21C15BACE7D9}"/>
    <cellStyle name="Standaard 3 4 2 2 8 4" xfId="12122" xr:uid="{83E4AEA6-5161-4430-B967-56FAF760B416}"/>
    <cellStyle name="Standaard 3 4 2 2 8 4 2" xfId="32491" xr:uid="{F34D0512-37BD-4CBB-AD90-1980A1343EB5}"/>
    <cellStyle name="Standaard 3 4 2 2 8 5" xfId="22307" xr:uid="{05593BE3-1FE1-427F-A635-5F7FC41B9D96}"/>
    <cellStyle name="Standaard 3 4 2 2 9" xfId="2792" xr:uid="{58CBC65F-C8A4-415B-AC8E-B3EED2E1A797}"/>
    <cellStyle name="Standaard 3 4 2 2 9 2" xfId="6944" xr:uid="{FB6E65C6-9102-468F-BB38-C50AA40A5A97}"/>
    <cellStyle name="Standaard 3 4 2 2 9 2 2" xfId="17133" xr:uid="{D71F8654-64E3-4766-9976-F69D4C5EEBE1}"/>
    <cellStyle name="Standaard 3 4 2 2 9 2 2 2" xfId="37502" xr:uid="{E360C54D-BF08-4CC5-8BF1-5765B8473932}"/>
    <cellStyle name="Standaard 3 4 2 2 9 2 3" xfId="27318" xr:uid="{03C09515-D4D3-4242-B06C-78D55CBA2CCA}"/>
    <cellStyle name="Standaard 3 4 2 2 9 3" xfId="12970" xr:uid="{BDF22004-7B86-48AC-AE17-99F25FC42BF7}"/>
    <cellStyle name="Standaard 3 4 2 2 9 3 2" xfId="33339" xr:uid="{4C830E2F-297C-4BA4-A69E-DCB6FFC3C2E4}"/>
    <cellStyle name="Standaard 3 4 2 2 9 4" xfId="23155" xr:uid="{B2BF1765-B306-4F1F-B8C1-B69A1E3C99DD}"/>
    <cellStyle name="Standaard 3 4 2 3" xfId="144" xr:uid="{457C25C9-05A9-4EB3-9045-5E702C216761}"/>
    <cellStyle name="Standaard 3 4 2 3 2" xfId="280" xr:uid="{B926C401-765C-4E1F-AF4C-F0F06B090F74}"/>
    <cellStyle name="Standaard 3 4 2 3 2 2" xfId="836" xr:uid="{0DEF2706-AE77-4BB3-AE8C-1C3A9FE5F673}"/>
    <cellStyle name="Standaard 3 4 2 3 2 2 2" xfId="1686" xr:uid="{F899815D-153F-4993-AAD7-67878A4EE7EF}"/>
    <cellStyle name="Standaard 3 4 2 3 2 2 2 2" xfId="4231" xr:uid="{E5FA8DA5-7DCF-449A-9496-8EC132902D17}"/>
    <cellStyle name="Standaard 3 4 2 3 2 2 2 2 2" xfId="6949" xr:uid="{D837C9CE-CDB4-44DA-9A8C-FB87660AEA1D}"/>
    <cellStyle name="Standaard 3 4 2 3 2 2 2 2 2 2" xfId="17138" xr:uid="{5B379A99-B4E9-4B64-B2AA-8731A645C85A}"/>
    <cellStyle name="Standaard 3 4 2 3 2 2 2 2 2 2 2" xfId="37507" xr:uid="{D77EE624-EC36-4DB6-B053-B269D2174FAD}"/>
    <cellStyle name="Standaard 3 4 2 3 2 2 2 2 2 3" xfId="27323" xr:uid="{3EAF76B3-C79B-46DB-A754-DB17AB74B1D2}"/>
    <cellStyle name="Standaard 3 4 2 3 2 2 2 2 3" xfId="14409" xr:uid="{51360052-6ADA-432B-BEF0-765980135766}"/>
    <cellStyle name="Standaard 3 4 2 3 2 2 2 2 3 2" xfId="34778" xr:uid="{E034D1EA-8B23-4A2D-B82C-F3E79A6A1AAC}"/>
    <cellStyle name="Standaard 3 4 2 3 2 2 2 2 4" xfId="24594" xr:uid="{1C48F2E1-BD85-482F-B3D9-3032F7108111}"/>
    <cellStyle name="Standaard 3 4 2 3 2 2 2 3" xfId="6948" xr:uid="{3024C25B-83C0-4B77-9854-3C54F28ED1FC}"/>
    <cellStyle name="Standaard 3 4 2 3 2 2 2 3 2" xfId="17137" xr:uid="{551C636A-CD71-45B2-A10B-517640E97310}"/>
    <cellStyle name="Standaard 3 4 2 3 2 2 2 3 2 2" xfId="37506" xr:uid="{46CF4447-3D18-45AD-8252-EEA93CC53DF9}"/>
    <cellStyle name="Standaard 3 4 2 3 2 2 2 3 3" xfId="27322" xr:uid="{0C86917D-FC66-4BB2-9EC3-76605D4377BF}"/>
    <cellStyle name="Standaard 3 4 2 3 2 2 2 4" xfId="11866" xr:uid="{CDEDEC01-CA21-41D4-A32B-01662ECC9621}"/>
    <cellStyle name="Standaard 3 4 2 3 2 2 2 4 2" xfId="32235" xr:uid="{B0264486-A3BA-41CD-9D71-BFF2D2E8A1AA}"/>
    <cellStyle name="Standaard 3 4 2 3 2 2 2 5" xfId="22051" xr:uid="{CC368BED-7A5F-4283-8E01-BD9413EA1051}"/>
    <cellStyle name="Standaard 3 4 2 3 2 2 3" xfId="2533" xr:uid="{A7CED74B-7AF1-4C77-9151-3DF112E3D774}"/>
    <cellStyle name="Standaard 3 4 2 3 2 2 3 2" xfId="5078" xr:uid="{A9FDD5AC-E89E-4B90-9DC3-B26BAFB2F057}"/>
    <cellStyle name="Standaard 3 4 2 3 2 2 3 2 2" xfId="6951" xr:uid="{6DDD30F2-DE6C-4EA6-BFDA-E93F506088CA}"/>
    <cellStyle name="Standaard 3 4 2 3 2 2 3 2 2 2" xfId="17140" xr:uid="{171B02C5-F820-44D9-B597-AD6C6D9E7C65}"/>
    <cellStyle name="Standaard 3 4 2 3 2 2 3 2 2 2 2" xfId="37509" xr:uid="{754881D6-E6B0-4481-8445-BEBDD680E870}"/>
    <cellStyle name="Standaard 3 4 2 3 2 2 3 2 2 3" xfId="27325" xr:uid="{47718579-0BAB-4AC3-B042-AF8462BDE241}"/>
    <cellStyle name="Standaard 3 4 2 3 2 2 3 2 3" xfId="15256" xr:uid="{CD5FEABE-C5A3-4F40-ABC8-3C410134916E}"/>
    <cellStyle name="Standaard 3 4 2 3 2 2 3 2 3 2" xfId="35625" xr:uid="{BA47437A-8899-43A1-8DB6-DFB6AAC5DF90}"/>
    <cellStyle name="Standaard 3 4 2 3 2 2 3 2 4" xfId="25441" xr:uid="{82C1E7BF-077F-44C8-BAB2-031FE09F0E00}"/>
    <cellStyle name="Standaard 3 4 2 3 2 2 3 3" xfId="6950" xr:uid="{D3E13A5D-73DE-4A5E-91AF-6912FB52292A}"/>
    <cellStyle name="Standaard 3 4 2 3 2 2 3 3 2" xfId="17139" xr:uid="{2B00C85F-358B-43BC-8D4C-F90A9FAF391F}"/>
    <cellStyle name="Standaard 3 4 2 3 2 2 3 3 2 2" xfId="37508" xr:uid="{0BDDFBA3-FA3E-4B28-BAB2-128BE5BA5656}"/>
    <cellStyle name="Standaard 3 4 2 3 2 2 3 3 3" xfId="27324" xr:uid="{19D00D39-5C74-48F8-BC15-6101A7BEAF33}"/>
    <cellStyle name="Standaard 3 4 2 3 2 2 3 4" xfId="12713" xr:uid="{BF36C474-DA3A-41D0-AB92-CAAAC07F7784}"/>
    <cellStyle name="Standaard 3 4 2 3 2 2 3 4 2" xfId="33082" xr:uid="{DD76BCBF-C410-4E69-B459-F9FBE0BCC455}"/>
    <cellStyle name="Standaard 3 4 2 3 2 2 3 5" xfId="22898" xr:uid="{33B05F2F-DB24-4795-A5C4-24319C74F1DE}"/>
    <cellStyle name="Standaard 3 4 2 3 2 2 4" xfId="3383" xr:uid="{41B01005-C02A-4A00-B4E6-A6CFCD8D86CB}"/>
    <cellStyle name="Standaard 3 4 2 3 2 2 4 2" xfId="6952" xr:uid="{8683A4BA-AC68-414B-AC46-8CC645988B4A}"/>
    <cellStyle name="Standaard 3 4 2 3 2 2 4 2 2" xfId="17141" xr:uid="{FE5BE920-4ABC-42E1-B6F5-98F57F2E79F3}"/>
    <cellStyle name="Standaard 3 4 2 3 2 2 4 2 2 2" xfId="37510" xr:uid="{1A1575F4-0E52-4E0F-956A-24C9D89D752D}"/>
    <cellStyle name="Standaard 3 4 2 3 2 2 4 2 3" xfId="27326" xr:uid="{A213A817-97EC-43BD-A88F-CA66D408641E}"/>
    <cellStyle name="Standaard 3 4 2 3 2 2 4 3" xfId="13561" xr:uid="{BE6E7D18-FB50-47E9-8B58-A8E1FA6801E6}"/>
    <cellStyle name="Standaard 3 4 2 3 2 2 4 3 2" xfId="33930" xr:uid="{BA6C3B1F-8CD8-484B-9BB4-C27FC948753F}"/>
    <cellStyle name="Standaard 3 4 2 3 2 2 4 4" xfId="23746" xr:uid="{204F1DF5-C0B2-4854-853C-822D909BB851}"/>
    <cellStyle name="Standaard 3 4 2 3 2 2 5" xfId="6947" xr:uid="{FEDEE898-4C70-48C1-AC79-EFBECA630128}"/>
    <cellStyle name="Standaard 3 4 2 3 2 2 5 2" xfId="17136" xr:uid="{3D64CE68-FFB7-481B-8F41-E1340E4B7202}"/>
    <cellStyle name="Standaard 3 4 2 3 2 2 5 2 2" xfId="37505" xr:uid="{1F807576-B594-4EA7-84F5-4376A99F4EC3}"/>
    <cellStyle name="Standaard 3 4 2 3 2 2 5 3" xfId="27321" xr:uid="{1AA8981B-6E74-4FC7-98D8-8743DB54163E}"/>
    <cellStyle name="Standaard 3 4 2 3 2 2 6" xfId="11018" xr:uid="{96277FA0-7556-41D9-8F47-95ABA667D9D4}"/>
    <cellStyle name="Standaard 3 4 2 3 2 2 6 2" xfId="31387" xr:uid="{8FEC6EE9-4B0D-487E-AB40-3F38E2A75174}"/>
    <cellStyle name="Standaard 3 4 2 3 2 2 7" xfId="21203" xr:uid="{4ADF0017-E616-48E2-9FDC-D097F17233D3}"/>
    <cellStyle name="Standaard 3 4 2 3 2 3" xfId="1262" xr:uid="{48E5BEA0-0EF9-4C28-9EA2-152FFB30F71A}"/>
    <cellStyle name="Standaard 3 4 2 3 2 3 2" xfId="3807" xr:uid="{623C842A-AC4D-4D7C-9E17-DF643681AD65}"/>
    <cellStyle name="Standaard 3 4 2 3 2 3 2 2" xfId="6954" xr:uid="{AB716F76-2B78-4072-955B-08D1F0FCF7C6}"/>
    <cellStyle name="Standaard 3 4 2 3 2 3 2 2 2" xfId="17143" xr:uid="{DC8BCC86-7198-4BD3-91F1-81336C519A5F}"/>
    <cellStyle name="Standaard 3 4 2 3 2 3 2 2 2 2" xfId="37512" xr:uid="{C42713B0-2C02-4D71-A3E5-984B17FA0B26}"/>
    <cellStyle name="Standaard 3 4 2 3 2 3 2 2 3" xfId="27328" xr:uid="{798FC1D3-E3B4-446B-8E0E-A3CFB4B89D00}"/>
    <cellStyle name="Standaard 3 4 2 3 2 3 2 3" xfId="13985" xr:uid="{95652B41-4B08-4EE1-B405-D9C9CC86AAA4}"/>
    <cellStyle name="Standaard 3 4 2 3 2 3 2 3 2" xfId="34354" xr:uid="{AD36F8D6-4596-4B5D-B40C-12FDCC561175}"/>
    <cellStyle name="Standaard 3 4 2 3 2 3 2 4" xfId="24170" xr:uid="{9DBC9435-A912-4778-8B55-DB47C9432DAD}"/>
    <cellStyle name="Standaard 3 4 2 3 2 3 3" xfId="6953" xr:uid="{8C823E70-337F-48A2-9BF0-3571C93453AF}"/>
    <cellStyle name="Standaard 3 4 2 3 2 3 3 2" xfId="17142" xr:uid="{D3824D4C-AF01-4DBF-B314-DF25AAD35D38}"/>
    <cellStyle name="Standaard 3 4 2 3 2 3 3 2 2" xfId="37511" xr:uid="{E268BEC6-D28B-47DE-9D24-888C3126C898}"/>
    <cellStyle name="Standaard 3 4 2 3 2 3 3 3" xfId="27327" xr:uid="{19DBCEB9-8F0D-4891-A7F4-3886CB3233E8}"/>
    <cellStyle name="Standaard 3 4 2 3 2 3 4" xfId="11442" xr:uid="{7A754FE4-3F64-4742-BE72-DB5251A1CC6D}"/>
    <cellStyle name="Standaard 3 4 2 3 2 3 4 2" xfId="31811" xr:uid="{E45BB8B5-0E0C-4A72-B8B8-0CE1E643C69F}"/>
    <cellStyle name="Standaard 3 4 2 3 2 3 5" xfId="21627" xr:uid="{29DE9836-CEDD-4EE4-A461-7D8CF0B91ADE}"/>
    <cellStyle name="Standaard 3 4 2 3 2 4" xfId="2109" xr:uid="{2FAB1D0C-E9C8-44D2-9FA1-E42C92CE758A}"/>
    <cellStyle name="Standaard 3 4 2 3 2 4 2" xfId="4654" xr:uid="{4073B316-0B2E-43D0-8BD5-0E55A90B3129}"/>
    <cellStyle name="Standaard 3 4 2 3 2 4 2 2" xfId="6956" xr:uid="{728E45A0-E8E5-4831-887B-42DAC38F89EC}"/>
    <cellStyle name="Standaard 3 4 2 3 2 4 2 2 2" xfId="17145" xr:uid="{1DD4F602-D930-4EAA-9412-1BB63679131E}"/>
    <cellStyle name="Standaard 3 4 2 3 2 4 2 2 2 2" xfId="37514" xr:uid="{B978374E-5731-434D-8DD1-060B7EF7A288}"/>
    <cellStyle name="Standaard 3 4 2 3 2 4 2 2 3" xfId="27330" xr:uid="{20A490A5-D814-4695-98D8-51B20BA678E5}"/>
    <cellStyle name="Standaard 3 4 2 3 2 4 2 3" xfId="14832" xr:uid="{0AE65A5A-E1AE-4A6F-AF2A-C1F50969633C}"/>
    <cellStyle name="Standaard 3 4 2 3 2 4 2 3 2" xfId="35201" xr:uid="{0386E624-C6E5-4C44-901C-06B89CB93E52}"/>
    <cellStyle name="Standaard 3 4 2 3 2 4 2 4" xfId="25017" xr:uid="{93AF2C67-3360-4E29-87A2-5F0BC6F31A2B}"/>
    <cellStyle name="Standaard 3 4 2 3 2 4 3" xfId="6955" xr:uid="{2A1C9234-93FB-4781-BA35-5A4F46539F87}"/>
    <cellStyle name="Standaard 3 4 2 3 2 4 3 2" xfId="17144" xr:uid="{B1C4FA5A-F6A2-43AB-BB5D-078ABC608920}"/>
    <cellStyle name="Standaard 3 4 2 3 2 4 3 2 2" xfId="37513" xr:uid="{00FAFE20-2D92-45B5-AD6A-FA2D16F229B0}"/>
    <cellStyle name="Standaard 3 4 2 3 2 4 3 3" xfId="27329" xr:uid="{819A6299-899A-48ED-979F-BA82036F61DC}"/>
    <cellStyle name="Standaard 3 4 2 3 2 4 4" xfId="12289" xr:uid="{2B419C8C-55EE-4894-9381-855549C6B1BC}"/>
    <cellStyle name="Standaard 3 4 2 3 2 4 4 2" xfId="32658" xr:uid="{F1F0E104-19D3-416B-81E1-1CF4159B5B39}"/>
    <cellStyle name="Standaard 3 4 2 3 2 4 5" xfId="22474" xr:uid="{EC8859C7-339B-4548-8916-AFB1B00637C5}"/>
    <cellStyle name="Standaard 3 4 2 3 2 5" xfId="2959" xr:uid="{1754ECC1-00BD-44AB-8184-3D2D90AA7A9B}"/>
    <cellStyle name="Standaard 3 4 2 3 2 5 2" xfId="6957" xr:uid="{32EB9DB7-D394-4583-9C2E-0FE0867AEC6A}"/>
    <cellStyle name="Standaard 3 4 2 3 2 5 2 2" xfId="17146" xr:uid="{230971DF-192F-4B36-BD72-52ED621B0506}"/>
    <cellStyle name="Standaard 3 4 2 3 2 5 2 2 2" xfId="37515" xr:uid="{B25FEC08-A18D-4DD3-814D-D7A893B90B72}"/>
    <cellStyle name="Standaard 3 4 2 3 2 5 2 3" xfId="27331" xr:uid="{9CB387A0-CB76-4F5A-82F8-83F643CED89F}"/>
    <cellStyle name="Standaard 3 4 2 3 2 5 3" xfId="13137" xr:uid="{B5251655-B00C-4047-9DA0-F536607B8612}"/>
    <cellStyle name="Standaard 3 4 2 3 2 5 3 2" xfId="33506" xr:uid="{DB7391D1-7932-44E6-9872-DEA6EEA01D56}"/>
    <cellStyle name="Standaard 3 4 2 3 2 5 4" xfId="23322" xr:uid="{52827C64-8B77-46D3-B131-47FEE503D2F6}"/>
    <cellStyle name="Standaard 3 4 2 3 2 6" xfId="6946" xr:uid="{2B7A8627-CA42-4AFF-A7ED-1BD769787FFC}"/>
    <cellStyle name="Standaard 3 4 2 3 2 6 2" xfId="17135" xr:uid="{B8D28746-50BD-49D8-999C-081485FE60C9}"/>
    <cellStyle name="Standaard 3 4 2 3 2 6 2 2" xfId="37504" xr:uid="{379A99FC-F74B-433E-9E79-D9ABB6C42DD6}"/>
    <cellStyle name="Standaard 3 4 2 3 2 6 3" xfId="27320" xr:uid="{41215954-D5F3-4BE6-BE1D-A2D66E1B3E5A}"/>
    <cellStyle name="Standaard 3 4 2 3 2 7" xfId="10594" xr:uid="{02873081-41AA-4217-9816-80D821569704}"/>
    <cellStyle name="Standaard 3 4 2 3 2 7 2" xfId="30963" xr:uid="{83CB7807-E75E-44D6-92AA-67D52BCC6D44}"/>
    <cellStyle name="Standaard 3 4 2 3 2 8" xfId="20779" xr:uid="{25EFF2DB-14BB-49CC-98CE-5D0C9A69D2E5}"/>
    <cellStyle name="Standaard 3 4 2 3 3" xfId="702" xr:uid="{9232CCB1-AAB8-45A2-BA14-80C8DA27A3B9}"/>
    <cellStyle name="Standaard 3 4 2 3 3 2" xfId="1552" xr:uid="{F01B823B-AA8C-44DC-B47B-201E7B746965}"/>
    <cellStyle name="Standaard 3 4 2 3 3 2 2" xfId="4097" xr:uid="{B20D4C95-4225-4239-A118-F20798F92949}"/>
    <cellStyle name="Standaard 3 4 2 3 3 2 2 2" xfId="6960" xr:uid="{B6F65C86-50F1-4E7A-8851-1694560F92E2}"/>
    <cellStyle name="Standaard 3 4 2 3 3 2 2 2 2" xfId="17149" xr:uid="{784292BC-292B-4429-A246-53D546C66515}"/>
    <cellStyle name="Standaard 3 4 2 3 3 2 2 2 2 2" xfId="37518" xr:uid="{86F62595-55F6-4DFD-A7FF-C5D74F45AD5E}"/>
    <cellStyle name="Standaard 3 4 2 3 3 2 2 2 3" xfId="27334" xr:uid="{4DAEB3E5-3F77-4E0D-89CC-56B399A7BDCA}"/>
    <cellStyle name="Standaard 3 4 2 3 3 2 2 3" xfId="14275" xr:uid="{62F20334-4706-4F33-914C-968620C338E7}"/>
    <cellStyle name="Standaard 3 4 2 3 3 2 2 3 2" xfId="34644" xr:uid="{7F538439-4047-4694-BA97-01541880EEE9}"/>
    <cellStyle name="Standaard 3 4 2 3 3 2 2 4" xfId="24460" xr:uid="{4AFBAAAF-4F10-4E51-A09D-7B75E59899BD}"/>
    <cellStyle name="Standaard 3 4 2 3 3 2 3" xfId="6959" xr:uid="{93B01C32-3544-41BA-B3AF-5AE6D3B9FABE}"/>
    <cellStyle name="Standaard 3 4 2 3 3 2 3 2" xfId="17148" xr:uid="{01717435-603D-4956-8EDE-0324D3422451}"/>
    <cellStyle name="Standaard 3 4 2 3 3 2 3 2 2" xfId="37517" xr:uid="{D6C78029-D678-43C3-AF55-A8A1747C04F3}"/>
    <cellStyle name="Standaard 3 4 2 3 3 2 3 3" xfId="27333" xr:uid="{54319EBE-611D-4BE5-977A-ECE06EE65CF6}"/>
    <cellStyle name="Standaard 3 4 2 3 3 2 4" xfId="11732" xr:uid="{548233C6-3A81-47D9-81F0-39AD34CC00DB}"/>
    <cellStyle name="Standaard 3 4 2 3 3 2 4 2" xfId="32101" xr:uid="{E1174167-E0A8-4623-B439-8548421891DE}"/>
    <cellStyle name="Standaard 3 4 2 3 3 2 5" xfId="21917" xr:uid="{C107B18C-6BA4-4C29-9F4F-1A6EECEAA0E7}"/>
    <cellStyle name="Standaard 3 4 2 3 3 3" xfId="2399" xr:uid="{8C414B68-7A54-4195-AF24-878ED8A2BBDC}"/>
    <cellStyle name="Standaard 3 4 2 3 3 3 2" xfId="4944" xr:uid="{50EF8B0F-AE3F-4E6F-98E4-AA1D23A7486B}"/>
    <cellStyle name="Standaard 3 4 2 3 3 3 2 2" xfId="6962" xr:uid="{5B78B308-4C97-4BC3-A5CF-E7C4ED2D3EA9}"/>
    <cellStyle name="Standaard 3 4 2 3 3 3 2 2 2" xfId="17151" xr:uid="{1FBA55B6-A1C6-4C8E-942F-D8A0113907D6}"/>
    <cellStyle name="Standaard 3 4 2 3 3 3 2 2 2 2" xfId="37520" xr:uid="{6F88CCA1-4199-4538-A0B2-75B92CE7596F}"/>
    <cellStyle name="Standaard 3 4 2 3 3 3 2 2 3" xfId="27336" xr:uid="{CA661424-EFEF-4932-A716-F71AD5E9BD6E}"/>
    <cellStyle name="Standaard 3 4 2 3 3 3 2 3" xfId="15122" xr:uid="{780A03AD-B1AD-4971-953E-729CE9B4B41E}"/>
    <cellStyle name="Standaard 3 4 2 3 3 3 2 3 2" xfId="35491" xr:uid="{A3CFEA34-E57E-4764-B630-4F1D037211B6}"/>
    <cellStyle name="Standaard 3 4 2 3 3 3 2 4" xfId="25307" xr:uid="{DF4DFED3-ED12-4B2A-8857-7B174A10A6DC}"/>
    <cellStyle name="Standaard 3 4 2 3 3 3 3" xfId="6961" xr:uid="{67277603-66E1-42EA-B83A-69E8F14EE9E6}"/>
    <cellStyle name="Standaard 3 4 2 3 3 3 3 2" xfId="17150" xr:uid="{90703189-A7DA-4148-BD28-B883821D156F}"/>
    <cellStyle name="Standaard 3 4 2 3 3 3 3 2 2" xfId="37519" xr:uid="{2D348B75-3537-439C-AAF2-3A5957543D72}"/>
    <cellStyle name="Standaard 3 4 2 3 3 3 3 3" xfId="27335" xr:uid="{9798E8EF-9D11-4DCC-B746-19C89494103B}"/>
    <cellStyle name="Standaard 3 4 2 3 3 3 4" xfId="12579" xr:uid="{83C55E70-2D56-446D-A6FE-E4352014C377}"/>
    <cellStyle name="Standaard 3 4 2 3 3 3 4 2" xfId="32948" xr:uid="{878FF892-062F-4735-BD4C-5CC4AD069AD8}"/>
    <cellStyle name="Standaard 3 4 2 3 3 3 5" xfId="22764" xr:uid="{05B23D2D-550A-49D3-9535-571E8740146C}"/>
    <cellStyle name="Standaard 3 4 2 3 3 4" xfId="3249" xr:uid="{C3D8F031-095D-427E-BEB6-1DF31639C5D0}"/>
    <cellStyle name="Standaard 3 4 2 3 3 4 2" xfId="6963" xr:uid="{5C23CFD4-9A0B-484F-8929-1E16F90F0A42}"/>
    <cellStyle name="Standaard 3 4 2 3 3 4 2 2" xfId="17152" xr:uid="{3366C7DA-3DF3-46EB-92CC-FB5D7F8257E4}"/>
    <cellStyle name="Standaard 3 4 2 3 3 4 2 2 2" xfId="37521" xr:uid="{00E9391C-F579-4126-A2DD-2558BA2ADFF1}"/>
    <cellStyle name="Standaard 3 4 2 3 3 4 2 3" xfId="27337" xr:uid="{CC9F37FF-A55E-425C-B9BE-445095D254A6}"/>
    <cellStyle name="Standaard 3 4 2 3 3 4 3" xfId="13427" xr:uid="{16B150CE-D5B1-4634-A70B-CA99ECC6F794}"/>
    <cellStyle name="Standaard 3 4 2 3 3 4 3 2" xfId="33796" xr:uid="{A77EA8E0-CF67-4F8C-88AF-CB62D02AE1F0}"/>
    <cellStyle name="Standaard 3 4 2 3 3 4 4" xfId="23612" xr:uid="{3CA223C2-7B37-4B3E-BA49-B9E77B6EEACA}"/>
    <cellStyle name="Standaard 3 4 2 3 3 5" xfId="6958" xr:uid="{3CD3E025-BF58-43CF-B6A0-DC8829FF935A}"/>
    <cellStyle name="Standaard 3 4 2 3 3 5 2" xfId="17147" xr:uid="{4460CE73-1365-415E-B8C9-4A78583AC4C9}"/>
    <cellStyle name="Standaard 3 4 2 3 3 5 2 2" xfId="37516" xr:uid="{25CEE7EE-19C8-4AD4-96D8-100485F6376D}"/>
    <cellStyle name="Standaard 3 4 2 3 3 5 3" xfId="27332" xr:uid="{199C2095-D0F4-43B3-B970-D28D72C70D1A}"/>
    <cellStyle name="Standaard 3 4 2 3 3 6" xfId="10884" xr:uid="{E65D7AC0-F2B5-4BF3-A964-56508DE45E31}"/>
    <cellStyle name="Standaard 3 4 2 3 3 6 2" xfId="31253" xr:uid="{798E14B0-7C3F-47B2-A8A2-CD27E110E8AC}"/>
    <cellStyle name="Standaard 3 4 2 3 3 7" xfId="21069" xr:uid="{DD7D7CFC-3973-4BDF-B174-187037E72DE1}"/>
    <cellStyle name="Standaard 3 4 2 3 4" xfId="1128" xr:uid="{5F7752F6-5E9C-440F-BC9B-49DB1A09CD38}"/>
    <cellStyle name="Standaard 3 4 2 3 4 2" xfId="3673" xr:uid="{2163E396-DF60-4616-982C-D2EA030A9FF2}"/>
    <cellStyle name="Standaard 3 4 2 3 4 2 2" xfId="6965" xr:uid="{1C94125E-A892-42B6-AE9F-47C9B264ECFE}"/>
    <cellStyle name="Standaard 3 4 2 3 4 2 2 2" xfId="17154" xr:uid="{506A9011-DF59-47DF-85D8-0A4342306525}"/>
    <cellStyle name="Standaard 3 4 2 3 4 2 2 2 2" xfId="37523" xr:uid="{AC289DFF-E1B9-4813-8EA6-9923EB1C45BA}"/>
    <cellStyle name="Standaard 3 4 2 3 4 2 2 3" xfId="27339" xr:uid="{FFAC0E2B-E8BD-406E-8035-9DE22C1C80BA}"/>
    <cellStyle name="Standaard 3 4 2 3 4 2 3" xfId="13851" xr:uid="{0C4F728A-7453-4FC9-9317-12C1F61AE37B}"/>
    <cellStyle name="Standaard 3 4 2 3 4 2 3 2" xfId="34220" xr:uid="{5A92D121-1267-412A-A960-8687CE0711D1}"/>
    <cellStyle name="Standaard 3 4 2 3 4 2 4" xfId="24036" xr:uid="{6CC35E16-76EA-42A6-837C-1A5E3ABA2310}"/>
    <cellStyle name="Standaard 3 4 2 3 4 3" xfId="6964" xr:uid="{36A718CF-AA12-4F13-A964-A631AC8F1E93}"/>
    <cellStyle name="Standaard 3 4 2 3 4 3 2" xfId="17153" xr:uid="{A78C8ECD-B48E-4B7E-86C4-6AA6094E9FBF}"/>
    <cellStyle name="Standaard 3 4 2 3 4 3 2 2" xfId="37522" xr:uid="{5B42A90D-1FB0-48F2-ABE5-564DB01E8AAF}"/>
    <cellStyle name="Standaard 3 4 2 3 4 3 3" xfId="27338" xr:uid="{8D3357ED-EE54-4D42-8C9E-2AC8218B0FD7}"/>
    <cellStyle name="Standaard 3 4 2 3 4 4" xfId="11308" xr:uid="{18CFF06A-B8FC-4340-93CE-9F8947D269D7}"/>
    <cellStyle name="Standaard 3 4 2 3 4 4 2" xfId="31677" xr:uid="{614E5857-6020-4D79-B707-99B40D669D68}"/>
    <cellStyle name="Standaard 3 4 2 3 4 5" xfId="21493" xr:uid="{1CD12F58-0B08-45C4-8A81-1362024B5257}"/>
    <cellStyle name="Standaard 3 4 2 3 5" xfId="1975" xr:uid="{F110ED5A-9D3D-4AF2-A04F-7C78B3929FAA}"/>
    <cellStyle name="Standaard 3 4 2 3 5 2" xfId="4520" xr:uid="{B30C1B84-6DEA-499E-BE9E-A6BE680949B3}"/>
    <cellStyle name="Standaard 3 4 2 3 5 2 2" xfId="6967" xr:uid="{D11D76C5-30AA-41DC-B4F5-D81E51662256}"/>
    <cellStyle name="Standaard 3 4 2 3 5 2 2 2" xfId="17156" xr:uid="{FD0140F9-3681-46C7-A531-72BBBF9F7BB6}"/>
    <cellStyle name="Standaard 3 4 2 3 5 2 2 2 2" xfId="37525" xr:uid="{A5CE7954-77E0-4A6F-8B02-E716929ADF3C}"/>
    <cellStyle name="Standaard 3 4 2 3 5 2 2 3" xfId="27341" xr:uid="{B3C7FDA6-5A0C-463B-8DDA-9741E3B432C8}"/>
    <cellStyle name="Standaard 3 4 2 3 5 2 3" xfId="14698" xr:uid="{D60D19FB-2192-46E2-9691-438688635BE9}"/>
    <cellStyle name="Standaard 3 4 2 3 5 2 3 2" xfId="35067" xr:uid="{D0BD493B-EC8A-448F-BDD8-B841442441E6}"/>
    <cellStyle name="Standaard 3 4 2 3 5 2 4" xfId="24883" xr:uid="{D25BEE8D-D699-4441-8C87-E051F22DC8BB}"/>
    <cellStyle name="Standaard 3 4 2 3 5 3" xfId="6966" xr:uid="{8605B16F-3A52-4B79-9377-76846DA1DC19}"/>
    <cellStyle name="Standaard 3 4 2 3 5 3 2" xfId="17155" xr:uid="{2515ADCA-F67E-4E55-AE0C-59C7A5A1381C}"/>
    <cellStyle name="Standaard 3 4 2 3 5 3 2 2" xfId="37524" xr:uid="{44AC499E-2834-48DB-95D8-824526C5C01A}"/>
    <cellStyle name="Standaard 3 4 2 3 5 3 3" xfId="27340" xr:uid="{90B74690-1195-490E-8533-48030E37EC87}"/>
    <cellStyle name="Standaard 3 4 2 3 5 4" xfId="12155" xr:uid="{082E3D31-BC33-42E9-9F4D-E4F607E7C110}"/>
    <cellStyle name="Standaard 3 4 2 3 5 4 2" xfId="32524" xr:uid="{9348A56E-2C17-4E04-93C8-AB99E2FEC460}"/>
    <cellStyle name="Standaard 3 4 2 3 5 5" xfId="22340" xr:uid="{03349AAB-B556-4D77-BAF6-FF8740EEC895}"/>
    <cellStyle name="Standaard 3 4 2 3 6" xfId="2825" xr:uid="{EEEAB675-F1A3-4E21-ACBA-46AE216EA9A1}"/>
    <cellStyle name="Standaard 3 4 2 3 6 2" xfId="6968" xr:uid="{2C0C129C-9C71-4097-BFC4-BCFA76AF5AB7}"/>
    <cellStyle name="Standaard 3 4 2 3 6 2 2" xfId="17157" xr:uid="{A9893BE1-A741-44EF-8B53-7770942BFA2D}"/>
    <cellStyle name="Standaard 3 4 2 3 6 2 2 2" xfId="37526" xr:uid="{750A383E-330B-44FC-BCEA-97C9FFC5499A}"/>
    <cellStyle name="Standaard 3 4 2 3 6 2 3" xfId="27342" xr:uid="{EF88DFF7-AF16-454B-9E6B-70D23EA3743D}"/>
    <cellStyle name="Standaard 3 4 2 3 6 3" xfId="13003" xr:uid="{2C901B49-0DBB-43F5-9EA3-DDC09F1911BB}"/>
    <cellStyle name="Standaard 3 4 2 3 6 3 2" xfId="33372" xr:uid="{91301DBC-6731-4AB5-9A1A-7F9AFFC1F058}"/>
    <cellStyle name="Standaard 3 4 2 3 6 4" xfId="23188" xr:uid="{A4602929-E0B4-410B-B75A-B9F7BB8A1656}"/>
    <cellStyle name="Standaard 3 4 2 3 7" xfId="6945" xr:uid="{FA8750CB-995D-4310-9506-E8DC970B0674}"/>
    <cellStyle name="Standaard 3 4 2 3 7 2" xfId="17134" xr:uid="{60D7B5F3-DDED-428C-B352-937C7B15AB8D}"/>
    <cellStyle name="Standaard 3 4 2 3 7 2 2" xfId="37503" xr:uid="{EB57D1EF-7B4D-4478-B9EF-358141CE9AB6}"/>
    <cellStyle name="Standaard 3 4 2 3 7 3" xfId="27319" xr:uid="{C12731BC-4C7B-4303-BB20-285C6B403726}"/>
    <cellStyle name="Standaard 3 4 2 3 8" xfId="10460" xr:uid="{807E1A93-DF5A-426B-A2CC-F40E02358F8B}"/>
    <cellStyle name="Standaard 3 4 2 3 8 2" xfId="30829" xr:uid="{EB95015D-6C36-4C4F-9F1B-D2386DE2E6B4}"/>
    <cellStyle name="Standaard 3 4 2 3 9" xfId="20645" xr:uid="{28AEBA2D-F97E-4930-849F-6E620FD6EC84}"/>
    <cellStyle name="Standaard 3 4 2 4" xfId="214" xr:uid="{63BAA8BD-E40A-4B49-AD21-3129375E0DCE}"/>
    <cellStyle name="Standaard 3 4 2 4 2" xfId="770" xr:uid="{C70258B5-164C-4EF8-8C54-E99AE5DA26AF}"/>
    <cellStyle name="Standaard 3 4 2 4 2 2" xfId="1620" xr:uid="{CAC2D4B7-A1CF-4374-B95D-F6699B20B071}"/>
    <cellStyle name="Standaard 3 4 2 4 2 2 2" xfId="4165" xr:uid="{B31F5A1D-207C-4DDD-B57B-52FF0C72D429}"/>
    <cellStyle name="Standaard 3 4 2 4 2 2 2 2" xfId="6972" xr:uid="{19443A98-2C85-453C-A025-73676ACB4F7C}"/>
    <cellStyle name="Standaard 3 4 2 4 2 2 2 2 2" xfId="17161" xr:uid="{0BF32311-222A-4496-A393-FEBD7108E911}"/>
    <cellStyle name="Standaard 3 4 2 4 2 2 2 2 2 2" xfId="37530" xr:uid="{EEEA6CDA-B65A-43AC-99FD-7FA621498664}"/>
    <cellStyle name="Standaard 3 4 2 4 2 2 2 2 3" xfId="27346" xr:uid="{502096F1-9E34-40F2-A1CA-56E37EFF62CB}"/>
    <cellStyle name="Standaard 3 4 2 4 2 2 2 3" xfId="14343" xr:uid="{C19160E5-2E5F-4631-9EB9-5D59575994F6}"/>
    <cellStyle name="Standaard 3 4 2 4 2 2 2 3 2" xfId="34712" xr:uid="{928FFA3A-887B-4E13-B2D2-1E10764A2458}"/>
    <cellStyle name="Standaard 3 4 2 4 2 2 2 4" xfId="24528" xr:uid="{609F7E51-7597-422C-B9AC-3FF61539D91F}"/>
    <cellStyle name="Standaard 3 4 2 4 2 2 3" xfId="6971" xr:uid="{9B4FF153-B792-4245-AB2F-A07651B85BB1}"/>
    <cellStyle name="Standaard 3 4 2 4 2 2 3 2" xfId="17160" xr:uid="{17B6A49A-CA27-478E-A98E-0D3A37277A88}"/>
    <cellStyle name="Standaard 3 4 2 4 2 2 3 2 2" xfId="37529" xr:uid="{47CC5575-82B6-4ECB-9424-D5DF0DFBD3CE}"/>
    <cellStyle name="Standaard 3 4 2 4 2 2 3 3" xfId="27345" xr:uid="{EC44D69B-F7DB-4DDE-AA80-E039DCE61F90}"/>
    <cellStyle name="Standaard 3 4 2 4 2 2 4" xfId="11800" xr:uid="{00421442-EEFA-4287-88EB-6BF85C920458}"/>
    <cellStyle name="Standaard 3 4 2 4 2 2 4 2" xfId="32169" xr:uid="{0FD5C788-FFA5-44B2-B413-0E8D870B31B6}"/>
    <cellStyle name="Standaard 3 4 2 4 2 2 5" xfId="21985" xr:uid="{595AB7A3-BC84-496D-8141-A5F4817F1D28}"/>
    <cellStyle name="Standaard 3 4 2 4 2 3" xfId="2467" xr:uid="{A1B34478-D3A4-4240-8742-BC7F489FC290}"/>
    <cellStyle name="Standaard 3 4 2 4 2 3 2" xfId="5012" xr:uid="{F55D3FB2-7DF3-416C-981B-946281BFE758}"/>
    <cellStyle name="Standaard 3 4 2 4 2 3 2 2" xfId="6974" xr:uid="{585FFECC-ADAF-4A72-8646-55B084D94F28}"/>
    <cellStyle name="Standaard 3 4 2 4 2 3 2 2 2" xfId="17163" xr:uid="{2CBC081E-E0F1-492C-8069-872B4D32C445}"/>
    <cellStyle name="Standaard 3 4 2 4 2 3 2 2 2 2" xfId="37532" xr:uid="{23DA6BB9-9E1F-4765-B741-A3F35DA23BB1}"/>
    <cellStyle name="Standaard 3 4 2 4 2 3 2 2 3" xfId="27348" xr:uid="{B9793378-F1CE-4B1A-AAF1-F2BFE81D8E24}"/>
    <cellStyle name="Standaard 3 4 2 4 2 3 2 3" xfId="15190" xr:uid="{0C5B777E-6A0D-4DF0-B4DE-19EA63D9A478}"/>
    <cellStyle name="Standaard 3 4 2 4 2 3 2 3 2" xfId="35559" xr:uid="{317EE922-7B0A-49AB-BB61-FD1D135292AA}"/>
    <cellStyle name="Standaard 3 4 2 4 2 3 2 4" xfId="25375" xr:uid="{B1F57AB4-DC10-49B6-A778-87623F6AED86}"/>
    <cellStyle name="Standaard 3 4 2 4 2 3 3" xfId="6973" xr:uid="{3AD929E1-DED1-4D62-B819-C60F471F4A26}"/>
    <cellStyle name="Standaard 3 4 2 4 2 3 3 2" xfId="17162" xr:uid="{C9197665-8222-437B-A2AE-1EFFAEEA6349}"/>
    <cellStyle name="Standaard 3 4 2 4 2 3 3 2 2" xfId="37531" xr:uid="{E5EED0B9-A995-4E04-8D15-59A766B0E817}"/>
    <cellStyle name="Standaard 3 4 2 4 2 3 3 3" xfId="27347" xr:uid="{F6D3C861-BA26-43A8-BEC1-0B0FCC934D7C}"/>
    <cellStyle name="Standaard 3 4 2 4 2 3 4" xfId="12647" xr:uid="{098DD847-DCB8-4D69-873F-7CA22309DB58}"/>
    <cellStyle name="Standaard 3 4 2 4 2 3 4 2" xfId="33016" xr:uid="{4AB4EBC1-0737-4B8D-948B-FE97BF1984E9}"/>
    <cellStyle name="Standaard 3 4 2 4 2 3 5" xfId="22832" xr:uid="{A3C7E56D-2F2C-4214-BAA4-8DF1ABFE5249}"/>
    <cellStyle name="Standaard 3 4 2 4 2 4" xfId="3317" xr:uid="{036F58E2-82FD-46B6-BEB2-5841BA4FDFC2}"/>
    <cellStyle name="Standaard 3 4 2 4 2 4 2" xfId="6975" xr:uid="{6D552792-636E-4218-B17F-B70503E8E5E0}"/>
    <cellStyle name="Standaard 3 4 2 4 2 4 2 2" xfId="17164" xr:uid="{647C53AE-23FC-4CBE-884B-5ECAB46CB19C}"/>
    <cellStyle name="Standaard 3 4 2 4 2 4 2 2 2" xfId="37533" xr:uid="{8093A9AC-9E98-48F0-8DB6-086617A811AA}"/>
    <cellStyle name="Standaard 3 4 2 4 2 4 2 3" xfId="27349" xr:uid="{43702A22-5276-40FE-889F-61BA2C925B38}"/>
    <cellStyle name="Standaard 3 4 2 4 2 4 3" xfId="13495" xr:uid="{E71609FA-EBF8-4136-8559-A49C0B005FA8}"/>
    <cellStyle name="Standaard 3 4 2 4 2 4 3 2" xfId="33864" xr:uid="{30CF6BB3-DAAB-4A0F-9FA8-A03F2BC5F146}"/>
    <cellStyle name="Standaard 3 4 2 4 2 4 4" xfId="23680" xr:uid="{DCD67F70-EDAD-45A6-BB0E-AEEFAE3CC159}"/>
    <cellStyle name="Standaard 3 4 2 4 2 5" xfId="6970" xr:uid="{A997FA7A-2B00-429F-A1A1-6F43687630EC}"/>
    <cellStyle name="Standaard 3 4 2 4 2 5 2" xfId="17159" xr:uid="{E71404E7-0D51-4999-A23C-239E1FFC929B}"/>
    <cellStyle name="Standaard 3 4 2 4 2 5 2 2" xfId="37528" xr:uid="{94E45655-16F0-43E2-9731-37CD305AA0C9}"/>
    <cellStyle name="Standaard 3 4 2 4 2 5 3" xfId="27344" xr:uid="{3FD2EE08-D5F5-466E-A687-29096F63C1CB}"/>
    <cellStyle name="Standaard 3 4 2 4 2 6" xfId="10952" xr:uid="{0B68B3D1-935C-4A9C-87C0-E949992A24F5}"/>
    <cellStyle name="Standaard 3 4 2 4 2 6 2" xfId="31321" xr:uid="{91FB3C5A-7B0E-4B29-A846-4C3EFE0E3537}"/>
    <cellStyle name="Standaard 3 4 2 4 2 7" xfId="21137" xr:uid="{A51EA8D9-F977-4100-AC49-368C9AC30BCF}"/>
    <cellStyle name="Standaard 3 4 2 4 3" xfId="1196" xr:uid="{69080727-E895-463B-A39D-45B63B8F9AA0}"/>
    <cellStyle name="Standaard 3 4 2 4 3 2" xfId="3741" xr:uid="{042DDAAA-8378-4C09-8058-460E67F5209B}"/>
    <cellStyle name="Standaard 3 4 2 4 3 2 2" xfId="6977" xr:uid="{5C38CB55-5019-41A7-AB84-392F43BE6CF8}"/>
    <cellStyle name="Standaard 3 4 2 4 3 2 2 2" xfId="17166" xr:uid="{8AA5C9C7-75D7-4337-9F27-6BB0430A757F}"/>
    <cellStyle name="Standaard 3 4 2 4 3 2 2 2 2" xfId="37535" xr:uid="{75E212C2-96D0-4E4A-8574-D16D6D315E40}"/>
    <cellStyle name="Standaard 3 4 2 4 3 2 2 3" xfId="27351" xr:uid="{861CF060-F277-49FE-ABA9-C38932C61710}"/>
    <cellStyle name="Standaard 3 4 2 4 3 2 3" xfId="13919" xr:uid="{331EC25E-2B6D-425A-B90F-6EEC662DADB3}"/>
    <cellStyle name="Standaard 3 4 2 4 3 2 3 2" xfId="34288" xr:uid="{1D72E499-36F9-44CA-B296-0C8E7E0AB37D}"/>
    <cellStyle name="Standaard 3 4 2 4 3 2 4" xfId="24104" xr:uid="{EA86BC3D-7636-49C1-ABB0-86B182842EBF}"/>
    <cellStyle name="Standaard 3 4 2 4 3 3" xfId="6976" xr:uid="{2C0E3173-14B0-4DD8-9E7C-3A187812E37C}"/>
    <cellStyle name="Standaard 3 4 2 4 3 3 2" xfId="17165" xr:uid="{8B68753B-C7AC-47F9-81AE-379040D64A8B}"/>
    <cellStyle name="Standaard 3 4 2 4 3 3 2 2" xfId="37534" xr:uid="{C303156B-FE03-45E7-BDBD-7EE314DC6912}"/>
    <cellStyle name="Standaard 3 4 2 4 3 3 3" xfId="27350" xr:uid="{D7898E60-C707-40BF-9F3E-1D3A878886A3}"/>
    <cellStyle name="Standaard 3 4 2 4 3 4" xfId="11376" xr:uid="{5E6D3336-D844-49A2-B1B2-B2E3E0116AFD}"/>
    <cellStyle name="Standaard 3 4 2 4 3 4 2" xfId="31745" xr:uid="{6B8072E1-C4BE-4758-8AAC-A7CE5242D447}"/>
    <cellStyle name="Standaard 3 4 2 4 3 5" xfId="21561" xr:uid="{5253E3EC-4EC3-4A41-9F2A-570F9DF3AD56}"/>
    <cellStyle name="Standaard 3 4 2 4 4" xfId="2043" xr:uid="{1D450B84-02F0-4821-8A60-688F07FDDF75}"/>
    <cellStyle name="Standaard 3 4 2 4 4 2" xfId="4588" xr:uid="{B8F866AB-A540-4F81-8069-250EC57DEFA8}"/>
    <cellStyle name="Standaard 3 4 2 4 4 2 2" xfId="6979" xr:uid="{2B2BA37F-7007-4C97-A339-C0D497BF265B}"/>
    <cellStyle name="Standaard 3 4 2 4 4 2 2 2" xfId="17168" xr:uid="{AC6EB393-8B11-4E59-9401-4C75D19421D1}"/>
    <cellStyle name="Standaard 3 4 2 4 4 2 2 2 2" xfId="37537" xr:uid="{385E03E0-9464-4374-8D28-FC130AC0EE1C}"/>
    <cellStyle name="Standaard 3 4 2 4 4 2 2 3" xfId="27353" xr:uid="{4EA537EF-CAA5-4853-816A-2A101E3D50F5}"/>
    <cellStyle name="Standaard 3 4 2 4 4 2 3" xfId="14766" xr:uid="{1CC7D41C-4489-4AF5-B0DC-326E32557047}"/>
    <cellStyle name="Standaard 3 4 2 4 4 2 3 2" xfId="35135" xr:uid="{F63782E0-7CCF-4777-9B49-AB02094C5A3A}"/>
    <cellStyle name="Standaard 3 4 2 4 4 2 4" xfId="24951" xr:uid="{F02AF9C4-1525-4CB9-A350-B10B51328564}"/>
    <cellStyle name="Standaard 3 4 2 4 4 3" xfId="6978" xr:uid="{0288398E-60C2-4700-A675-00F8289140AC}"/>
    <cellStyle name="Standaard 3 4 2 4 4 3 2" xfId="17167" xr:uid="{3F6C4C72-EB9E-48CE-B0BF-72C12F1A7A0B}"/>
    <cellStyle name="Standaard 3 4 2 4 4 3 2 2" xfId="37536" xr:uid="{70E1E451-FE7D-4120-B905-A882B913CF60}"/>
    <cellStyle name="Standaard 3 4 2 4 4 3 3" xfId="27352" xr:uid="{DBE92ECF-D7CF-4495-9223-F9846E55DBE2}"/>
    <cellStyle name="Standaard 3 4 2 4 4 4" xfId="12223" xr:uid="{079EC4F5-CD70-43D7-9B1E-1D99E4682E8A}"/>
    <cellStyle name="Standaard 3 4 2 4 4 4 2" xfId="32592" xr:uid="{8987F774-0A2F-4528-A716-C0F2BD3F46A3}"/>
    <cellStyle name="Standaard 3 4 2 4 4 5" xfId="22408" xr:uid="{25319090-ED87-44CD-96A3-ABB778C91456}"/>
    <cellStyle name="Standaard 3 4 2 4 5" xfId="2893" xr:uid="{9D66F134-D39E-4BB3-A780-206F46426554}"/>
    <cellStyle name="Standaard 3 4 2 4 5 2" xfId="6980" xr:uid="{1352EDC2-4AE6-441F-A196-AE61EE1D4889}"/>
    <cellStyle name="Standaard 3 4 2 4 5 2 2" xfId="17169" xr:uid="{81227085-D40E-438A-8D37-E5CDD25BE930}"/>
    <cellStyle name="Standaard 3 4 2 4 5 2 2 2" xfId="37538" xr:uid="{81D14F62-F8E2-4BC1-9711-F83930C61391}"/>
    <cellStyle name="Standaard 3 4 2 4 5 2 3" xfId="27354" xr:uid="{D65EB705-6FD6-46CD-A3DA-EF6D2D30EF51}"/>
    <cellStyle name="Standaard 3 4 2 4 5 3" xfId="13071" xr:uid="{6C505B7E-796C-49B5-9354-894D9BCA4A74}"/>
    <cellStyle name="Standaard 3 4 2 4 5 3 2" xfId="33440" xr:uid="{5478DC44-2792-4D89-9516-7CC1027F62DF}"/>
    <cellStyle name="Standaard 3 4 2 4 5 4" xfId="23256" xr:uid="{9DFE078D-8110-46FF-8565-8BAC7BCE4526}"/>
    <cellStyle name="Standaard 3 4 2 4 6" xfId="6969" xr:uid="{2BAC769E-57F2-4CE6-B051-BA5F4470B57B}"/>
    <cellStyle name="Standaard 3 4 2 4 6 2" xfId="17158" xr:uid="{A7FD9EE3-1DEA-4552-AE88-40D7B9ACEFF9}"/>
    <cellStyle name="Standaard 3 4 2 4 6 2 2" xfId="37527" xr:uid="{17BAD96C-385B-4199-95C4-ECFAAA7229CB}"/>
    <cellStyle name="Standaard 3 4 2 4 6 3" xfId="27343" xr:uid="{86543425-1DCB-4CDA-9F4B-71899CE9B94E}"/>
    <cellStyle name="Standaard 3 4 2 4 7" xfId="10528" xr:uid="{84EE5EBA-D84D-4E27-85D7-CDBEAEFD8A0E}"/>
    <cellStyle name="Standaard 3 4 2 4 7 2" xfId="30897" xr:uid="{DB5CFFE7-5851-45BB-A890-13B45DE9EEE0}"/>
    <cellStyle name="Standaard 3 4 2 4 8" xfId="20713" xr:uid="{1F4171CB-E007-4C6C-8989-5865D5954F82}"/>
    <cellStyle name="Standaard 3 4 2 5" xfId="445" xr:uid="{55C63788-C9C3-4AF5-B55B-0D28AA566CDB}"/>
    <cellStyle name="Standaard 3 4 2 5 2" xfId="905" xr:uid="{24F9F65A-DE60-4E15-A3EF-07037F6EB5F3}"/>
    <cellStyle name="Standaard 3 4 2 5 2 2" xfId="1755" xr:uid="{E83AAC83-67E1-405B-A680-ADACE9D7B26D}"/>
    <cellStyle name="Standaard 3 4 2 5 2 2 2" xfId="4300" xr:uid="{FCAE5150-C351-4406-9B21-07E2B9741312}"/>
    <cellStyle name="Standaard 3 4 2 5 2 2 2 2" xfId="6984" xr:uid="{860290A6-0612-47EE-BBC0-0C8D984F26B7}"/>
    <cellStyle name="Standaard 3 4 2 5 2 2 2 2 2" xfId="17173" xr:uid="{DB049259-70E4-48DB-9BAA-259B652E46FE}"/>
    <cellStyle name="Standaard 3 4 2 5 2 2 2 2 2 2" xfId="37542" xr:uid="{7B923DD1-AF32-45CC-9514-1B6E474429DA}"/>
    <cellStyle name="Standaard 3 4 2 5 2 2 2 2 3" xfId="27358" xr:uid="{C91AF28A-7C46-4F44-B5C1-61132BA904DA}"/>
    <cellStyle name="Standaard 3 4 2 5 2 2 2 3" xfId="14478" xr:uid="{F31DB925-9B63-40CF-BB6B-DF31EA22116C}"/>
    <cellStyle name="Standaard 3 4 2 5 2 2 2 3 2" xfId="34847" xr:uid="{F7B2A416-452C-4DEF-80A8-7819C7AB4AEE}"/>
    <cellStyle name="Standaard 3 4 2 5 2 2 2 4" xfId="24663" xr:uid="{29C49301-C94E-4A53-90DD-CEAE580C7E07}"/>
    <cellStyle name="Standaard 3 4 2 5 2 2 3" xfId="6983" xr:uid="{C8824DC0-D9F7-45EA-A8E2-A8F2E00242A9}"/>
    <cellStyle name="Standaard 3 4 2 5 2 2 3 2" xfId="17172" xr:uid="{8263E7BC-3111-4F96-BAAF-995ECF133284}"/>
    <cellStyle name="Standaard 3 4 2 5 2 2 3 2 2" xfId="37541" xr:uid="{8E88E028-1504-4773-BD68-CA02BB5214DF}"/>
    <cellStyle name="Standaard 3 4 2 5 2 2 3 3" xfId="27357" xr:uid="{3A1F6325-94A5-4E22-8ACC-7A4225B0CFD9}"/>
    <cellStyle name="Standaard 3 4 2 5 2 2 4" xfId="11935" xr:uid="{62209E63-27E2-439F-B935-7BFE6F83C83D}"/>
    <cellStyle name="Standaard 3 4 2 5 2 2 4 2" xfId="32304" xr:uid="{89C09540-4FEE-4787-9080-502A527AC80A}"/>
    <cellStyle name="Standaard 3 4 2 5 2 2 5" xfId="22120" xr:uid="{3D0817B7-69B5-45A8-95F3-F572DE0002B4}"/>
    <cellStyle name="Standaard 3 4 2 5 2 3" xfId="2602" xr:uid="{DC28FB2D-FF6E-4BAB-AF93-6A26B0B596F8}"/>
    <cellStyle name="Standaard 3 4 2 5 2 3 2" xfId="5147" xr:uid="{74E0EC90-9A49-470E-AB98-79316203908B}"/>
    <cellStyle name="Standaard 3 4 2 5 2 3 2 2" xfId="6986" xr:uid="{841A509C-B9C4-4A92-90B0-7F6DE4EDB25B}"/>
    <cellStyle name="Standaard 3 4 2 5 2 3 2 2 2" xfId="17175" xr:uid="{46E2532E-2301-46B5-AF30-8D63D58322DC}"/>
    <cellStyle name="Standaard 3 4 2 5 2 3 2 2 2 2" xfId="37544" xr:uid="{CC4A5D96-8292-4B7C-A9CB-93F70FA6BD3B}"/>
    <cellStyle name="Standaard 3 4 2 5 2 3 2 2 3" xfId="27360" xr:uid="{46AB1872-17EB-4F8A-B72D-E39A8A826707}"/>
    <cellStyle name="Standaard 3 4 2 5 2 3 2 3" xfId="15325" xr:uid="{0DEE7536-B6EC-4FD3-8C80-DED48713DCD7}"/>
    <cellStyle name="Standaard 3 4 2 5 2 3 2 3 2" xfId="35694" xr:uid="{1732C70E-C5D0-48B6-B00B-3614C62854CC}"/>
    <cellStyle name="Standaard 3 4 2 5 2 3 2 4" xfId="25510" xr:uid="{0E65F91C-B637-4879-B3DC-0D00D6DF8A7D}"/>
    <cellStyle name="Standaard 3 4 2 5 2 3 3" xfId="6985" xr:uid="{EEC462AF-1D92-4959-811F-8871CE746A91}"/>
    <cellStyle name="Standaard 3 4 2 5 2 3 3 2" xfId="17174" xr:uid="{A12EFBF1-AE3D-43C9-9EFA-DBDFB18D6CA8}"/>
    <cellStyle name="Standaard 3 4 2 5 2 3 3 2 2" xfId="37543" xr:uid="{43EDDFF6-281D-41F7-A2EB-10BB5B432811}"/>
    <cellStyle name="Standaard 3 4 2 5 2 3 3 3" xfId="27359" xr:uid="{F8FF9EDB-55E9-452C-873B-4E3FE08FA851}"/>
    <cellStyle name="Standaard 3 4 2 5 2 3 4" xfId="12782" xr:uid="{447EF10E-04BE-4A81-819F-7BDF233262DE}"/>
    <cellStyle name="Standaard 3 4 2 5 2 3 4 2" xfId="33151" xr:uid="{2CE26221-DBC3-4FD0-9979-876B5DE312E5}"/>
    <cellStyle name="Standaard 3 4 2 5 2 3 5" xfId="22967" xr:uid="{599C0656-E752-48CB-8E07-715FB404FF2E}"/>
    <cellStyle name="Standaard 3 4 2 5 2 4" xfId="3452" xr:uid="{E7674AB6-6944-409F-9572-9641FB85F26E}"/>
    <cellStyle name="Standaard 3 4 2 5 2 4 2" xfId="6987" xr:uid="{28F50625-1E8C-48C3-90A0-82730B69FBE9}"/>
    <cellStyle name="Standaard 3 4 2 5 2 4 2 2" xfId="17176" xr:uid="{50F055C2-6C78-4A1E-9AB2-1F811E95D4C1}"/>
    <cellStyle name="Standaard 3 4 2 5 2 4 2 2 2" xfId="37545" xr:uid="{B8D6658E-ACD6-4243-82E2-DBBF21B5AF96}"/>
    <cellStyle name="Standaard 3 4 2 5 2 4 2 3" xfId="27361" xr:uid="{28F03225-52A6-4632-A236-B845B2A385DE}"/>
    <cellStyle name="Standaard 3 4 2 5 2 4 3" xfId="13630" xr:uid="{4CECCB36-C381-4F2F-AD89-957A20811F8D}"/>
    <cellStyle name="Standaard 3 4 2 5 2 4 3 2" xfId="33999" xr:uid="{4D6C5937-DFFE-4294-83E2-706165665179}"/>
    <cellStyle name="Standaard 3 4 2 5 2 4 4" xfId="23815" xr:uid="{82545CF0-0DD2-435C-86A1-84B91B9B77F1}"/>
    <cellStyle name="Standaard 3 4 2 5 2 5" xfId="6982" xr:uid="{EE039AF2-7D2F-43DD-8E16-B7C15DAAE9EB}"/>
    <cellStyle name="Standaard 3 4 2 5 2 5 2" xfId="17171" xr:uid="{1234C8AB-F2BF-43EE-AB91-7EDBDC394BB2}"/>
    <cellStyle name="Standaard 3 4 2 5 2 5 2 2" xfId="37540" xr:uid="{499F3C20-D502-4B6C-9C6F-0E5B2AFDE8D0}"/>
    <cellStyle name="Standaard 3 4 2 5 2 5 3" xfId="27356" xr:uid="{CF8A6450-30CC-4D02-93EA-0B008BFDE8FF}"/>
    <cellStyle name="Standaard 3 4 2 5 2 6" xfId="11087" xr:uid="{62330C47-F7D2-4C95-BD88-7E87289CB1B4}"/>
    <cellStyle name="Standaard 3 4 2 5 2 6 2" xfId="31456" xr:uid="{8B5E61CA-88A1-4C03-B171-0DA68B99C287}"/>
    <cellStyle name="Standaard 3 4 2 5 2 7" xfId="21272" xr:uid="{2863144B-8432-4C20-8E8F-C711EDE55A4C}"/>
    <cellStyle name="Standaard 3 4 2 5 3" xfId="1331" xr:uid="{B007E882-13D8-42B3-9A1C-BB20939657DD}"/>
    <cellStyle name="Standaard 3 4 2 5 3 2" xfId="3876" xr:uid="{C5A06485-D824-42EA-B08D-7AD198170603}"/>
    <cellStyle name="Standaard 3 4 2 5 3 2 2" xfId="6989" xr:uid="{4C009C4B-7A96-4D61-A0B5-EF5C4367AC90}"/>
    <cellStyle name="Standaard 3 4 2 5 3 2 2 2" xfId="17178" xr:uid="{DE18AF49-E8C5-4BB7-BE6B-FDAA7325C4A5}"/>
    <cellStyle name="Standaard 3 4 2 5 3 2 2 2 2" xfId="37547" xr:uid="{CD845DA5-43CD-454D-9FB2-71AE9F07B972}"/>
    <cellStyle name="Standaard 3 4 2 5 3 2 2 3" xfId="27363" xr:uid="{5CA8BD15-A1A1-4F33-8785-7DCB458DA547}"/>
    <cellStyle name="Standaard 3 4 2 5 3 2 3" xfId="14054" xr:uid="{85784FC4-DD76-4759-87A2-6406D9F912F8}"/>
    <cellStyle name="Standaard 3 4 2 5 3 2 3 2" xfId="34423" xr:uid="{E534A4C4-0465-48F3-9FF4-55FED3DCB0B0}"/>
    <cellStyle name="Standaard 3 4 2 5 3 2 4" xfId="24239" xr:uid="{89069EE4-5F61-413E-970F-6B699FA183F2}"/>
    <cellStyle name="Standaard 3 4 2 5 3 3" xfId="6988" xr:uid="{A94741A6-F57E-42CE-B8A1-DDB4BACD0CA5}"/>
    <cellStyle name="Standaard 3 4 2 5 3 3 2" xfId="17177" xr:uid="{0D785F25-591D-467E-9583-C2FC48599E05}"/>
    <cellStyle name="Standaard 3 4 2 5 3 3 2 2" xfId="37546" xr:uid="{3277769C-05A7-49EC-9FCF-47ED220BE59F}"/>
    <cellStyle name="Standaard 3 4 2 5 3 3 3" xfId="27362" xr:uid="{DC28F67A-7C28-4802-8C13-A08AFDEFC20F}"/>
    <cellStyle name="Standaard 3 4 2 5 3 4" xfId="11511" xr:uid="{D2ABC2FE-EFBD-4A87-9A2D-1A1A594CCABB}"/>
    <cellStyle name="Standaard 3 4 2 5 3 4 2" xfId="31880" xr:uid="{CA753B76-7531-4B07-9122-1BF19BE1BD39}"/>
    <cellStyle name="Standaard 3 4 2 5 3 5" xfId="21696" xr:uid="{68C7420B-99AB-49D4-8E5D-878AC36DA481}"/>
    <cellStyle name="Standaard 3 4 2 5 4" xfId="2178" xr:uid="{F0F88567-9EF9-4713-8E4A-588C15C21A4E}"/>
    <cellStyle name="Standaard 3 4 2 5 4 2" xfId="4723" xr:uid="{0E314247-8E3E-4396-A269-8891DEEA1B50}"/>
    <cellStyle name="Standaard 3 4 2 5 4 2 2" xfId="6991" xr:uid="{AC4564BB-AAEA-4BA6-9C9D-5CE49F4EF48E}"/>
    <cellStyle name="Standaard 3 4 2 5 4 2 2 2" xfId="17180" xr:uid="{27673E66-6DE3-4350-91CD-79AB234C970F}"/>
    <cellStyle name="Standaard 3 4 2 5 4 2 2 2 2" xfId="37549" xr:uid="{1F553C29-D008-4A26-926E-4FD608DC5556}"/>
    <cellStyle name="Standaard 3 4 2 5 4 2 2 3" xfId="27365" xr:uid="{A33523A3-9D65-46EB-8709-6A56CC0BAA02}"/>
    <cellStyle name="Standaard 3 4 2 5 4 2 3" xfId="14901" xr:uid="{D07F4B05-90C4-4175-A820-E96777D6B4F3}"/>
    <cellStyle name="Standaard 3 4 2 5 4 2 3 2" xfId="35270" xr:uid="{8EB9AD9C-8AFE-4CEA-9EF7-A98FD8FEC68E}"/>
    <cellStyle name="Standaard 3 4 2 5 4 2 4" xfId="25086" xr:uid="{CB1250E2-A560-4E9F-B5B9-6975C7E32349}"/>
    <cellStyle name="Standaard 3 4 2 5 4 3" xfId="6990" xr:uid="{CC6184A1-064B-4CCA-86CC-219388C7CFBC}"/>
    <cellStyle name="Standaard 3 4 2 5 4 3 2" xfId="17179" xr:uid="{9DDF05F0-BC92-4CE4-A5DE-821542B094FF}"/>
    <cellStyle name="Standaard 3 4 2 5 4 3 2 2" xfId="37548" xr:uid="{63FBBF95-2AFC-46DD-9F75-D90DAE3CE0EC}"/>
    <cellStyle name="Standaard 3 4 2 5 4 3 3" xfId="27364" xr:uid="{132EE280-4DC5-4EBC-8195-335DADB92004}"/>
    <cellStyle name="Standaard 3 4 2 5 4 4" xfId="12358" xr:uid="{99F19A94-4BB6-42DB-AE7E-0EFBEE266C52}"/>
    <cellStyle name="Standaard 3 4 2 5 4 4 2" xfId="32727" xr:uid="{EC9CFF5E-D121-455A-B218-DDBE972359BC}"/>
    <cellStyle name="Standaard 3 4 2 5 4 5" xfId="22543" xr:uid="{D86A06B4-228F-4DEB-AFB2-3CDD8E353993}"/>
    <cellStyle name="Standaard 3 4 2 5 5" xfId="3028" xr:uid="{B2C6A814-56F8-4D66-99CD-C636437BC430}"/>
    <cellStyle name="Standaard 3 4 2 5 5 2" xfId="6992" xr:uid="{16377E63-B088-4D7D-8E1D-21635DFD41A4}"/>
    <cellStyle name="Standaard 3 4 2 5 5 2 2" xfId="17181" xr:uid="{B296862B-8189-49C8-9C30-83F371DED406}"/>
    <cellStyle name="Standaard 3 4 2 5 5 2 2 2" xfId="37550" xr:uid="{971BF48F-9C78-4D92-9395-B14F8F0891F9}"/>
    <cellStyle name="Standaard 3 4 2 5 5 2 3" xfId="27366" xr:uid="{8882B65D-4236-4827-9A9A-232806CED4A4}"/>
    <cellStyle name="Standaard 3 4 2 5 5 3" xfId="13206" xr:uid="{F036F0D6-36F0-4C8D-86E9-6D18EC9B5510}"/>
    <cellStyle name="Standaard 3 4 2 5 5 3 2" xfId="33575" xr:uid="{775A2ACE-928C-4CE5-ACAD-06C34EFD8CBF}"/>
    <cellStyle name="Standaard 3 4 2 5 5 4" xfId="23391" xr:uid="{1C964667-9474-4C74-AD82-6BB17B991160}"/>
    <cellStyle name="Standaard 3 4 2 5 6" xfId="6981" xr:uid="{C870F096-BDE8-48C0-AFCD-83489A9BFF3F}"/>
    <cellStyle name="Standaard 3 4 2 5 6 2" xfId="17170" xr:uid="{751FFBFB-BD57-4F59-A3AF-0F1B73FED6A9}"/>
    <cellStyle name="Standaard 3 4 2 5 6 2 2" xfId="37539" xr:uid="{E83C1749-9E0C-4817-A2C0-34888A31B2BC}"/>
    <cellStyle name="Standaard 3 4 2 5 6 3" xfId="27355" xr:uid="{D2C94265-AA70-498E-8788-B76C5DC9A18A}"/>
    <cellStyle name="Standaard 3 4 2 5 7" xfId="10663" xr:uid="{3F0057D0-C4E0-4ECC-9D41-FED6DEF909C1}"/>
    <cellStyle name="Standaard 3 4 2 5 7 2" xfId="31032" xr:uid="{C9382D8D-6E38-46E3-82CB-06619599565D}"/>
    <cellStyle name="Standaard 3 4 2 5 8" xfId="20848" xr:uid="{D89459BD-A632-4E10-969C-26F37B65D1D7}"/>
    <cellStyle name="Standaard 3 4 2 6" xfId="567" xr:uid="{18B5747F-D6F1-4138-AE71-1D48AFC9D2E5}"/>
    <cellStyle name="Standaard 3 4 2 6 2" xfId="993" xr:uid="{B1319C42-A5BB-476C-BFF3-ED6CCA887EC9}"/>
    <cellStyle name="Standaard 3 4 2 6 2 2" xfId="1843" xr:uid="{7606BD3E-9220-4A0D-8824-5039D2793C71}"/>
    <cellStyle name="Standaard 3 4 2 6 2 2 2" xfId="4388" xr:uid="{772B54C3-589B-46B5-81A3-0DAAFD529A0D}"/>
    <cellStyle name="Standaard 3 4 2 6 2 2 2 2" xfId="6996" xr:uid="{32053DE0-A690-4D23-8D38-C21F4A31E3AD}"/>
    <cellStyle name="Standaard 3 4 2 6 2 2 2 2 2" xfId="17185" xr:uid="{36169225-55EB-4950-976C-63E51D675CF0}"/>
    <cellStyle name="Standaard 3 4 2 6 2 2 2 2 2 2" xfId="37554" xr:uid="{9E4F9E63-0F1F-4DF4-8261-8AD593807B80}"/>
    <cellStyle name="Standaard 3 4 2 6 2 2 2 2 3" xfId="27370" xr:uid="{FBD1C427-EE6C-455F-947E-7B1E6DBCE9A0}"/>
    <cellStyle name="Standaard 3 4 2 6 2 2 2 3" xfId="14566" xr:uid="{186C91EB-0E49-44C4-88B8-B5B327BB5994}"/>
    <cellStyle name="Standaard 3 4 2 6 2 2 2 3 2" xfId="34935" xr:uid="{BD6387B8-054A-4F8E-885F-B80F61CF9566}"/>
    <cellStyle name="Standaard 3 4 2 6 2 2 2 4" xfId="24751" xr:uid="{CB5FC298-CA77-429B-A785-35C3F3CF7E00}"/>
    <cellStyle name="Standaard 3 4 2 6 2 2 3" xfId="6995" xr:uid="{CB5DA907-6BF0-4C7F-A9CC-194EE502BDF9}"/>
    <cellStyle name="Standaard 3 4 2 6 2 2 3 2" xfId="17184" xr:uid="{8D62E924-F85A-4FA2-ABC5-2FC904A0109A}"/>
    <cellStyle name="Standaard 3 4 2 6 2 2 3 2 2" xfId="37553" xr:uid="{26C8EA31-0D5C-41C6-90E0-3F3D8A3637F3}"/>
    <cellStyle name="Standaard 3 4 2 6 2 2 3 3" xfId="27369" xr:uid="{A5AB012A-09D0-43E9-ACCA-513301EEE81D}"/>
    <cellStyle name="Standaard 3 4 2 6 2 2 4" xfId="12023" xr:uid="{B40637DF-D718-4AE4-BB9B-5FE7C4F1DB5C}"/>
    <cellStyle name="Standaard 3 4 2 6 2 2 4 2" xfId="32392" xr:uid="{658F1BCE-E86F-4431-ADC0-FDE399D15F4B}"/>
    <cellStyle name="Standaard 3 4 2 6 2 2 5" xfId="22208" xr:uid="{953F86F1-0864-4490-B486-EB636888B9E9}"/>
    <cellStyle name="Standaard 3 4 2 6 2 3" xfId="2690" xr:uid="{A3579282-B26E-4E84-AEF8-B9CDB403502A}"/>
    <cellStyle name="Standaard 3 4 2 6 2 3 2" xfId="5235" xr:uid="{27BBF0D8-D49F-4446-95EC-01A22FF42EF5}"/>
    <cellStyle name="Standaard 3 4 2 6 2 3 2 2" xfId="6998" xr:uid="{54C63EB3-4CB8-4CE3-8EED-68BC4A116B7F}"/>
    <cellStyle name="Standaard 3 4 2 6 2 3 2 2 2" xfId="17187" xr:uid="{00E41479-3634-471F-B97A-75D75660F8F1}"/>
    <cellStyle name="Standaard 3 4 2 6 2 3 2 2 2 2" xfId="37556" xr:uid="{643E8C3F-A453-4BD5-86C2-9B9B0E1D362A}"/>
    <cellStyle name="Standaard 3 4 2 6 2 3 2 2 3" xfId="27372" xr:uid="{0A37DD8E-4828-4405-879B-00429C255188}"/>
    <cellStyle name="Standaard 3 4 2 6 2 3 2 3" xfId="15413" xr:uid="{A58E1267-17C5-412A-B215-9FA8CD8948F5}"/>
    <cellStyle name="Standaard 3 4 2 6 2 3 2 3 2" xfId="35782" xr:uid="{52E772AB-098D-4C03-AA78-67486F262E2A}"/>
    <cellStyle name="Standaard 3 4 2 6 2 3 2 4" xfId="25598" xr:uid="{FAFDBAD8-CDAF-4BD1-A27A-03B792A6CC49}"/>
    <cellStyle name="Standaard 3 4 2 6 2 3 3" xfId="6997" xr:uid="{77664581-07E4-411B-8B46-D17DE9CAFD4A}"/>
    <cellStyle name="Standaard 3 4 2 6 2 3 3 2" xfId="17186" xr:uid="{AB69EA9A-FE10-47A6-92A0-5A360953DE26}"/>
    <cellStyle name="Standaard 3 4 2 6 2 3 3 2 2" xfId="37555" xr:uid="{92B8665C-9F05-4044-93F7-304169CC9B55}"/>
    <cellStyle name="Standaard 3 4 2 6 2 3 3 3" xfId="27371" xr:uid="{A68D9102-C0CA-498F-A07D-878D3D343194}"/>
    <cellStyle name="Standaard 3 4 2 6 2 3 4" xfId="12870" xr:uid="{4C5CB41D-8077-431E-B59A-D242CB8C18AB}"/>
    <cellStyle name="Standaard 3 4 2 6 2 3 4 2" xfId="33239" xr:uid="{E5156C31-2EDC-4802-AAA8-9C22972D3E3A}"/>
    <cellStyle name="Standaard 3 4 2 6 2 3 5" xfId="23055" xr:uid="{3D6A8317-FD73-46E3-83B1-98D4EDF68109}"/>
    <cellStyle name="Standaard 3 4 2 6 2 4" xfId="3540" xr:uid="{F3046F6F-9841-4658-873C-87BE5B7FB8F4}"/>
    <cellStyle name="Standaard 3 4 2 6 2 4 2" xfId="6999" xr:uid="{B99111B2-9690-42BA-923D-71F34BF493B2}"/>
    <cellStyle name="Standaard 3 4 2 6 2 4 2 2" xfId="17188" xr:uid="{4CB3CBE1-B75F-4EFF-96CB-57C593F0D79B}"/>
    <cellStyle name="Standaard 3 4 2 6 2 4 2 2 2" xfId="37557" xr:uid="{27B409BD-A596-4E45-B13D-9AD504E19C8E}"/>
    <cellStyle name="Standaard 3 4 2 6 2 4 2 3" xfId="27373" xr:uid="{B5C06860-F3F2-4E01-9443-2303BAF6651A}"/>
    <cellStyle name="Standaard 3 4 2 6 2 4 3" xfId="13718" xr:uid="{ABB8CBA2-0FED-402E-8912-CF9020CA19EB}"/>
    <cellStyle name="Standaard 3 4 2 6 2 4 3 2" xfId="34087" xr:uid="{AEDEC0DE-A64B-4BFD-AAD8-E74A0D8C6953}"/>
    <cellStyle name="Standaard 3 4 2 6 2 4 4" xfId="23903" xr:uid="{31B046DD-4458-4150-9EF0-9A516F13032F}"/>
    <cellStyle name="Standaard 3 4 2 6 2 5" xfId="6994" xr:uid="{E8549E5F-67AF-4724-BDCD-93F4E29D444E}"/>
    <cellStyle name="Standaard 3 4 2 6 2 5 2" xfId="17183" xr:uid="{F3E7049B-5DF4-44F3-B67E-EFC1DF5941F4}"/>
    <cellStyle name="Standaard 3 4 2 6 2 5 2 2" xfId="37552" xr:uid="{AA823D7F-DA4F-4043-8B06-C76F08283741}"/>
    <cellStyle name="Standaard 3 4 2 6 2 5 3" xfId="27368" xr:uid="{9D009F92-829F-424E-83C8-F3DE7AE63B60}"/>
    <cellStyle name="Standaard 3 4 2 6 2 6" xfId="11175" xr:uid="{83E71CB9-1210-4AEE-BA88-05301092BA55}"/>
    <cellStyle name="Standaard 3 4 2 6 2 6 2" xfId="31544" xr:uid="{808C80E3-DB09-43AB-81A2-797F526B4AB6}"/>
    <cellStyle name="Standaard 3 4 2 6 2 7" xfId="21360" xr:uid="{119A96BD-86E6-4EB5-B635-BA42F2A25721}"/>
    <cellStyle name="Standaard 3 4 2 6 3" xfId="1419" xr:uid="{E9290D7D-F630-4651-838B-C00567A0A204}"/>
    <cellStyle name="Standaard 3 4 2 6 3 2" xfId="3964" xr:uid="{45FAA04C-B773-4E16-848D-8E3EA6D8A8B9}"/>
    <cellStyle name="Standaard 3 4 2 6 3 2 2" xfId="7001" xr:uid="{B7F3F7ED-8EC2-476D-965A-9F0F3E0ED3DB}"/>
    <cellStyle name="Standaard 3 4 2 6 3 2 2 2" xfId="17190" xr:uid="{54D3D443-DEBD-4CB0-A9B2-02402CEC1946}"/>
    <cellStyle name="Standaard 3 4 2 6 3 2 2 2 2" xfId="37559" xr:uid="{2022CE7B-92C8-492D-8002-1EE3E27F3501}"/>
    <cellStyle name="Standaard 3 4 2 6 3 2 2 3" xfId="27375" xr:uid="{DAAAD4E4-95CB-4B1D-8BCE-D5C5A5266047}"/>
    <cellStyle name="Standaard 3 4 2 6 3 2 3" xfId="14142" xr:uid="{4B2F3CCA-62BA-4F03-BF84-62C893CDBAFF}"/>
    <cellStyle name="Standaard 3 4 2 6 3 2 3 2" xfId="34511" xr:uid="{B0BD2C05-E170-4A5D-B486-0F3B3A190D21}"/>
    <cellStyle name="Standaard 3 4 2 6 3 2 4" xfId="24327" xr:uid="{961E8FB9-6E02-49AA-B9C7-194C5350430D}"/>
    <cellStyle name="Standaard 3 4 2 6 3 3" xfId="7000" xr:uid="{7B573FCF-8DAC-4891-89BD-EA211AA6626D}"/>
    <cellStyle name="Standaard 3 4 2 6 3 3 2" xfId="17189" xr:uid="{4B15B644-F5DD-41DB-8ED3-D06559F6E3EC}"/>
    <cellStyle name="Standaard 3 4 2 6 3 3 2 2" xfId="37558" xr:uid="{E5D432A3-B414-46CF-B0B6-E425394E8B67}"/>
    <cellStyle name="Standaard 3 4 2 6 3 3 3" xfId="27374" xr:uid="{20F4B8BB-0518-4282-88A4-F62037D86D9F}"/>
    <cellStyle name="Standaard 3 4 2 6 3 4" xfId="11599" xr:uid="{811FAD4E-73A1-4BC5-A5A2-1F8588BB3F27}"/>
    <cellStyle name="Standaard 3 4 2 6 3 4 2" xfId="31968" xr:uid="{CC421D5D-C2FD-4A90-A306-5F2F6C2F22C7}"/>
    <cellStyle name="Standaard 3 4 2 6 3 5" xfId="21784" xr:uid="{272886F6-3E4F-4A1A-A376-ADAF1213726E}"/>
    <cellStyle name="Standaard 3 4 2 6 4" xfId="2266" xr:uid="{1FBC41F7-8C5C-45BA-AA43-CA95BDF50B7E}"/>
    <cellStyle name="Standaard 3 4 2 6 4 2" xfId="4811" xr:uid="{FFD7C449-5646-4908-983F-4840268CB00A}"/>
    <cellStyle name="Standaard 3 4 2 6 4 2 2" xfId="7003" xr:uid="{BA28B0A7-4E23-46E1-A81C-EC3A054A7919}"/>
    <cellStyle name="Standaard 3 4 2 6 4 2 2 2" xfId="17192" xr:uid="{0063FA73-F02B-41A3-8EC4-572086AC5CBD}"/>
    <cellStyle name="Standaard 3 4 2 6 4 2 2 2 2" xfId="37561" xr:uid="{C5A7F7DD-55CA-4AC6-AD97-EA50AF46C0CD}"/>
    <cellStyle name="Standaard 3 4 2 6 4 2 2 3" xfId="27377" xr:uid="{4EDB234C-FF05-428F-B669-11AEFC52AFBE}"/>
    <cellStyle name="Standaard 3 4 2 6 4 2 3" xfId="14989" xr:uid="{2064C2AB-5CD4-4BE4-AB51-4C8E9F4C8D62}"/>
    <cellStyle name="Standaard 3 4 2 6 4 2 3 2" xfId="35358" xr:uid="{18E5FCBA-92CB-4223-B7CA-123A8CC0A06B}"/>
    <cellStyle name="Standaard 3 4 2 6 4 2 4" xfId="25174" xr:uid="{E0057A1A-2B25-4867-986E-9746955FD146}"/>
    <cellStyle name="Standaard 3 4 2 6 4 3" xfId="7002" xr:uid="{B2EDE641-1D18-4E30-A41D-11F7EB6CA446}"/>
    <cellStyle name="Standaard 3 4 2 6 4 3 2" xfId="17191" xr:uid="{2F933E2A-5BDB-41D6-AD6F-E17DB644B891}"/>
    <cellStyle name="Standaard 3 4 2 6 4 3 2 2" xfId="37560" xr:uid="{55B220F1-6F40-4F15-8B20-048EFFA84D85}"/>
    <cellStyle name="Standaard 3 4 2 6 4 3 3" xfId="27376" xr:uid="{5468DB21-65FF-4A68-BF58-3B79BBFE7809}"/>
    <cellStyle name="Standaard 3 4 2 6 4 4" xfId="12446" xr:uid="{353EF768-DE39-4DFA-A78F-4F4464F7A6C5}"/>
    <cellStyle name="Standaard 3 4 2 6 4 4 2" xfId="32815" xr:uid="{AD576746-2142-4F65-8ECC-343C60123FF4}"/>
    <cellStyle name="Standaard 3 4 2 6 4 5" xfId="22631" xr:uid="{F43DAD53-7CF1-4939-B2B9-4F2CF0E02491}"/>
    <cellStyle name="Standaard 3 4 2 6 5" xfId="3116" xr:uid="{D9A850DE-00FF-4B42-BF49-18578EF4010C}"/>
    <cellStyle name="Standaard 3 4 2 6 5 2" xfId="7004" xr:uid="{FACC69A9-28D6-4FF7-987C-304EB892C223}"/>
    <cellStyle name="Standaard 3 4 2 6 5 2 2" xfId="17193" xr:uid="{34249699-7D3C-429E-A30A-9E1F5EDE8311}"/>
    <cellStyle name="Standaard 3 4 2 6 5 2 2 2" xfId="37562" xr:uid="{F57EAD2C-9D23-49A5-A668-740BC627022D}"/>
    <cellStyle name="Standaard 3 4 2 6 5 2 3" xfId="27378" xr:uid="{4258141F-4E3D-49D1-9B59-66EB69A6AE12}"/>
    <cellStyle name="Standaard 3 4 2 6 5 3" xfId="13294" xr:uid="{E2735537-9E17-41AE-9970-2907E3061EB9}"/>
    <cellStyle name="Standaard 3 4 2 6 5 3 2" xfId="33663" xr:uid="{16D7D0FB-082A-479E-B174-FC4B82A2119D}"/>
    <cellStyle name="Standaard 3 4 2 6 5 4" xfId="23479" xr:uid="{1875C9B5-6044-4227-BE30-D6AF0E72AB93}"/>
    <cellStyle name="Standaard 3 4 2 6 6" xfId="6993" xr:uid="{36A25CB7-793A-42AB-88BA-580C748B6FF4}"/>
    <cellStyle name="Standaard 3 4 2 6 6 2" xfId="17182" xr:uid="{313E608D-A388-465A-B83B-8F8063C080F9}"/>
    <cellStyle name="Standaard 3 4 2 6 6 2 2" xfId="37551" xr:uid="{595A7558-4802-44BD-B70F-2D9D603A0BA5}"/>
    <cellStyle name="Standaard 3 4 2 6 6 3" xfId="27367" xr:uid="{91F2EFF3-9481-4F6C-AAB6-CDD14172B50E}"/>
    <cellStyle name="Standaard 3 4 2 6 7" xfId="10751" xr:uid="{46D32469-69A3-4BE9-AE48-5A7DC913A995}"/>
    <cellStyle name="Standaard 3 4 2 6 7 2" xfId="31120" xr:uid="{BF897F51-B1FD-438B-A9A2-D7452CEF49CD}"/>
    <cellStyle name="Standaard 3 4 2 6 8" xfId="20936" xr:uid="{E48076D4-89D0-4D67-8EC6-7D34063DF1EC}"/>
    <cellStyle name="Standaard 3 4 2 7" xfId="636" xr:uid="{FCD294ED-A84C-4AF4-9028-61AF2F95B70C}"/>
    <cellStyle name="Standaard 3 4 2 7 2" xfId="1486" xr:uid="{FB255BF7-7622-4946-A882-78F46926EE59}"/>
    <cellStyle name="Standaard 3 4 2 7 2 2" xfId="4031" xr:uid="{410D9A63-5821-49F7-8FFA-C88326A1F517}"/>
    <cellStyle name="Standaard 3 4 2 7 2 2 2" xfId="7007" xr:uid="{B02571E3-53EF-434B-8927-8951F02184F5}"/>
    <cellStyle name="Standaard 3 4 2 7 2 2 2 2" xfId="17196" xr:uid="{305AB285-C8E0-46FF-8DD1-A98A5781955C}"/>
    <cellStyle name="Standaard 3 4 2 7 2 2 2 2 2" xfId="37565" xr:uid="{1DA05F4B-5850-4349-B7A9-9463FB213CE8}"/>
    <cellStyle name="Standaard 3 4 2 7 2 2 2 3" xfId="27381" xr:uid="{1B8FCED7-B1EA-4713-9B11-12C9E1687DE0}"/>
    <cellStyle name="Standaard 3 4 2 7 2 2 3" xfId="14209" xr:uid="{9A385161-EDC4-40DD-B318-A41C169099AC}"/>
    <cellStyle name="Standaard 3 4 2 7 2 2 3 2" xfId="34578" xr:uid="{36B10362-E79D-4848-89B1-2DF2135A0157}"/>
    <cellStyle name="Standaard 3 4 2 7 2 2 4" xfId="24394" xr:uid="{6BF48BED-4802-4262-A383-45EF64BFC9AF}"/>
    <cellStyle name="Standaard 3 4 2 7 2 3" xfId="7006" xr:uid="{1485C6FE-B6D8-4671-8520-F4280F3C8C88}"/>
    <cellStyle name="Standaard 3 4 2 7 2 3 2" xfId="17195" xr:uid="{8BB13FF5-5422-49A3-9FDE-19813606F59E}"/>
    <cellStyle name="Standaard 3 4 2 7 2 3 2 2" xfId="37564" xr:uid="{8F3CABEA-8A2E-458B-8331-A4AABC0C4408}"/>
    <cellStyle name="Standaard 3 4 2 7 2 3 3" xfId="27380" xr:uid="{2AC92950-405A-484B-B089-002F96831A60}"/>
    <cellStyle name="Standaard 3 4 2 7 2 4" xfId="11666" xr:uid="{F1798A8B-2A13-4BB9-92F6-055EECDF2E5B}"/>
    <cellStyle name="Standaard 3 4 2 7 2 4 2" xfId="32035" xr:uid="{E3A7D0F9-E391-4071-B38A-EC08B5E5CAEF}"/>
    <cellStyle name="Standaard 3 4 2 7 2 5" xfId="21851" xr:uid="{822D5576-72E7-4C13-89AD-50CD091DA152}"/>
    <cellStyle name="Standaard 3 4 2 7 3" xfId="2333" xr:uid="{24A89D2E-EAC5-4870-B478-A8CB527FFF09}"/>
    <cellStyle name="Standaard 3 4 2 7 3 2" xfId="4878" xr:uid="{DA86B34B-A07D-44AE-A724-192A734336E7}"/>
    <cellStyle name="Standaard 3 4 2 7 3 2 2" xfId="7009" xr:uid="{B77C9CEC-DAD1-4551-8015-00425BBB98B3}"/>
    <cellStyle name="Standaard 3 4 2 7 3 2 2 2" xfId="17198" xr:uid="{2C9AD805-C733-4AF5-B4D3-978C81812CCD}"/>
    <cellStyle name="Standaard 3 4 2 7 3 2 2 2 2" xfId="37567" xr:uid="{E1F8F640-FB81-43AC-BC49-E3032C3257E6}"/>
    <cellStyle name="Standaard 3 4 2 7 3 2 2 3" xfId="27383" xr:uid="{2882D802-ACB1-48FA-AC8D-8BE9F387E0E4}"/>
    <cellStyle name="Standaard 3 4 2 7 3 2 3" xfId="15056" xr:uid="{FAEEB28E-703D-4569-BF42-9C6AEDDB05D8}"/>
    <cellStyle name="Standaard 3 4 2 7 3 2 3 2" xfId="35425" xr:uid="{1EE49BD2-F330-4E9D-8A4A-D54B0597C773}"/>
    <cellStyle name="Standaard 3 4 2 7 3 2 4" xfId="25241" xr:uid="{68433CBC-FC2F-4882-9CA7-A81DA1427AE6}"/>
    <cellStyle name="Standaard 3 4 2 7 3 3" xfId="7008" xr:uid="{0E3239DE-6338-4543-9053-35A823003DE5}"/>
    <cellStyle name="Standaard 3 4 2 7 3 3 2" xfId="17197" xr:uid="{1774C62C-FFD3-4EE8-9EBD-855F88041C93}"/>
    <cellStyle name="Standaard 3 4 2 7 3 3 2 2" xfId="37566" xr:uid="{6817210C-8679-49CA-9EE1-F3A87F9E0267}"/>
    <cellStyle name="Standaard 3 4 2 7 3 3 3" xfId="27382" xr:uid="{461D8169-A5CE-4FBB-B48C-E70840CF7D78}"/>
    <cellStyle name="Standaard 3 4 2 7 3 4" xfId="12513" xr:uid="{4173DA0E-2483-482D-A4E9-A53B1289593A}"/>
    <cellStyle name="Standaard 3 4 2 7 3 4 2" xfId="32882" xr:uid="{DD123E91-4E14-4785-9993-73D843638751}"/>
    <cellStyle name="Standaard 3 4 2 7 3 5" xfId="22698" xr:uid="{9D391DBE-1333-415B-A087-9DB4788CC161}"/>
    <cellStyle name="Standaard 3 4 2 7 4" xfId="3183" xr:uid="{FF34105E-4A54-431A-A6A0-3A54854D9A90}"/>
    <cellStyle name="Standaard 3 4 2 7 4 2" xfId="7010" xr:uid="{33308F7C-CEAF-4562-8600-B5AA83493EEC}"/>
    <cellStyle name="Standaard 3 4 2 7 4 2 2" xfId="17199" xr:uid="{071EB467-E930-4D8E-94CA-BE3CD763BCC4}"/>
    <cellStyle name="Standaard 3 4 2 7 4 2 2 2" xfId="37568" xr:uid="{9B9A0D8A-110C-4314-8562-F3790679FE98}"/>
    <cellStyle name="Standaard 3 4 2 7 4 2 3" xfId="27384" xr:uid="{15A1E231-674C-4B28-AAA2-DC620BCA9FA9}"/>
    <cellStyle name="Standaard 3 4 2 7 4 3" xfId="13361" xr:uid="{A0178A63-BB02-4D45-8929-9B1A04CB887A}"/>
    <cellStyle name="Standaard 3 4 2 7 4 3 2" xfId="33730" xr:uid="{1A3DDA0B-0EB3-4F9C-B779-E98B28D6C06B}"/>
    <cellStyle name="Standaard 3 4 2 7 4 4" xfId="23546" xr:uid="{26E53C8A-3943-456C-AB8C-84A069349980}"/>
    <cellStyle name="Standaard 3 4 2 7 5" xfId="7005" xr:uid="{C53A7D39-81BE-431F-92A6-32BF070383CA}"/>
    <cellStyle name="Standaard 3 4 2 7 5 2" xfId="17194" xr:uid="{4DDD5C42-4E2F-42AC-8750-99B9AFD856BF}"/>
    <cellStyle name="Standaard 3 4 2 7 5 2 2" xfId="37563" xr:uid="{D404A16D-079E-4AE1-9089-86D6C9DAA919}"/>
    <cellStyle name="Standaard 3 4 2 7 5 3" xfId="27379" xr:uid="{B26CC8FF-7A8E-4179-9E45-3B304150B016}"/>
    <cellStyle name="Standaard 3 4 2 7 6" xfId="10818" xr:uid="{D4F076FB-77D6-494E-9930-4D6A498D26F7}"/>
    <cellStyle name="Standaard 3 4 2 7 6 2" xfId="31187" xr:uid="{9859F224-7C0A-448A-BFFA-3E1B19A53CBE}"/>
    <cellStyle name="Standaard 3 4 2 7 7" xfId="21003" xr:uid="{95D8865B-A48C-4FE6-9A7D-6BFE711A6669}"/>
    <cellStyle name="Standaard 3 4 2 8" xfId="1062" xr:uid="{79AC6B3C-C8E2-4D01-948B-322DC72D7924}"/>
    <cellStyle name="Standaard 3 4 2 8 2" xfId="3607" xr:uid="{B1C796C5-E910-4CB3-850B-442CC208EF51}"/>
    <cellStyle name="Standaard 3 4 2 8 2 2" xfId="7012" xr:uid="{9D8FC94C-7DF4-488A-BF5A-9F8CE6450D17}"/>
    <cellStyle name="Standaard 3 4 2 8 2 2 2" xfId="17201" xr:uid="{DB952F11-6444-4B18-B279-3732E866CBEF}"/>
    <cellStyle name="Standaard 3 4 2 8 2 2 2 2" xfId="37570" xr:uid="{D7A5CAC3-A15F-46C0-B81E-EA669489B330}"/>
    <cellStyle name="Standaard 3 4 2 8 2 2 3" xfId="27386" xr:uid="{0E261282-CF32-4E80-97B3-EF5CE1430DCD}"/>
    <cellStyle name="Standaard 3 4 2 8 2 3" xfId="13785" xr:uid="{DF25CE3E-60D2-482B-B58F-95C3CDF0FE0B}"/>
    <cellStyle name="Standaard 3 4 2 8 2 3 2" xfId="34154" xr:uid="{44B27488-1EA6-4230-89C7-40D869E88839}"/>
    <cellStyle name="Standaard 3 4 2 8 2 4" xfId="23970" xr:uid="{1F0C444D-20C4-4389-A1C2-BF5C77AF34BA}"/>
    <cellStyle name="Standaard 3 4 2 8 3" xfId="7011" xr:uid="{6E9330FC-7B8F-44BD-9A2A-0CF51BE421A3}"/>
    <cellStyle name="Standaard 3 4 2 8 3 2" xfId="17200" xr:uid="{0D5831FE-9912-4B49-95C4-807F43117014}"/>
    <cellStyle name="Standaard 3 4 2 8 3 2 2" xfId="37569" xr:uid="{E90E3088-3E91-4AA0-BFA7-55560EAD1AB0}"/>
    <cellStyle name="Standaard 3 4 2 8 3 3" xfId="27385" xr:uid="{6E05C2B4-04B9-4D53-97EB-EA6878045CC0}"/>
    <cellStyle name="Standaard 3 4 2 8 4" xfId="11242" xr:uid="{75233BFA-2A54-479A-B6DC-3FA7B50ED087}"/>
    <cellStyle name="Standaard 3 4 2 8 4 2" xfId="31611" xr:uid="{A814AA87-74A0-442C-8D82-A7BF330AFAB6}"/>
    <cellStyle name="Standaard 3 4 2 8 5" xfId="21427" xr:uid="{954266F3-361D-4188-8E7C-10F7BDE1FBFE}"/>
    <cellStyle name="Standaard 3 4 2 9" xfId="1909" xr:uid="{1F124FD1-2B7A-425C-A50E-6F9A95E025CC}"/>
    <cellStyle name="Standaard 3 4 2 9 2" xfId="4454" xr:uid="{D5EE5AC2-6143-45E4-8A88-D48A10199488}"/>
    <cellStyle name="Standaard 3 4 2 9 2 2" xfId="7014" xr:uid="{55F0C548-2DD3-48E2-9CB6-05783855C45C}"/>
    <cellStyle name="Standaard 3 4 2 9 2 2 2" xfId="17203" xr:uid="{FFF32B9E-6AD7-4E9F-A8C9-472F4610A730}"/>
    <cellStyle name="Standaard 3 4 2 9 2 2 2 2" xfId="37572" xr:uid="{3797388F-DF98-4011-9933-DB8AA500A1EA}"/>
    <cellStyle name="Standaard 3 4 2 9 2 2 3" xfId="27388" xr:uid="{A0FD8F85-A138-4D02-B449-16EA70CC2127}"/>
    <cellStyle name="Standaard 3 4 2 9 2 3" xfId="14632" xr:uid="{2804B084-F659-4F7D-883C-64C3BEBD8993}"/>
    <cellStyle name="Standaard 3 4 2 9 2 3 2" xfId="35001" xr:uid="{E454A16D-3021-4029-A518-17D2D62CAFA6}"/>
    <cellStyle name="Standaard 3 4 2 9 2 4" xfId="24817" xr:uid="{7CAA2CBB-CCE7-44FD-8150-61F4ACE49A07}"/>
    <cellStyle name="Standaard 3 4 2 9 3" xfId="7013" xr:uid="{2B647B3F-81D7-4EAF-ACEE-1E9ADAC750CB}"/>
    <cellStyle name="Standaard 3 4 2 9 3 2" xfId="17202" xr:uid="{815E4E4F-EA46-4C74-9B87-0FEB52584B26}"/>
    <cellStyle name="Standaard 3 4 2 9 3 2 2" xfId="37571" xr:uid="{DF3ECD83-6DFA-4370-85B7-57DF2F1944BF}"/>
    <cellStyle name="Standaard 3 4 2 9 3 3" xfId="27387" xr:uid="{C232009B-62D7-4E69-AB37-6E97EAF3620C}"/>
    <cellStyle name="Standaard 3 4 2 9 4" xfId="12089" xr:uid="{6E71C9B7-2F71-4208-BF7D-8DC08CF5F085}"/>
    <cellStyle name="Standaard 3 4 2 9 4 2" xfId="32458" xr:uid="{38F92760-4574-462A-A5C0-A391B5047271}"/>
    <cellStyle name="Standaard 3 4 2 9 5" xfId="22274" xr:uid="{993444F9-F2D4-43EB-9E0C-8550D10E6498}"/>
    <cellStyle name="Standaard 3 4 3" xfId="94" xr:uid="{74E384E3-E4C3-4A1A-90D2-B50015C4CBCE}"/>
    <cellStyle name="Standaard 3 4 3 10" xfId="7015" xr:uid="{F37AB6AB-3C7E-4CF4-A171-C4777AD16BEF}"/>
    <cellStyle name="Standaard 3 4 3 10 2" xfId="17204" xr:uid="{5225EF25-CA60-489A-AFFF-B47366306309}"/>
    <cellStyle name="Standaard 3 4 3 10 2 2" xfId="37573" xr:uid="{3B0A6F90-9D99-4D8C-B5FE-3F7B68999DCA}"/>
    <cellStyle name="Standaard 3 4 3 10 3" xfId="27389" xr:uid="{502C5F00-8167-4690-ADEA-EBB487567033}"/>
    <cellStyle name="Standaard 3 4 3 11" xfId="10410" xr:uid="{89EF8383-5C05-4C2A-AA27-41B78ED51422}"/>
    <cellStyle name="Standaard 3 4 3 11 2" xfId="30779" xr:uid="{8AB72EC6-B40F-46A1-8140-6EFED08D88A3}"/>
    <cellStyle name="Standaard 3 4 3 12" xfId="20595" xr:uid="{17723367-4541-4AEE-9DE7-84089903324B}"/>
    <cellStyle name="Standaard 3 4 3 2" xfId="160" xr:uid="{C6A8DB39-221B-4636-9646-EAB7FB56344B}"/>
    <cellStyle name="Standaard 3 4 3 2 2" xfId="296" xr:uid="{BFC8A23A-4621-4036-9141-8CE7D525A5C6}"/>
    <cellStyle name="Standaard 3 4 3 2 2 2" xfId="852" xr:uid="{D43750E0-B316-4A42-BD62-A6BB55AAF427}"/>
    <cellStyle name="Standaard 3 4 3 2 2 2 2" xfId="1702" xr:uid="{1D102AA5-36BB-4341-91E2-1D10AE5057B3}"/>
    <cellStyle name="Standaard 3 4 3 2 2 2 2 2" xfId="4247" xr:uid="{E514609E-21E1-4292-A9A9-122E71EB9A3E}"/>
    <cellStyle name="Standaard 3 4 3 2 2 2 2 2 2" xfId="7020" xr:uid="{EE90736D-E091-4793-942C-7B5E74AFF3AF}"/>
    <cellStyle name="Standaard 3 4 3 2 2 2 2 2 2 2" xfId="17209" xr:uid="{087D30FF-FEEC-4758-8743-FC6381EDE37E}"/>
    <cellStyle name="Standaard 3 4 3 2 2 2 2 2 2 2 2" xfId="37578" xr:uid="{FC31FDFE-E294-475D-AE72-AE8ABBD1D0FC}"/>
    <cellStyle name="Standaard 3 4 3 2 2 2 2 2 2 3" xfId="27394" xr:uid="{26A50CD7-1B31-405B-BBAA-2023792C23CD}"/>
    <cellStyle name="Standaard 3 4 3 2 2 2 2 2 3" xfId="14425" xr:uid="{4E5CBEFD-C74E-4884-958F-80465CA38C4C}"/>
    <cellStyle name="Standaard 3 4 3 2 2 2 2 2 3 2" xfId="34794" xr:uid="{E0B08826-B37E-4EB6-A3A7-CBC9BD08B08D}"/>
    <cellStyle name="Standaard 3 4 3 2 2 2 2 2 4" xfId="24610" xr:uid="{CE9DFC6E-2404-428E-99C5-73826D112B20}"/>
    <cellStyle name="Standaard 3 4 3 2 2 2 2 3" xfId="7019" xr:uid="{20F692EE-AF3E-49FD-B04F-E4252701A51A}"/>
    <cellStyle name="Standaard 3 4 3 2 2 2 2 3 2" xfId="17208" xr:uid="{77C7A137-E027-42F0-97CC-2796EC8EBE5A}"/>
    <cellStyle name="Standaard 3 4 3 2 2 2 2 3 2 2" xfId="37577" xr:uid="{F3A32B11-FCE5-4346-8507-D69622A1E3B2}"/>
    <cellStyle name="Standaard 3 4 3 2 2 2 2 3 3" xfId="27393" xr:uid="{8388DF5B-7AED-49D4-B299-308E5E9B2785}"/>
    <cellStyle name="Standaard 3 4 3 2 2 2 2 4" xfId="11882" xr:uid="{1A65F592-D000-4BD9-B36C-C03C93964F4D}"/>
    <cellStyle name="Standaard 3 4 3 2 2 2 2 4 2" xfId="32251" xr:uid="{C73F1072-AB12-4B77-8496-EE42DDC2DFB0}"/>
    <cellStyle name="Standaard 3 4 3 2 2 2 2 5" xfId="22067" xr:uid="{F1FFA1D5-6775-4AB5-AC19-DC7A75E044FE}"/>
    <cellStyle name="Standaard 3 4 3 2 2 2 3" xfId="2549" xr:uid="{B5815BD9-DE7E-4FDD-B5FC-CB357B83E775}"/>
    <cellStyle name="Standaard 3 4 3 2 2 2 3 2" xfId="5094" xr:uid="{F0D7DD34-E57E-4405-8F94-CBA44B598A64}"/>
    <cellStyle name="Standaard 3 4 3 2 2 2 3 2 2" xfId="7022" xr:uid="{067B3D83-DC16-4540-A1F5-5AFACB14DD18}"/>
    <cellStyle name="Standaard 3 4 3 2 2 2 3 2 2 2" xfId="17211" xr:uid="{EB543C6A-8EA3-4BFB-A0E8-4EABF94F6635}"/>
    <cellStyle name="Standaard 3 4 3 2 2 2 3 2 2 2 2" xfId="37580" xr:uid="{761B452C-4E77-464C-A587-FA55AD5F5D98}"/>
    <cellStyle name="Standaard 3 4 3 2 2 2 3 2 2 3" xfId="27396" xr:uid="{98DB21BB-C5A7-4A70-8AA3-D1B92A368132}"/>
    <cellStyle name="Standaard 3 4 3 2 2 2 3 2 3" xfId="15272" xr:uid="{3C5E183C-BA9D-4CDC-829A-9B0C4DBF4799}"/>
    <cellStyle name="Standaard 3 4 3 2 2 2 3 2 3 2" xfId="35641" xr:uid="{1108F83E-F3DB-469D-91DB-0D8B9ACF7A7A}"/>
    <cellStyle name="Standaard 3 4 3 2 2 2 3 2 4" xfId="25457" xr:uid="{0EC73328-1613-4065-9902-FBCC12AABC33}"/>
    <cellStyle name="Standaard 3 4 3 2 2 2 3 3" xfId="7021" xr:uid="{2DF1EAA9-1D75-4C60-915B-E66BE84CBF22}"/>
    <cellStyle name="Standaard 3 4 3 2 2 2 3 3 2" xfId="17210" xr:uid="{14CA9DA1-9527-4623-831D-8F4F45097ACB}"/>
    <cellStyle name="Standaard 3 4 3 2 2 2 3 3 2 2" xfId="37579" xr:uid="{63BC2C44-76B1-4BBC-BA2D-B3CA17659885}"/>
    <cellStyle name="Standaard 3 4 3 2 2 2 3 3 3" xfId="27395" xr:uid="{E4C4295E-C6A5-4CC9-B67D-27C28D2C441E}"/>
    <cellStyle name="Standaard 3 4 3 2 2 2 3 4" xfId="12729" xr:uid="{A6CA7507-F5BA-4777-95F5-934D4B1A41C0}"/>
    <cellStyle name="Standaard 3 4 3 2 2 2 3 4 2" xfId="33098" xr:uid="{224A52AB-445F-4EE5-AD29-25016AA668B5}"/>
    <cellStyle name="Standaard 3 4 3 2 2 2 3 5" xfId="22914" xr:uid="{39514824-7554-4AF3-A7E0-3D8535D317E2}"/>
    <cellStyle name="Standaard 3 4 3 2 2 2 4" xfId="3399" xr:uid="{7C9F9306-8EC9-44ED-957D-60DA884AD488}"/>
    <cellStyle name="Standaard 3 4 3 2 2 2 4 2" xfId="7023" xr:uid="{BDC16AC3-D92A-4088-BDFA-D705A1C07FF8}"/>
    <cellStyle name="Standaard 3 4 3 2 2 2 4 2 2" xfId="17212" xr:uid="{6328A659-4BDD-413D-B087-65D16B762DB5}"/>
    <cellStyle name="Standaard 3 4 3 2 2 2 4 2 2 2" xfId="37581" xr:uid="{B73882F1-01F7-4239-A8D8-4D73292F7B59}"/>
    <cellStyle name="Standaard 3 4 3 2 2 2 4 2 3" xfId="27397" xr:uid="{A3485D4C-AEEE-4ACB-9A6A-33D589F238B7}"/>
    <cellStyle name="Standaard 3 4 3 2 2 2 4 3" xfId="13577" xr:uid="{06F7D091-BCF8-4BD4-9A3D-A73124C73BFF}"/>
    <cellStyle name="Standaard 3 4 3 2 2 2 4 3 2" xfId="33946" xr:uid="{9C3F36DE-E644-4B43-A9D6-6D5CB3BFEEE4}"/>
    <cellStyle name="Standaard 3 4 3 2 2 2 4 4" xfId="23762" xr:uid="{5DB05F25-583F-4A9C-95B9-5C1C91780119}"/>
    <cellStyle name="Standaard 3 4 3 2 2 2 5" xfId="7018" xr:uid="{16F9FA5A-EF11-4BEB-A37A-184C505E3FC2}"/>
    <cellStyle name="Standaard 3 4 3 2 2 2 5 2" xfId="17207" xr:uid="{0CC88CEE-F321-4355-8D88-82ACA468DE74}"/>
    <cellStyle name="Standaard 3 4 3 2 2 2 5 2 2" xfId="37576" xr:uid="{FF6CA425-A81F-42F7-83F7-8AC5E243C9F5}"/>
    <cellStyle name="Standaard 3 4 3 2 2 2 5 3" xfId="27392" xr:uid="{BFBDE619-C4ED-4FE5-AE47-6194F4902B3B}"/>
    <cellStyle name="Standaard 3 4 3 2 2 2 6" xfId="11034" xr:uid="{E659F638-FA2B-4E67-8ACF-BBD64D9F7AD4}"/>
    <cellStyle name="Standaard 3 4 3 2 2 2 6 2" xfId="31403" xr:uid="{AE35DB2B-F118-42BE-8F93-E9B52634EF48}"/>
    <cellStyle name="Standaard 3 4 3 2 2 2 7" xfId="21219" xr:uid="{B66EB48A-B892-4F3E-A59A-3414F50586B3}"/>
    <cellStyle name="Standaard 3 4 3 2 2 3" xfId="1278" xr:uid="{B5228019-5CF4-4BCC-A256-5C4B53E389B3}"/>
    <cellStyle name="Standaard 3 4 3 2 2 3 2" xfId="3823" xr:uid="{AAE08F97-8AF0-4C3A-B86D-1E441AAF59A0}"/>
    <cellStyle name="Standaard 3 4 3 2 2 3 2 2" xfId="7025" xr:uid="{72D1B6D5-0C65-458D-BFCB-3DC27C2E3D35}"/>
    <cellStyle name="Standaard 3 4 3 2 2 3 2 2 2" xfId="17214" xr:uid="{7C517DC4-8623-4FDD-8514-A5D4802BD138}"/>
    <cellStyle name="Standaard 3 4 3 2 2 3 2 2 2 2" xfId="37583" xr:uid="{B145A777-641B-4802-824C-81CDFBA45B8D}"/>
    <cellStyle name="Standaard 3 4 3 2 2 3 2 2 3" xfId="27399" xr:uid="{7835B2D4-77E7-4BE6-909C-E72229C8321D}"/>
    <cellStyle name="Standaard 3 4 3 2 2 3 2 3" xfId="14001" xr:uid="{55993668-CFD0-4D21-9E08-07BC47F7ABDA}"/>
    <cellStyle name="Standaard 3 4 3 2 2 3 2 3 2" xfId="34370" xr:uid="{7A86EB12-41C2-42A7-BEC0-1733BDCC76DC}"/>
    <cellStyle name="Standaard 3 4 3 2 2 3 2 4" xfId="24186" xr:uid="{7DF75162-75C9-4413-ABB4-45E64A17E62A}"/>
    <cellStyle name="Standaard 3 4 3 2 2 3 3" xfId="7024" xr:uid="{6AC45B11-6553-4216-8781-82C0F7C8DCED}"/>
    <cellStyle name="Standaard 3 4 3 2 2 3 3 2" xfId="17213" xr:uid="{EF39B433-F102-4FAB-AE83-015C05E56285}"/>
    <cellStyle name="Standaard 3 4 3 2 2 3 3 2 2" xfId="37582" xr:uid="{FA35B402-0979-45B0-9D33-1F3C570AC025}"/>
    <cellStyle name="Standaard 3 4 3 2 2 3 3 3" xfId="27398" xr:uid="{49D71693-CA09-4E66-B8DF-21E427D3D2F0}"/>
    <cellStyle name="Standaard 3 4 3 2 2 3 4" xfId="11458" xr:uid="{E69432FD-7C95-4195-84FD-94756FD8BE4D}"/>
    <cellStyle name="Standaard 3 4 3 2 2 3 4 2" xfId="31827" xr:uid="{346BE321-E125-4A32-BF2C-1D66C644881F}"/>
    <cellStyle name="Standaard 3 4 3 2 2 3 5" xfId="21643" xr:uid="{B5595B94-3384-4B95-97BC-7B6440A588B5}"/>
    <cellStyle name="Standaard 3 4 3 2 2 4" xfId="2125" xr:uid="{A4BA233B-A628-43F8-843F-0B38F0A30AAD}"/>
    <cellStyle name="Standaard 3 4 3 2 2 4 2" xfId="4670" xr:uid="{64E0434F-06EC-4D69-920F-721EE3006D2F}"/>
    <cellStyle name="Standaard 3 4 3 2 2 4 2 2" xfId="7027" xr:uid="{83DE071E-B43C-4932-9FE5-46DBB936242D}"/>
    <cellStyle name="Standaard 3 4 3 2 2 4 2 2 2" xfId="17216" xr:uid="{71214116-BBF1-4CB6-A81F-4FBC8ECC2E38}"/>
    <cellStyle name="Standaard 3 4 3 2 2 4 2 2 2 2" xfId="37585" xr:uid="{69611A43-0B30-4A9D-9D8E-0B3A00D71F9A}"/>
    <cellStyle name="Standaard 3 4 3 2 2 4 2 2 3" xfId="27401" xr:uid="{DCB0D5A1-89B2-471A-9D55-5F7F3A25D906}"/>
    <cellStyle name="Standaard 3 4 3 2 2 4 2 3" xfId="14848" xr:uid="{37187D1B-50EC-4CB4-8A24-0965FF0098CC}"/>
    <cellStyle name="Standaard 3 4 3 2 2 4 2 3 2" xfId="35217" xr:uid="{09D542D2-E7F4-4DA9-874D-FE514A317750}"/>
    <cellStyle name="Standaard 3 4 3 2 2 4 2 4" xfId="25033" xr:uid="{ABD109CC-C9D3-4FCA-B4AF-1351A4B08675}"/>
    <cellStyle name="Standaard 3 4 3 2 2 4 3" xfId="7026" xr:uid="{FF35557D-0BC7-4DD6-B408-941E555AC8DE}"/>
    <cellStyle name="Standaard 3 4 3 2 2 4 3 2" xfId="17215" xr:uid="{C90F570C-76D5-4A57-800D-C5FE1B55BAA3}"/>
    <cellStyle name="Standaard 3 4 3 2 2 4 3 2 2" xfId="37584" xr:uid="{5F2CCDCE-A9AB-4932-8136-CED29133C4C3}"/>
    <cellStyle name="Standaard 3 4 3 2 2 4 3 3" xfId="27400" xr:uid="{0F15F676-FAEA-407E-AB05-90A59AB6A17E}"/>
    <cellStyle name="Standaard 3 4 3 2 2 4 4" xfId="12305" xr:uid="{5F473376-97A4-42F9-A336-9C8B87AA3B93}"/>
    <cellStyle name="Standaard 3 4 3 2 2 4 4 2" xfId="32674" xr:uid="{5CF8B60D-034F-4FDD-8047-710928206E93}"/>
    <cellStyle name="Standaard 3 4 3 2 2 4 5" xfId="22490" xr:uid="{A3713F1A-72E6-40AA-AF33-421E9CF36A1A}"/>
    <cellStyle name="Standaard 3 4 3 2 2 5" xfId="2975" xr:uid="{537E926D-3BDF-4D87-9A67-4F2F26495E9B}"/>
    <cellStyle name="Standaard 3 4 3 2 2 5 2" xfId="7028" xr:uid="{C121CCC4-941D-4686-8774-E53A0589FEA2}"/>
    <cellStyle name="Standaard 3 4 3 2 2 5 2 2" xfId="17217" xr:uid="{63E25765-804C-4BD9-AF03-350296CB02D5}"/>
    <cellStyle name="Standaard 3 4 3 2 2 5 2 2 2" xfId="37586" xr:uid="{81C2C966-934B-4B09-8C46-E35185E7D8D2}"/>
    <cellStyle name="Standaard 3 4 3 2 2 5 2 3" xfId="27402" xr:uid="{BA31FBFB-4592-45BB-8EA3-6B797064F8DB}"/>
    <cellStyle name="Standaard 3 4 3 2 2 5 3" xfId="13153" xr:uid="{BAA697AB-6099-475E-B11E-DFA467509D58}"/>
    <cellStyle name="Standaard 3 4 3 2 2 5 3 2" xfId="33522" xr:uid="{01F27E5D-15B5-48DF-8EA1-E6560D149119}"/>
    <cellStyle name="Standaard 3 4 3 2 2 5 4" xfId="23338" xr:uid="{6F850CA6-09A8-4870-97B7-8DC99AE210EB}"/>
    <cellStyle name="Standaard 3 4 3 2 2 6" xfId="7017" xr:uid="{33365996-396B-4DA4-A6A1-C0C38646FA19}"/>
    <cellStyle name="Standaard 3 4 3 2 2 6 2" xfId="17206" xr:uid="{2595D50E-CE26-4425-9B37-E9F9477D57D5}"/>
    <cellStyle name="Standaard 3 4 3 2 2 6 2 2" xfId="37575" xr:uid="{0817F2CE-8559-419B-A9A3-AF8F646FD6DC}"/>
    <cellStyle name="Standaard 3 4 3 2 2 6 3" xfId="27391" xr:uid="{541483EF-6FE0-466A-B7C7-EB26762DCA65}"/>
    <cellStyle name="Standaard 3 4 3 2 2 7" xfId="10610" xr:uid="{D3863564-C995-45BA-990C-AE0573091831}"/>
    <cellStyle name="Standaard 3 4 3 2 2 7 2" xfId="30979" xr:uid="{CDA5720A-5B72-4A0E-AA50-B1FDFD10FC33}"/>
    <cellStyle name="Standaard 3 4 3 2 2 8" xfId="20795" xr:uid="{6184016E-7FC2-418E-AF3E-A58AFAEF1B1F}"/>
    <cellStyle name="Standaard 3 4 3 2 3" xfId="718" xr:uid="{8FE07727-C603-4FDC-8E3C-90F21EC4B6C4}"/>
    <cellStyle name="Standaard 3 4 3 2 3 2" xfId="1568" xr:uid="{5A294FD1-E8BF-4E31-B4FB-84D00F27DA00}"/>
    <cellStyle name="Standaard 3 4 3 2 3 2 2" xfId="4113" xr:uid="{C61D91DC-F413-47F7-B2AD-C24AFC99598B}"/>
    <cellStyle name="Standaard 3 4 3 2 3 2 2 2" xfId="7031" xr:uid="{C944780C-C830-4890-A40B-61ACBE099502}"/>
    <cellStyle name="Standaard 3 4 3 2 3 2 2 2 2" xfId="17220" xr:uid="{DA6F7F26-09B3-4065-B810-6E16063F1DBD}"/>
    <cellStyle name="Standaard 3 4 3 2 3 2 2 2 2 2" xfId="37589" xr:uid="{A99676E4-84FC-4D52-80E4-1A3145154A1F}"/>
    <cellStyle name="Standaard 3 4 3 2 3 2 2 2 3" xfId="27405" xr:uid="{66C3DD4B-5147-43ED-87C0-2570AE8413C5}"/>
    <cellStyle name="Standaard 3 4 3 2 3 2 2 3" xfId="14291" xr:uid="{D6F7D8C8-09A5-46D9-B3D0-E7CEABD8F4D5}"/>
    <cellStyle name="Standaard 3 4 3 2 3 2 2 3 2" xfId="34660" xr:uid="{7788BD29-DC24-499D-BB44-C7B30DF45E4B}"/>
    <cellStyle name="Standaard 3 4 3 2 3 2 2 4" xfId="24476" xr:uid="{8B74B480-90EB-46CB-A66D-47B806327C88}"/>
    <cellStyle name="Standaard 3 4 3 2 3 2 3" xfId="7030" xr:uid="{44899D03-8C49-48DD-9B5D-04258FFC9E8E}"/>
    <cellStyle name="Standaard 3 4 3 2 3 2 3 2" xfId="17219" xr:uid="{9612367F-A861-4E8B-8D31-7A4FFE9DCC00}"/>
    <cellStyle name="Standaard 3 4 3 2 3 2 3 2 2" xfId="37588" xr:uid="{B263FDA0-2920-4FA9-A987-5C843791EEE4}"/>
    <cellStyle name="Standaard 3 4 3 2 3 2 3 3" xfId="27404" xr:uid="{5C533803-285D-4BCD-B2DA-CA8D7F02FB0E}"/>
    <cellStyle name="Standaard 3 4 3 2 3 2 4" xfId="11748" xr:uid="{B1CA8C67-2115-4ACB-BC23-6AC0CC957110}"/>
    <cellStyle name="Standaard 3 4 3 2 3 2 4 2" xfId="32117" xr:uid="{7E00226A-FA98-4FEE-9E72-016BB927E696}"/>
    <cellStyle name="Standaard 3 4 3 2 3 2 5" xfId="21933" xr:uid="{6476A91C-9CAF-4167-9A4B-D5A410A72548}"/>
    <cellStyle name="Standaard 3 4 3 2 3 3" xfId="2415" xr:uid="{C5AE128C-113B-4512-8D99-48A51164EB69}"/>
    <cellStyle name="Standaard 3 4 3 2 3 3 2" xfId="4960" xr:uid="{C0EC5A49-3A97-407E-864D-DA80B8F634BD}"/>
    <cellStyle name="Standaard 3 4 3 2 3 3 2 2" xfId="7033" xr:uid="{2C80B5AA-1DE6-43F5-B4C4-D83D0FAC3FC6}"/>
    <cellStyle name="Standaard 3 4 3 2 3 3 2 2 2" xfId="17222" xr:uid="{857785FF-89A4-4A43-B758-DA0322E3BEA4}"/>
    <cellStyle name="Standaard 3 4 3 2 3 3 2 2 2 2" xfId="37591" xr:uid="{D848E6FA-A88C-4BE8-AE6D-622D0A5B9278}"/>
    <cellStyle name="Standaard 3 4 3 2 3 3 2 2 3" xfId="27407" xr:uid="{7E62A31B-B203-40B4-BAA0-14B3339E6E0F}"/>
    <cellStyle name="Standaard 3 4 3 2 3 3 2 3" xfId="15138" xr:uid="{E83AB82B-17AE-4204-A293-71772B8B1C96}"/>
    <cellStyle name="Standaard 3 4 3 2 3 3 2 3 2" xfId="35507" xr:uid="{3882B1EB-12AB-4023-97A5-52307F28DA0D}"/>
    <cellStyle name="Standaard 3 4 3 2 3 3 2 4" xfId="25323" xr:uid="{15BDCA7D-4F63-4EF3-8E70-75153D4BE02C}"/>
    <cellStyle name="Standaard 3 4 3 2 3 3 3" xfId="7032" xr:uid="{FB7FA900-3A05-481B-B775-617F047D5C3E}"/>
    <cellStyle name="Standaard 3 4 3 2 3 3 3 2" xfId="17221" xr:uid="{9FE88361-7C1B-4E41-BEB3-CE670B2865FA}"/>
    <cellStyle name="Standaard 3 4 3 2 3 3 3 2 2" xfId="37590" xr:uid="{DFFE7439-4A12-4088-9D53-88EDABC44DF9}"/>
    <cellStyle name="Standaard 3 4 3 2 3 3 3 3" xfId="27406" xr:uid="{2E36F8B1-7435-4442-95E9-03D0503FE888}"/>
    <cellStyle name="Standaard 3 4 3 2 3 3 4" xfId="12595" xr:uid="{F2683107-614A-49B2-A4DB-8F21731F63E8}"/>
    <cellStyle name="Standaard 3 4 3 2 3 3 4 2" xfId="32964" xr:uid="{2D4A983E-9368-4AB3-917F-C2EAE1BBD625}"/>
    <cellStyle name="Standaard 3 4 3 2 3 3 5" xfId="22780" xr:uid="{6439C629-305E-49A6-9168-72CA34A5210C}"/>
    <cellStyle name="Standaard 3 4 3 2 3 4" xfId="3265" xr:uid="{2CD1F737-E014-4B8A-B44A-590F4CB850E0}"/>
    <cellStyle name="Standaard 3 4 3 2 3 4 2" xfId="7034" xr:uid="{D3B0CFE2-1C94-441B-888F-7CC2E8B8547B}"/>
    <cellStyle name="Standaard 3 4 3 2 3 4 2 2" xfId="17223" xr:uid="{C4F98837-80D1-47A7-8BBD-661EDD6D2408}"/>
    <cellStyle name="Standaard 3 4 3 2 3 4 2 2 2" xfId="37592" xr:uid="{E6E6F867-1802-4A51-AEA5-B02BCAD0036D}"/>
    <cellStyle name="Standaard 3 4 3 2 3 4 2 3" xfId="27408" xr:uid="{6BE87868-CA5E-4022-BA6C-9B70EB229975}"/>
    <cellStyle name="Standaard 3 4 3 2 3 4 3" xfId="13443" xr:uid="{4D57F888-C4B7-491E-894B-CDD19B85B8D0}"/>
    <cellStyle name="Standaard 3 4 3 2 3 4 3 2" xfId="33812" xr:uid="{42DF1368-8B2B-46EC-8A38-93776A4B303C}"/>
    <cellStyle name="Standaard 3 4 3 2 3 4 4" xfId="23628" xr:uid="{A69140DE-65EA-4820-9819-026F22038C21}"/>
    <cellStyle name="Standaard 3 4 3 2 3 5" xfId="7029" xr:uid="{F722CFCC-0167-4A5B-85F8-2D3F2F8E73C6}"/>
    <cellStyle name="Standaard 3 4 3 2 3 5 2" xfId="17218" xr:uid="{FA766F5D-C630-4E6C-86CD-039CE4DD70E1}"/>
    <cellStyle name="Standaard 3 4 3 2 3 5 2 2" xfId="37587" xr:uid="{9B7C42D5-5463-49CC-82CB-0DFD9728C06B}"/>
    <cellStyle name="Standaard 3 4 3 2 3 5 3" xfId="27403" xr:uid="{8641E5CB-5B8C-4CEF-A65A-199003E72C18}"/>
    <cellStyle name="Standaard 3 4 3 2 3 6" xfId="10900" xr:uid="{540D209B-3F20-469D-81D7-A1F82BBED65F}"/>
    <cellStyle name="Standaard 3 4 3 2 3 6 2" xfId="31269" xr:uid="{C64C4E09-4B34-4BA2-A0F6-3FFBCFE30485}"/>
    <cellStyle name="Standaard 3 4 3 2 3 7" xfId="21085" xr:uid="{6D8AC02F-72C5-4E57-B869-30EB585C1E02}"/>
    <cellStyle name="Standaard 3 4 3 2 4" xfId="1144" xr:uid="{887AFC09-0D51-48EF-9A47-5E5D00033B12}"/>
    <cellStyle name="Standaard 3 4 3 2 4 2" xfId="3689" xr:uid="{5616BBF1-5F25-42BE-8DC6-8E32BF4CF23D}"/>
    <cellStyle name="Standaard 3 4 3 2 4 2 2" xfId="7036" xr:uid="{7FE62122-4986-4750-9924-110EE55C20D2}"/>
    <cellStyle name="Standaard 3 4 3 2 4 2 2 2" xfId="17225" xr:uid="{CDE10206-177F-46F4-AF82-ABE6308A9195}"/>
    <cellStyle name="Standaard 3 4 3 2 4 2 2 2 2" xfId="37594" xr:uid="{47084BF6-7C85-47DE-9FE7-CF8B231D9942}"/>
    <cellStyle name="Standaard 3 4 3 2 4 2 2 3" xfId="27410" xr:uid="{F425590F-B27D-4CF2-8AF2-9B87AC12AAD8}"/>
    <cellStyle name="Standaard 3 4 3 2 4 2 3" xfId="13867" xr:uid="{F187E74D-853E-4EA6-93D5-9A55E9C8BD76}"/>
    <cellStyle name="Standaard 3 4 3 2 4 2 3 2" xfId="34236" xr:uid="{503FE5AD-7DE0-4273-81EF-6E9761527215}"/>
    <cellStyle name="Standaard 3 4 3 2 4 2 4" xfId="24052" xr:uid="{35B5B9EB-ED26-42CD-BFC8-ED7BC6DBE091}"/>
    <cellStyle name="Standaard 3 4 3 2 4 3" xfId="7035" xr:uid="{60FB4A26-07F4-4DA6-9EA9-2BB267027C4F}"/>
    <cellStyle name="Standaard 3 4 3 2 4 3 2" xfId="17224" xr:uid="{AFD2C990-4688-4A22-9B1A-DF0C49B77A3D}"/>
    <cellStyle name="Standaard 3 4 3 2 4 3 2 2" xfId="37593" xr:uid="{6EC94E80-EAAC-4C26-9DA5-DFE678A30819}"/>
    <cellStyle name="Standaard 3 4 3 2 4 3 3" xfId="27409" xr:uid="{80E6F8AA-D905-4A06-B082-814C5D5F628C}"/>
    <cellStyle name="Standaard 3 4 3 2 4 4" xfId="11324" xr:uid="{395DBA05-AA3C-4B6F-B0AA-F9D81A056D5C}"/>
    <cellStyle name="Standaard 3 4 3 2 4 4 2" xfId="31693" xr:uid="{6C74AE8F-B33C-4877-B38C-7D44889E7442}"/>
    <cellStyle name="Standaard 3 4 3 2 4 5" xfId="21509" xr:uid="{CE9E7FF6-3528-4616-83EC-EF9EA1DE07D2}"/>
    <cellStyle name="Standaard 3 4 3 2 5" xfId="1991" xr:uid="{0DC02FB2-400B-439C-A62C-ACA46311029C}"/>
    <cellStyle name="Standaard 3 4 3 2 5 2" xfId="4536" xr:uid="{CEA805C1-BA9A-4E6D-B825-3AA8699F8E70}"/>
    <cellStyle name="Standaard 3 4 3 2 5 2 2" xfId="7038" xr:uid="{B51A9675-3AD4-4B41-9AB5-74E713EB474F}"/>
    <cellStyle name="Standaard 3 4 3 2 5 2 2 2" xfId="17227" xr:uid="{D5A56A67-062B-4696-8D57-1C4FD32C2C13}"/>
    <cellStyle name="Standaard 3 4 3 2 5 2 2 2 2" xfId="37596" xr:uid="{FDEA00C9-6028-42E0-909F-69E4378465B3}"/>
    <cellStyle name="Standaard 3 4 3 2 5 2 2 3" xfId="27412" xr:uid="{509C1414-8E85-431A-9D9A-A314617F8055}"/>
    <cellStyle name="Standaard 3 4 3 2 5 2 3" xfId="14714" xr:uid="{1BC5636A-AB02-483F-A507-645B7CCB492D}"/>
    <cellStyle name="Standaard 3 4 3 2 5 2 3 2" xfId="35083" xr:uid="{981A1E6F-848A-4BEF-8130-9B2C976DFF24}"/>
    <cellStyle name="Standaard 3 4 3 2 5 2 4" xfId="24899" xr:uid="{06D6847F-8D77-48E0-B94D-FA69E59461D6}"/>
    <cellStyle name="Standaard 3 4 3 2 5 3" xfId="7037" xr:uid="{BBB0685A-CF56-468B-8CC2-DD533DCDAC4D}"/>
    <cellStyle name="Standaard 3 4 3 2 5 3 2" xfId="17226" xr:uid="{C43328EB-D22E-44FA-AA82-3F4A66159CAA}"/>
    <cellStyle name="Standaard 3 4 3 2 5 3 2 2" xfId="37595" xr:uid="{99B42316-035A-45B6-84CD-CA6B70128833}"/>
    <cellStyle name="Standaard 3 4 3 2 5 3 3" xfId="27411" xr:uid="{DFB0AE69-E4FC-4CF3-AEDF-A2F424B80D53}"/>
    <cellStyle name="Standaard 3 4 3 2 5 4" xfId="12171" xr:uid="{104F943A-046B-4748-A6D6-E5D4D31915AC}"/>
    <cellStyle name="Standaard 3 4 3 2 5 4 2" xfId="32540" xr:uid="{132F33A4-A69C-430C-8C86-2FFF90C78642}"/>
    <cellStyle name="Standaard 3 4 3 2 5 5" xfId="22356" xr:uid="{6C6E33B8-7027-4B82-9C70-43F2FEAFA408}"/>
    <cellStyle name="Standaard 3 4 3 2 6" xfId="2841" xr:uid="{ADB27506-3A19-4F89-B560-C96F2E3D322A}"/>
    <cellStyle name="Standaard 3 4 3 2 6 2" xfId="7039" xr:uid="{26EF30C5-AF9E-490D-B0F3-58BB36CA5EB0}"/>
    <cellStyle name="Standaard 3 4 3 2 6 2 2" xfId="17228" xr:uid="{9B304C8B-797A-487A-8550-6C38FFAA990D}"/>
    <cellStyle name="Standaard 3 4 3 2 6 2 2 2" xfId="37597" xr:uid="{7EC91161-C880-4D37-961E-F9C5356A277A}"/>
    <cellStyle name="Standaard 3 4 3 2 6 2 3" xfId="27413" xr:uid="{FBE52442-8A7C-4069-827C-4BDD51FBA7BF}"/>
    <cellStyle name="Standaard 3 4 3 2 6 3" xfId="13019" xr:uid="{8BE9AF3C-28B5-41FC-B669-F3D753436782}"/>
    <cellStyle name="Standaard 3 4 3 2 6 3 2" xfId="33388" xr:uid="{5B6863D3-6ACE-4FAC-B4E2-CC00A12CE9FB}"/>
    <cellStyle name="Standaard 3 4 3 2 6 4" xfId="23204" xr:uid="{D85CFAF4-AA84-480E-B340-BDC1EAEE410E}"/>
    <cellStyle name="Standaard 3 4 3 2 7" xfId="7016" xr:uid="{22C217BA-A26C-46FF-A854-ADF042742E32}"/>
    <cellStyle name="Standaard 3 4 3 2 7 2" xfId="17205" xr:uid="{6D792C52-2504-4C8F-B16A-95726CB203CF}"/>
    <cellStyle name="Standaard 3 4 3 2 7 2 2" xfId="37574" xr:uid="{499A5AE5-2728-4310-BC65-72AD9E03C32F}"/>
    <cellStyle name="Standaard 3 4 3 2 7 3" xfId="27390" xr:uid="{0BD1C280-2483-47AE-AA21-861256BE5282}"/>
    <cellStyle name="Standaard 3 4 3 2 8" xfId="10476" xr:uid="{E8239BB6-E7DA-47E8-B1F1-F7FC9B68FF9B}"/>
    <cellStyle name="Standaard 3 4 3 2 8 2" xfId="30845" xr:uid="{901D7A3E-5CDA-484F-885B-81CCC36D8C8D}"/>
    <cellStyle name="Standaard 3 4 3 2 9" xfId="20661" xr:uid="{E5A8269C-63CA-4221-81EE-EFA47D2DEF6C}"/>
    <cellStyle name="Standaard 3 4 3 3" xfId="230" xr:uid="{8104B488-9623-4793-A009-AEEB05095E80}"/>
    <cellStyle name="Standaard 3 4 3 3 2" xfId="786" xr:uid="{8B4B539A-B918-4E09-8CFC-2426E8C8CFF1}"/>
    <cellStyle name="Standaard 3 4 3 3 2 2" xfId="1636" xr:uid="{6FFE277B-2261-4884-9439-9B6591318BC1}"/>
    <cellStyle name="Standaard 3 4 3 3 2 2 2" xfId="4181" xr:uid="{8E18166E-5E7D-4D0D-B03E-78915A339F2F}"/>
    <cellStyle name="Standaard 3 4 3 3 2 2 2 2" xfId="7043" xr:uid="{AA8FACF3-F765-4753-AD60-30A2ED214A53}"/>
    <cellStyle name="Standaard 3 4 3 3 2 2 2 2 2" xfId="17232" xr:uid="{5FF0CBF1-02E1-46E5-8A03-CA1175B6B9E2}"/>
    <cellStyle name="Standaard 3 4 3 3 2 2 2 2 2 2" xfId="37601" xr:uid="{91EC235B-2C35-4BDD-A6B6-503A8EDC504A}"/>
    <cellStyle name="Standaard 3 4 3 3 2 2 2 2 3" xfId="27417" xr:uid="{04A3D4A4-6204-4D55-B45D-18E5B3F081B6}"/>
    <cellStyle name="Standaard 3 4 3 3 2 2 2 3" xfId="14359" xr:uid="{8BDC39D5-74C1-494E-9E73-2EEA955D1DCF}"/>
    <cellStyle name="Standaard 3 4 3 3 2 2 2 3 2" xfId="34728" xr:uid="{184B6980-6CAA-4D1D-848F-B0D343F6E2B4}"/>
    <cellStyle name="Standaard 3 4 3 3 2 2 2 4" xfId="24544" xr:uid="{7BB28CA4-3E57-471C-B400-5C1E08D9DB13}"/>
    <cellStyle name="Standaard 3 4 3 3 2 2 3" xfId="7042" xr:uid="{59548D22-623B-499A-922C-F32A2AA2602F}"/>
    <cellStyle name="Standaard 3 4 3 3 2 2 3 2" xfId="17231" xr:uid="{310000AB-7984-4981-A3B2-6D52B8F666EA}"/>
    <cellStyle name="Standaard 3 4 3 3 2 2 3 2 2" xfId="37600" xr:uid="{37819916-ABDF-4BCC-8AB6-064944239BEB}"/>
    <cellStyle name="Standaard 3 4 3 3 2 2 3 3" xfId="27416" xr:uid="{F344FE81-C649-42F8-A49D-E534D276235E}"/>
    <cellStyle name="Standaard 3 4 3 3 2 2 4" xfId="11816" xr:uid="{FBA62559-C74E-4614-999A-DFEC3940957C}"/>
    <cellStyle name="Standaard 3 4 3 3 2 2 4 2" xfId="32185" xr:uid="{03587BC5-82AE-4AC8-A66D-6912C07C3CE2}"/>
    <cellStyle name="Standaard 3 4 3 3 2 2 5" xfId="22001" xr:uid="{418C6148-F54C-40E7-8D3B-D024CFCD17A4}"/>
    <cellStyle name="Standaard 3 4 3 3 2 3" xfId="2483" xr:uid="{5042DACC-A4B4-4108-AB5C-03740B6CC137}"/>
    <cellStyle name="Standaard 3 4 3 3 2 3 2" xfId="5028" xr:uid="{4B712272-07C4-4BFD-81EF-34B9FED80AFF}"/>
    <cellStyle name="Standaard 3 4 3 3 2 3 2 2" xfId="7045" xr:uid="{EAD5E863-17A5-4DD4-B85B-2D1FCCB7A582}"/>
    <cellStyle name="Standaard 3 4 3 3 2 3 2 2 2" xfId="17234" xr:uid="{4FA68995-BED0-4F79-B44D-BBC97B37FC3E}"/>
    <cellStyle name="Standaard 3 4 3 3 2 3 2 2 2 2" xfId="37603" xr:uid="{825FDF2C-2C8D-4F83-A384-BA11CBDB54DA}"/>
    <cellStyle name="Standaard 3 4 3 3 2 3 2 2 3" xfId="27419" xr:uid="{D0C75725-FDDF-4129-B6C3-7FE800E08BEC}"/>
    <cellStyle name="Standaard 3 4 3 3 2 3 2 3" xfId="15206" xr:uid="{CA266DF4-8644-4D5A-A91C-725296E23A49}"/>
    <cellStyle name="Standaard 3 4 3 3 2 3 2 3 2" xfId="35575" xr:uid="{F8065916-E819-4C63-8816-E7AAC498037E}"/>
    <cellStyle name="Standaard 3 4 3 3 2 3 2 4" xfId="25391" xr:uid="{86770A3F-B08D-4EF8-BD16-A3A7C2726DBA}"/>
    <cellStyle name="Standaard 3 4 3 3 2 3 3" xfId="7044" xr:uid="{0FA850B0-2B33-47B8-83B5-5C9C9102670F}"/>
    <cellStyle name="Standaard 3 4 3 3 2 3 3 2" xfId="17233" xr:uid="{B55D1E65-1AA2-46EB-8614-13A1CCAC3020}"/>
    <cellStyle name="Standaard 3 4 3 3 2 3 3 2 2" xfId="37602" xr:uid="{B28E93B4-B6FE-44E7-82B9-3B3E9AFF5F4C}"/>
    <cellStyle name="Standaard 3 4 3 3 2 3 3 3" xfId="27418" xr:uid="{7D81DCF3-EF87-427E-8F39-10EBF9E0AA52}"/>
    <cellStyle name="Standaard 3 4 3 3 2 3 4" xfId="12663" xr:uid="{B04498F9-0884-471A-B91A-2E7108AD4750}"/>
    <cellStyle name="Standaard 3 4 3 3 2 3 4 2" xfId="33032" xr:uid="{F7C7DFD6-718F-4892-848C-F0973075D586}"/>
    <cellStyle name="Standaard 3 4 3 3 2 3 5" xfId="22848" xr:uid="{62B0211A-BE2B-4071-B154-8EDB5D7DA462}"/>
    <cellStyle name="Standaard 3 4 3 3 2 4" xfId="3333" xr:uid="{99295AD1-978B-403D-A845-1A932B5BC558}"/>
    <cellStyle name="Standaard 3 4 3 3 2 4 2" xfId="7046" xr:uid="{A1D72ED7-897B-4C43-AEDC-C964E9816FD7}"/>
    <cellStyle name="Standaard 3 4 3 3 2 4 2 2" xfId="17235" xr:uid="{719BB68B-0ACF-47BA-A419-B342168BA7E3}"/>
    <cellStyle name="Standaard 3 4 3 3 2 4 2 2 2" xfId="37604" xr:uid="{F2370ADF-77FC-421E-A0BA-77D0DF464BC7}"/>
    <cellStyle name="Standaard 3 4 3 3 2 4 2 3" xfId="27420" xr:uid="{8AA719D9-75CD-4B32-8A55-6201FBAA75B1}"/>
    <cellStyle name="Standaard 3 4 3 3 2 4 3" xfId="13511" xr:uid="{AD7D25D2-1454-4FFE-B791-67F97A7E791D}"/>
    <cellStyle name="Standaard 3 4 3 3 2 4 3 2" xfId="33880" xr:uid="{3E3889CC-4651-4BB3-97C0-D7EB15E53BEF}"/>
    <cellStyle name="Standaard 3 4 3 3 2 4 4" xfId="23696" xr:uid="{65BAF95D-1192-4722-B661-38E884817EAF}"/>
    <cellStyle name="Standaard 3 4 3 3 2 5" xfId="7041" xr:uid="{F68FCF19-22F5-40A2-A305-22FA1FBD8E69}"/>
    <cellStyle name="Standaard 3 4 3 3 2 5 2" xfId="17230" xr:uid="{12C42C35-FDCD-4C9F-9634-AC92E580CE29}"/>
    <cellStyle name="Standaard 3 4 3 3 2 5 2 2" xfId="37599" xr:uid="{F74D8859-0A09-4B47-86BA-F5B259F9F035}"/>
    <cellStyle name="Standaard 3 4 3 3 2 5 3" xfId="27415" xr:uid="{5CB7B827-EC24-4305-B55A-0B3943A57548}"/>
    <cellStyle name="Standaard 3 4 3 3 2 6" xfId="10968" xr:uid="{A74DCBEA-6979-49E0-8439-A9C1FEC10FEA}"/>
    <cellStyle name="Standaard 3 4 3 3 2 6 2" xfId="31337" xr:uid="{7AABED72-0CB5-43CA-A118-145BD8A4B7D4}"/>
    <cellStyle name="Standaard 3 4 3 3 2 7" xfId="21153" xr:uid="{BCD4BCCD-4E9F-437C-BDEF-30E35738B849}"/>
    <cellStyle name="Standaard 3 4 3 3 3" xfId="1212" xr:uid="{0C4B15CA-0819-4D6F-99AD-304DBD41B328}"/>
    <cellStyle name="Standaard 3 4 3 3 3 2" xfId="3757" xr:uid="{5C1B12E0-E6C6-4E2D-A057-515E490D6989}"/>
    <cellStyle name="Standaard 3 4 3 3 3 2 2" xfId="7048" xr:uid="{63D7C230-9B8C-4859-8B40-88453A7E3934}"/>
    <cellStyle name="Standaard 3 4 3 3 3 2 2 2" xfId="17237" xr:uid="{B321D415-8A23-4A73-A8D1-5781DA94D8F6}"/>
    <cellStyle name="Standaard 3 4 3 3 3 2 2 2 2" xfId="37606" xr:uid="{12170BE9-0F91-47D8-A688-ACDAE957ADC5}"/>
    <cellStyle name="Standaard 3 4 3 3 3 2 2 3" xfId="27422" xr:uid="{B5C4F7E5-5E84-402C-874D-882E0D155299}"/>
    <cellStyle name="Standaard 3 4 3 3 3 2 3" xfId="13935" xr:uid="{E4A89B85-4FB8-47BF-BF53-4E9C780755E3}"/>
    <cellStyle name="Standaard 3 4 3 3 3 2 3 2" xfId="34304" xr:uid="{72404720-538C-411A-9AA6-827EFA82C285}"/>
    <cellStyle name="Standaard 3 4 3 3 3 2 4" xfId="24120" xr:uid="{90714750-9FCC-492B-B3D4-23B534745983}"/>
    <cellStyle name="Standaard 3 4 3 3 3 3" xfId="7047" xr:uid="{AD673BCF-BB76-4438-A80E-D1DB37D78BF8}"/>
    <cellStyle name="Standaard 3 4 3 3 3 3 2" xfId="17236" xr:uid="{9403487E-0B17-4A06-B422-7BC37EA82609}"/>
    <cellStyle name="Standaard 3 4 3 3 3 3 2 2" xfId="37605" xr:uid="{9A4D49F1-7C6C-464B-9D83-2C022C17A131}"/>
    <cellStyle name="Standaard 3 4 3 3 3 3 3" xfId="27421" xr:uid="{730E7CC9-A131-4EB1-BFE5-CD429F9233DC}"/>
    <cellStyle name="Standaard 3 4 3 3 3 4" xfId="11392" xr:uid="{0693E30B-7B26-4EC9-B148-1D2603268B16}"/>
    <cellStyle name="Standaard 3 4 3 3 3 4 2" xfId="31761" xr:uid="{957D4A58-C001-40FA-BBAB-605FF081D29A}"/>
    <cellStyle name="Standaard 3 4 3 3 3 5" xfId="21577" xr:uid="{E4BE6280-81C0-4252-A7A2-ADA9A1225FC8}"/>
    <cellStyle name="Standaard 3 4 3 3 4" xfId="2059" xr:uid="{FBC24AE3-D468-4F7E-9EF9-209620487772}"/>
    <cellStyle name="Standaard 3 4 3 3 4 2" xfId="4604" xr:uid="{C72ED727-599C-45FB-9019-8812BDA72CDE}"/>
    <cellStyle name="Standaard 3 4 3 3 4 2 2" xfId="7050" xr:uid="{9165CD8E-1E34-49EB-AAB1-CA8593B614BD}"/>
    <cellStyle name="Standaard 3 4 3 3 4 2 2 2" xfId="17239" xr:uid="{D0DE6FE2-42C3-448F-9CB2-D9562A3E1331}"/>
    <cellStyle name="Standaard 3 4 3 3 4 2 2 2 2" xfId="37608" xr:uid="{A7CED126-A1FC-4C47-8B32-C8A7511601AB}"/>
    <cellStyle name="Standaard 3 4 3 3 4 2 2 3" xfId="27424" xr:uid="{1E787230-237C-4CFE-BEEA-4D18EE6EF83E}"/>
    <cellStyle name="Standaard 3 4 3 3 4 2 3" xfId="14782" xr:uid="{E019159B-1E8C-44B9-A355-2F2211901E87}"/>
    <cellStyle name="Standaard 3 4 3 3 4 2 3 2" xfId="35151" xr:uid="{4D8F7673-596F-45EC-9157-AD8E84929FB3}"/>
    <cellStyle name="Standaard 3 4 3 3 4 2 4" xfId="24967" xr:uid="{1BBA2C0A-57AB-41AE-9EE3-1258468BB142}"/>
    <cellStyle name="Standaard 3 4 3 3 4 3" xfId="7049" xr:uid="{9BC78464-A1B1-4D3D-A360-431F86EEFA33}"/>
    <cellStyle name="Standaard 3 4 3 3 4 3 2" xfId="17238" xr:uid="{5FC365CB-0B8B-4E54-86DB-89737327E11D}"/>
    <cellStyle name="Standaard 3 4 3 3 4 3 2 2" xfId="37607" xr:uid="{508C6537-9FEC-4791-80B1-D366EAA79264}"/>
    <cellStyle name="Standaard 3 4 3 3 4 3 3" xfId="27423" xr:uid="{5C27E8BF-5D4D-43ED-8762-4249A7C0B5A4}"/>
    <cellStyle name="Standaard 3 4 3 3 4 4" xfId="12239" xr:uid="{D7F8F331-A140-4406-B731-EF442C3A5724}"/>
    <cellStyle name="Standaard 3 4 3 3 4 4 2" xfId="32608" xr:uid="{522587CF-D921-40B0-8176-FFC7CD9BD401}"/>
    <cellStyle name="Standaard 3 4 3 3 4 5" xfId="22424" xr:uid="{78B977AE-61FE-40A2-9626-2FA52D18E5C8}"/>
    <cellStyle name="Standaard 3 4 3 3 5" xfId="2909" xr:uid="{F2C796A6-2CD3-4AD5-807A-16B991F6C480}"/>
    <cellStyle name="Standaard 3 4 3 3 5 2" xfId="7051" xr:uid="{4B547BA5-1AA9-4CDA-A239-79E75DBC86E3}"/>
    <cellStyle name="Standaard 3 4 3 3 5 2 2" xfId="17240" xr:uid="{EE1DF55C-A0FF-4B79-BE94-B27EC5DD1F96}"/>
    <cellStyle name="Standaard 3 4 3 3 5 2 2 2" xfId="37609" xr:uid="{8055DDD4-26E5-458D-AF49-B26357372A28}"/>
    <cellStyle name="Standaard 3 4 3 3 5 2 3" xfId="27425" xr:uid="{1CCD3303-EF25-4388-B58D-7DE8D225C267}"/>
    <cellStyle name="Standaard 3 4 3 3 5 3" xfId="13087" xr:uid="{79367A05-82F7-450C-AE66-06DE43CAAEFD}"/>
    <cellStyle name="Standaard 3 4 3 3 5 3 2" xfId="33456" xr:uid="{465CFE09-C76C-488C-8DAE-5777A5CE78F3}"/>
    <cellStyle name="Standaard 3 4 3 3 5 4" xfId="23272" xr:uid="{353296EA-14E8-448F-912E-2F8FF063E448}"/>
    <cellStyle name="Standaard 3 4 3 3 6" xfId="7040" xr:uid="{B471BFFF-F813-4D69-82CF-DA585A35A832}"/>
    <cellStyle name="Standaard 3 4 3 3 6 2" xfId="17229" xr:uid="{48B9AAA5-7927-4209-9843-636F1EC433E8}"/>
    <cellStyle name="Standaard 3 4 3 3 6 2 2" xfId="37598" xr:uid="{FEED33D5-93B7-4803-A8F0-BA7C2CB9DA1E}"/>
    <cellStyle name="Standaard 3 4 3 3 6 3" xfId="27414" xr:uid="{C4F9843F-F186-47B7-97B2-4A5444C1BB14}"/>
    <cellStyle name="Standaard 3 4 3 3 7" xfId="10544" xr:uid="{BD3B2F78-1307-4995-BD0B-6A4B6A670DC7}"/>
    <cellStyle name="Standaard 3 4 3 3 7 2" xfId="30913" xr:uid="{048B9F7D-34B1-4057-BD67-C20B654872F7}"/>
    <cellStyle name="Standaard 3 4 3 3 8" xfId="20729" xr:uid="{7564351E-4DF9-42AE-97B4-E0892003E117}"/>
    <cellStyle name="Standaard 3 4 3 4" xfId="447" xr:uid="{7B6023F0-B0D1-420A-89E8-6A6FF31CCE1A}"/>
    <cellStyle name="Standaard 3 4 3 4 2" xfId="907" xr:uid="{7A990B87-4843-424D-8ABB-F3F2C00FD0F0}"/>
    <cellStyle name="Standaard 3 4 3 4 2 2" xfId="1757" xr:uid="{F292C978-5FCD-4A85-8142-803D6FD1D346}"/>
    <cellStyle name="Standaard 3 4 3 4 2 2 2" xfId="4302" xr:uid="{9F970B45-139C-412B-8674-CCF6689C74CD}"/>
    <cellStyle name="Standaard 3 4 3 4 2 2 2 2" xfId="7055" xr:uid="{AFF69D22-8B2C-4504-94BD-6FC1BA75C426}"/>
    <cellStyle name="Standaard 3 4 3 4 2 2 2 2 2" xfId="17244" xr:uid="{E0E11EBB-0BC0-4547-B39F-FC3803BD4CC8}"/>
    <cellStyle name="Standaard 3 4 3 4 2 2 2 2 2 2" xfId="37613" xr:uid="{C3C7EEE5-66F6-41B2-95A0-CE8F478F0424}"/>
    <cellStyle name="Standaard 3 4 3 4 2 2 2 2 3" xfId="27429" xr:uid="{28610CA9-EE21-4540-9ED3-DD8D84BB58A6}"/>
    <cellStyle name="Standaard 3 4 3 4 2 2 2 3" xfId="14480" xr:uid="{CAEC576A-8564-4281-9CB1-D79F84620299}"/>
    <cellStyle name="Standaard 3 4 3 4 2 2 2 3 2" xfId="34849" xr:uid="{59C5CB90-ED2D-4A92-B8CC-03145B1CD24A}"/>
    <cellStyle name="Standaard 3 4 3 4 2 2 2 4" xfId="24665" xr:uid="{D2B163DF-6283-4DF4-8A15-69520F7F54B1}"/>
    <cellStyle name="Standaard 3 4 3 4 2 2 3" xfId="7054" xr:uid="{F0A9F73B-27F7-4D45-80F1-E29B8C235297}"/>
    <cellStyle name="Standaard 3 4 3 4 2 2 3 2" xfId="17243" xr:uid="{122E5B4E-19B5-4F67-BB24-829B1B079A1D}"/>
    <cellStyle name="Standaard 3 4 3 4 2 2 3 2 2" xfId="37612" xr:uid="{1F45C2D8-F77E-41EA-ACA8-9104BB6911B1}"/>
    <cellStyle name="Standaard 3 4 3 4 2 2 3 3" xfId="27428" xr:uid="{70FB539A-095A-4797-A77A-A5D0DD502051}"/>
    <cellStyle name="Standaard 3 4 3 4 2 2 4" xfId="11937" xr:uid="{B72A0184-1A15-45E6-8677-1478457B7C65}"/>
    <cellStyle name="Standaard 3 4 3 4 2 2 4 2" xfId="32306" xr:uid="{1C11D9C1-1CA2-4858-8F86-D828547C9C44}"/>
    <cellStyle name="Standaard 3 4 3 4 2 2 5" xfId="22122" xr:uid="{9FC1B140-CF54-4A01-8C19-A19EE2BE5820}"/>
    <cellStyle name="Standaard 3 4 3 4 2 3" xfId="2604" xr:uid="{7A5F37E1-F432-4735-9D8C-9615F4570B46}"/>
    <cellStyle name="Standaard 3 4 3 4 2 3 2" xfId="5149" xr:uid="{A3954C94-BBC0-4F38-936F-CA8F1D095B58}"/>
    <cellStyle name="Standaard 3 4 3 4 2 3 2 2" xfId="7057" xr:uid="{DE196174-C395-406C-841D-6AA94BB6EB08}"/>
    <cellStyle name="Standaard 3 4 3 4 2 3 2 2 2" xfId="17246" xr:uid="{908B8AC1-53A8-4243-92D0-02A500DD08D6}"/>
    <cellStyle name="Standaard 3 4 3 4 2 3 2 2 2 2" xfId="37615" xr:uid="{FAF9954C-7580-4ACD-B316-87168DF66059}"/>
    <cellStyle name="Standaard 3 4 3 4 2 3 2 2 3" xfId="27431" xr:uid="{73B21625-8F0E-4632-B02E-CCDFDBCE6DEA}"/>
    <cellStyle name="Standaard 3 4 3 4 2 3 2 3" xfId="15327" xr:uid="{6E9BE693-1517-4DFF-BA8C-48FDB1603060}"/>
    <cellStyle name="Standaard 3 4 3 4 2 3 2 3 2" xfId="35696" xr:uid="{63AE2B0B-44BA-4BA9-8935-8F61193BD87F}"/>
    <cellStyle name="Standaard 3 4 3 4 2 3 2 4" xfId="25512" xr:uid="{3CBA2CAA-9388-4E60-A206-EF2360AE670D}"/>
    <cellStyle name="Standaard 3 4 3 4 2 3 3" xfId="7056" xr:uid="{0282DC23-8AD3-4F90-A908-89D6782BD740}"/>
    <cellStyle name="Standaard 3 4 3 4 2 3 3 2" xfId="17245" xr:uid="{9F471B52-FD52-4822-8EAB-59911DCC773D}"/>
    <cellStyle name="Standaard 3 4 3 4 2 3 3 2 2" xfId="37614" xr:uid="{3DBC023F-6A5E-460F-8EC7-AA84107E082A}"/>
    <cellStyle name="Standaard 3 4 3 4 2 3 3 3" xfId="27430" xr:uid="{48C941C3-70A3-4C87-B610-9F839FA7EBDA}"/>
    <cellStyle name="Standaard 3 4 3 4 2 3 4" xfId="12784" xr:uid="{DA727F3A-D34B-44C6-B2AE-07FC84FA04EC}"/>
    <cellStyle name="Standaard 3 4 3 4 2 3 4 2" xfId="33153" xr:uid="{DE3F33CC-3636-4E60-9076-B0BA2B0DEFB0}"/>
    <cellStyle name="Standaard 3 4 3 4 2 3 5" xfId="22969" xr:uid="{603A778B-0CD5-4FBB-8A70-96E8641D0629}"/>
    <cellStyle name="Standaard 3 4 3 4 2 4" xfId="3454" xr:uid="{ADA05980-423F-4D2A-A24E-FA004FF026E1}"/>
    <cellStyle name="Standaard 3 4 3 4 2 4 2" xfId="7058" xr:uid="{CBB21992-C7D2-4D67-9C98-A1AB9E83B1EB}"/>
    <cellStyle name="Standaard 3 4 3 4 2 4 2 2" xfId="17247" xr:uid="{47F2414F-A55F-4D9F-9BF7-83EFD20DD347}"/>
    <cellStyle name="Standaard 3 4 3 4 2 4 2 2 2" xfId="37616" xr:uid="{BC3DA212-9CE8-42A3-99CC-09F11472821A}"/>
    <cellStyle name="Standaard 3 4 3 4 2 4 2 3" xfId="27432" xr:uid="{197D0F5B-8D66-4630-A142-DC5829293AF9}"/>
    <cellStyle name="Standaard 3 4 3 4 2 4 3" xfId="13632" xr:uid="{BA5B5A60-4BC6-432F-A9AA-DA61F4007D81}"/>
    <cellStyle name="Standaard 3 4 3 4 2 4 3 2" xfId="34001" xr:uid="{7A10CA4C-C9E5-4E2F-90F3-CD47D977126F}"/>
    <cellStyle name="Standaard 3 4 3 4 2 4 4" xfId="23817" xr:uid="{B41D1093-6563-4C0A-8D94-5846E7B4ED76}"/>
    <cellStyle name="Standaard 3 4 3 4 2 5" xfId="7053" xr:uid="{F7F07735-B9B9-44AF-83C4-5420927DB200}"/>
    <cellStyle name="Standaard 3 4 3 4 2 5 2" xfId="17242" xr:uid="{7252F271-E14D-4ADB-814C-61F94F36B0C4}"/>
    <cellStyle name="Standaard 3 4 3 4 2 5 2 2" xfId="37611" xr:uid="{5C20D4BD-9144-42B1-917F-C950662BFB40}"/>
    <cellStyle name="Standaard 3 4 3 4 2 5 3" xfId="27427" xr:uid="{F5EB1251-1AAB-4391-A783-7AD1FA694CC7}"/>
    <cellStyle name="Standaard 3 4 3 4 2 6" xfId="11089" xr:uid="{D0380D1C-9FCF-49D8-B284-6BD2D2E8F32B}"/>
    <cellStyle name="Standaard 3 4 3 4 2 6 2" xfId="31458" xr:uid="{F7A8A094-920E-49DB-BD09-6C2E2E6AC4BB}"/>
    <cellStyle name="Standaard 3 4 3 4 2 7" xfId="21274" xr:uid="{5C9945EF-97B2-4488-8F06-096A1C3394E0}"/>
    <cellStyle name="Standaard 3 4 3 4 3" xfId="1333" xr:uid="{F0E9866B-9D8C-4C31-8357-0B0906290590}"/>
    <cellStyle name="Standaard 3 4 3 4 3 2" xfId="3878" xr:uid="{1C827B6B-E6D1-457A-A3E2-D19FDDC44567}"/>
    <cellStyle name="Standaard 3 4 3 4 3 2 2" xfId="7060" xr:uid="{4218AE0A-759B-44D9-B275-BF4C8170D434}"/>
    <cellStyle name="Standaard 3 4 3 4 3 2 2 2" xfId="17249" xr:uid="{353FF598-F06B-4983-9020-06AC3513D365}"/>
    <cellStyle name="Standaard 3 4 3 4 3 2 2 2 2" xfId="37618" xr:uid="{10DA536F-9C15-42EB-99D4-3202830DD5B4}"/>
    <cellStyle name="Standaard 3 4 3 4 3 2 2 3" xfId="27434" xr:uid="{E31CAB5D-AE33-41BE-8E58-0395BF64FE90}"/>
    <cellStyle name="Standaard 3 4 3 4 3 2 3" xfId="14056" xr:uid="{4374478F-4FB0-482C-9EBC-B939739B7F1B}"/>
    <cellStyle name="Standaard 3 4 3 4 3 2 3 2" xfId="34425" xr:uid="{2B4C0F6D-CF96-4E78-BD4C-BF9994284879}"/>
    <cellStyle name="Standaard 3 4 3 4 3 2 4" xfId="24241" xr:uid="{2B6F48D7-780A-416E-9F4F-1DF7CB774804}"/>
    <cellStyle name="Standaard 3 4 3 4 3 3" xfId="7059" xr:uid="{3D4F97D0-3ECC-4589-A8D6-125E4A435A19}"/>
    <cellStyle name="Standaard 3 4 3 4 3 3 2" xfId="17248" xr:uid="{618523B5-C3E3-4AAD-B13E-B9F6BBA9A79F}"/>
    <cellStyle name="Standaard 3 4 3 4 3 3 2 2" xfId="37617" xr:uid="{F24D1F16-1169-41E5-BF4E-732A45861104}"/>
    <cellStyle name="Standaard 3 4 3 4 3 3 3" xfId="27433" xr:uid="{CAEA33DA-6B5D-450B-93F4-43DFD7B4FDA1}"/>
    <cellStyle name="Standaard 3 4 3 4 3 4" xfId="11513" xr:uid="{209CED68-AF04-4A05-A4B8-321EDEC446E9}"/>
    <cellStyle name="Standaard 3 4 3 4 3 4 2" xfId="31882" xr:uid="{FE3ADDA0-FD41-4A27-84C4-08E825D58AFD}"/>
    <cellStyle name="Standaard 3 4 3 4 3 5" xfId="21698" xr:uid="{7F39471A-0C69-4BED-8AE6-1003949FF544}"/>
    <cellStyle name="Standaard 3 4 3 4 4" xfId="2180" xr:uid="{66AC151A-B8E4-4DF0-940C-065073C4FF72}"/>
    <cellStyle name="Standaard 3 4 3 4 4 2" xfId="4725" xr:uid="{57C4E60F-791D-480B-87C1-00C0D5E9A441}"/>
    <cellStyle name="Standaard 3 4 3 4 4 2 2" xfId="7062" xr:uid="{42F782C3-BDD2-4485-8A7F-FFF22ECB698C}"/>
    <cellStyle name="Standaard 3 4 3 4 4 2 2 2" xfId="17251" xr:uid="{411B58A6-DF8E-4C33-A1D0-4BD8F0B0B61C}"/>
    <cellStyle name="Standaard 3 4 3 4 4 2 2 2 2" xfId="37620" xr:uid="{CC8E1E30-9585-46D7-B986-6EB8DB4E174F}"/>
    <cellStyle name="Standaard 3 4 3 4 4 2 2 3" xfId="27436" xr:uid="{6A240EA5-3D7C-48F8-BDFC-16BA50C28ADD}"/>
    <cellStyle name="Standaard 3 4 3 4 4 2 3" xfId="14903" xr:uid="{5E1B6C42-8C63-4C8B-BCD2-57EBB72B7810}"/>
    <cellStyle name="Standaard 3 4 3 4 4 2 3 2" xfId="35272" xr:uid="{9EBC6D83-F0ED-4993-8B7D-543E095DA374}"/>
    <cellStyle name="Standaard 3 4 3 4 4 2 4" xfId="25088" xr:uid="{88B2933C-0D7E-4020-AC11-75EAA05BE9A0}"/>
    <cellStyle name="Standaard 3 4 3 4 4 3" xfId="7061" xr:uid="{73B3E005-0CF6-4F01-A4AA-38A6C46F9DEE}"/>
    <cellStyle name="Standaard 3 4 3 4 4 3 2" xfId="17250" xr:uid="{98B3FD48-37B2-4175-AF1F-51862CC1B47A}"/>
    <cellStyle name="Standaard 3 4 3 4 4 3 2 2" xfId="37619" xr:uid="{3DAFE04E-8B60-4BD0-BF7B-238C9F3FDBF6}"/>
    <cellStyle name="Standaard 3 4 3 4 4 3 3" xfId="27435" xr:uid="{0F5DC1B4-FDCE-48AB-88B3-9F5A9ABD987E}"/>
    <cellStyle name="Standaard 3 4 3 4 4 4" xfId="12360" xr:uid="{0B26AE2A-A6D1-404E-92EA-BFB94BB3C9CD}"/>
    <cellStyle name="Standaard 3 4 3 4 4 4 2" xfId="32729" xr:uid="{130C7D61-BA4D-4C2D-A6EF-5F258443D060}"/>
    <cellStyle name="Standaard 3 4 3 4 4 5" xfId="22545" xr:uid="{CA9E44F9-5491-42B6-A4FC-5751DC1A2DF2}"/>
    <cellStyle name="Standaard 3 4 3 4 5" xfId="3030" xr:uid="{1BA7B70C-B37B-49FB-971C-F1B85A59EEAC}"/>
    <cellStyle name="Standaard 3 4 3 4 5 2" xfId="7063" xr:uid="{43C13289-B162-470E-8DB7-45FDFD172FAC}"/>
    <cellStyle name="Standaard 3 4 3 4 5 2 2" xfId="17252" xr:uid="{1C1EE767-563B-46FD-867E-EE4DBDA692BF}"/>
    <cellStyle name="Standaard 3 4 3 4 5 2 2 2" xfId="37621" xr:uid="{6DD0CE4E-F63D-4C12-9FD3-22E6ADE0A2A9}"/>
    <cellStyle name="Standaard 3 4 3 4 5 2 3" xfId="27437" xr:uid="{19F75812-2092-48FB-BB78-080663930DED}"/>
    <cellStyle name="Standaard 3 4 3 4 5 3" xfId="13208" xr:uid="{46EB9D1F-A69C-45CB-9E15-B7FE0C01F1AF}"/>
    <cellStyle name="Standaard 3 4 3 4 5 3 2" xfId="33577" xr:uid="{2E5C5B4A-1909-4945-A2DA-C66E26C6A4FF}"/>
    <cellStyle name="Standaard 3 4 3 4 5 4" xfId="23393" xr:uid="{E2926E13-BEE8-4159-9116-A4B83C156D86}"/>
    <cellStyle name="Standaard 3 4 3 4 6" xfId="7052" xr:uid="{BE9AEB47-CDB2-48F4-B0E4-9C1BCF3EC194}"/>
    <cellStyle name="Standaard 3 4 3 4 6 2" xfId="17241" xr:uid="{8F79DB58-EDE8-46B5-A522-7E07FB6A5DF9}"/>
    <cellStyle name="Standaard 3 4 3 4 6 2 2" xfId="37610" xr:uid="{D957ECF3-F7CA-48E5-B133-21AEDA1C49DE}"/>
    <cellStyle name="Standaard 3 4 3 4 6 3" xfId="27426" xr:uid="{0B905EA8-5D68-4BA9-9A16-47B7756A8D43}"/>
    <cellStyle name="Standaard 3 4 3 4 7" xfId="10665" xr:uid="{C3AFB17F-68B0-487D-9B76-4425D66D4232}"/>
    <cellStyle name="Standaard 3 4 3 4 7 2" xfId="31034" xr:uid="{055413B0-AC0E-47C8-B613-746FB6A22879}"/>
    <cellStyle name="Standaard 3 4 3 4 8" xfId="20850" xr:uid="{A172E3E3-D792-482F-A0E6-F2BBB3A719EE}"/>
    <cellStyle name="Standaard 3 4 3 5" xfId="583" xr:uid="{9AA17217-F188-40FB-A47D-3FFEDC5ED447}"/>
    <cellStyle name="Standaard 3 4 3 5 2" xfId="1009" xr:uid="{A99CC756-091D-48FA-81EC-A8F631E01A68}"/>
    <cellStyle name="Standaard 3 4 3 5 2 2" xfId="1859" xr:uid="{B99770F4-0A34-416C-9E26-D40D0D36E78D}"/>
    <cellStyle name="Standaard 3 4 3 5 2 2 2" xfId="4404" xr:uid="{09292D78-9902-480D-A7DA-B25572CBAD63}"/>
    <cellStyle name="Standaard 3 4 3 5 2 2 2 2" xfId="7067" xr:uid="{790812E1-D524-4B47-8BEA-646E948BFC6A}"/>
    <cellStyle name="Standaard 3 4 3 5 2 2 2 2 2" xfId="17256" xr:uid="{153E16AE-9E7E-4782-8D77-3AD977EFA4E7}"/>
    <cellStyle name="Standaard 3 4 3 5 2 2 2 2 2 2" xfId="37625" xr:uid="{58A8E166-187B-4CE3-AFC8-5B0B070AEFBA}"/>
    <cellStyle name="Standaard 3 4 3 5 2 2 2 2 3" xfId="27441" xr:uid="{92571AF3-9C45-44AA-9CD8-2DFD9F35647B}"/>
    <cellStyle name="Standaard 3 4 3 5 2 2 2 3" xfId="14582" xr:uid="{B83417D5-6362-441E-A0A6-C961C25D2D9A}"/>
    <cellStyle name="Standaard 3 4 3 5 2 2 2 3 2" xfId="34951" xr:uid="{DBB341AD-BDDD-4F3B-88D3-4ACE909B7D43}"/>
    <cellStyle name="Standaard 3 4 3 5 2 2 2 4" xfId="24767" xr:uid="{07345D80-506F-48AB-93CE-39C8A7202D1E}"/>
    <cellStyle name="Standaard 3 4 3 5 2 2 3" xfId="7066" xr:uid="{03FADCA2-EAB0-45B3-8668-8D44DB3C633B}"/>
    <cellStyle name="Standaard 3 4 3 5 2 2 3 2" xfId="17255" xr:uid="{2A084F6B-4D46-4117-AA00-8F02D081C2DA}"/>
    <cellStyle name="Standaard 3 4 3 5 2 2 3 2 2" xfId="37624" xr:uid="{4A2D5389-0446-467D-AF50-081A6C86FEE5}"/>
    <cellStyle name="Standaard 3 4 3 5 2 2 3 3" xfId="27440" xr:uid="{B7F1D49C-D0FE-4E23-B682-612F59AB5A7F}"/>
    <cellStyle name="Standaard 3 4 3 5 2 2 4" xfId="12039" xr:uid="{E9ECC786-2220-49C3-BCAD-AA12FE904E20}"/>
    <cellStyle name="Standaard 3 4 3 5 2 2 4 2" xfId="32408" xr:uid="{B098D345-1E6B-4F4C-8B3A-902864C31174}"/>
    <cellStyle name="Standaard 3 4 3 5 2 2 5" xfId="22224" xr:uid="{E723361B-EB30-4DC5-8958-FE3E166CF3EA}"/>
    <cellStyle name="Standaard 3 4 3 5 2 3" xfId="2706" xr:uid="{195BB7B5-E3DC-415C-869D-49C63698AA7E}"/>
    <cellStyle name="Standaard 3 4 3 5 2 3 2" xfId="5251" xr:uid="{FF9169E8-F8D2-4FE2-92E9-9681F56CB919}"/>
    <cellStyle name="Standaard 3 4 3 5 2 3 2 2" xfId="7069" xr:uid="{C065869F-7C69-4E21-8E39-0164710AC51A}"/>
    <cellStyle name="Standaard 3 4 3 5 2 3 2 2 2" xfId="17258" xr:uid="{F1A2D44B-5533-433F-B492-C116489711D1}"/>
    <cellStyle name="Standaard 3 4 3 5 2 3 2 2 2 2" xfId="37627" xr:uid="{1BFF6BE6-F4F7-45AA-B22B-E2D4747AF2C7}"/>
    <cellStyle name="Standaard 3 4 3 5 2 3 2 2 3" xfId="27443" xr:uid="{D901D3B7-3636-4D1A-9CD6-FC95749D66BC}"/>
    <cellStyle name="Standaard 3 4 3 5 2 3 2 3" xfId="15429" xr:uid="{817A36F8-0B2A-48E5-8C11-3CD2D57A0EBA}"/>
    <cellStyle name="Standaard 3 4 3 5 2 3 2 3 2" xfId="35798" xr:uid="{69EC7AE6-BFF9-445F-A13D-1E3F6E4C915E}"/>
    <cellStyle name="Standaard 3 4 3 5 2 3 2 4" xfId="25614" xr:uid="{D938E60D-46D2-41A6-BC1D-1086276F670B}"/>
    <cellStyle name="Standaard 3 4 3 5 2 3 3" xfId="7068" xr:uid="{B13059CD-1915-4E47-BCD3-DF2C4E5EDDFC}"/>
    <cellStyle name="Standaard 3 4 3 5 2 3 3 2" xfId="17257" xr:uid="{85AF4F28-81C3-4376-B9D6-56D9E01D66F4}"/>
    <cellStyle name="Standaard 3 4 3 5 2 3 3 2 2" xfId="37626" xr:uid="{493EFD50-5EBB-48A5-B832-1F7F57F1A8DB}"/>
    <cellStyle name="Standaard 3 4 3 5 2 3 3 3" xfId="27442" xr:uid="{D37E839E-154F-4ED3-8FFF-D80CA3ED2050}"/>
    <cellStyle name="Standaard 3 4 3 5 2 3 4" xfId="12886" xr:uid="{4B3B2307-5EA1-4D03-8DE0-53AE413AD19B}"/>
    <cellStyle name="Standaard 3 4 3 5 2 3 4 2" xfId="33255" xr:uid="{5DDCAAED-2779-4172-896A-87DB194AEF50}"/>
    <cellStyle name="Standaard 3 4 3 5 2 3 5" xfId="23071" xr:uid="{039BED63-015F-4528-82AE-192E4CDFCB92}"/>
    <cellStyle name="Standaard 3 4 3 5 2 4" xfId="3556" xr:uid="{19655AB2-A96A-4AEF-963E-B51848945AC2}"/>
    <cellStyle name="Standaard 3 4 3 5 2 4 2" xfId="7070" xr:uid="{2B9AEBDE-4A73-4956-BDC8-6EFADF41A8A6}"/>
    <cellStyle name="Standaard 3 4 3 5 2 4 2 2" xfId="17259" xr:uid="{E662F39B-406E-466A-8542-640C0DDF7FC0}"/>
    <cellStyle name="Standaard 3 4 3 5 2 4 2 2 2" xfId="37628" xr:uid="{3F78786E-CB70-4375-BEAF-A68247DFDA4F}"/>
    <cellStyle name="Standaard 3 4 3 5 2 4 2 3" xfId="27444" xr:uid="{A445816E-E9FD-449E-9EE2-17642EB115CA}"/>
    <cellStyle name="Standaard 3 4 3 5 2 4 3" xfId="13734" xr:uid="{530953D6-2F1C-4024-BF72-AB4AF5AA8B3A}"/>
    <cellStyle name="Standaard 3 4 3 5 2 4 3 2" xfId="34103" xr:uid="{6ED2DA37-416B-45ED-A085-56D5EBC48D8C}"/>
    <cellStyle name="Standaard 3 4 3 5 2 4 4" xfId="23919" xr:uid="{C100752F-ECEB-466E-A271-38F283244F3A}"/>
    <cellStyle name="Standaard 3 4 3 5 2 5" xfId="7065" xr:uid="{B6F402F8-F3B1-4668-9441-7B756DA50D82}"/>
    <cellStyle name="Standaard 3 4 3 5 2 5 2" xfId="17254" xr:uid="{DE466AC3-2184-492E-A8B6-A85D9D305A83}"/>
    <cellStyle name="Standaard 3 4 3 5 2 5 2 2" xfId="37623" xr:uid="{4A9AAAFC-63E4-4AC2-8F25-F145D3A75D97}"/>
    <cellStyle name="Standaard 3 4 3 5 2 5 3" xfId="27439" xr:uid="{FB7F482F-3AB6-4A5B-9824-2B85F1C10044}"/>
    <cellStyle name="Standaard 3 4 3 5 2 6" xfId="11191" xr:uid="{E11B630E-5AB0-452A-AF66-CD65E3F67E66}"/>
    <cellStyle name="Standaard 3 4 3 5 2 6 2" xfId="31560" xr:uid="{F8D556A0-5CF0-4149-86A4-ED661C899F56}"/>
    <cellStyle name="Standaard 3 4 3 5 2 7" xfId="21376" xr:uid="{94AA8B53-642A-442F-8EC4-F3A1B9AA872C}"/>
    <cellStyle name="Standaard 3 4 3 5 3" xfId="1435" xr:uid="{3DEA3A58-2D89-4755-8A4B-0295AD9FA4DD}"/>
    <cellStyle name="Standaard 3 4 3 5 3 2" xfId="3980" xr:uid="{067856CB-444D-4736-B059-52BC5DF9D51C}"/>
    <cellStyle name="Standaard 3 4 3 5 3 2 2" xfId="7072" xr:uid="{EA63ECB9-3055-4C36-BB22-A96B1C785ABF}"/>
    <cellStyle name="Standaard 3 4 3 5 3 2 2 2" xfId="17261" xr:uid="{4151605D-ED92-49AC-8AD7-BC88F9724436}"/>
    <cellStyle name="Standaard 3 4 3 5 3 2 2 2 2" xfId="37630" xr:uid="{450871D4-641C-436C-88D2-63087FFE0D0B}"/>
    <cellStyle name="Standaard 3 4 3 5 3 2 2 3" xfId="27446" xr:uid="{DA552648-183F-419A-A2F2-2F23BB85769E}"/>
    <cellStyle name="Standaard 3 4 3 5 3 2 3" xfId="14158" xr:uid="{F5F3CDB3-B372-431B-B826-D76AF042E57D}"/>
    <cellStyle name="Standaard 3 4 3 5 3 2 3 2" xfId="34527" xr:uid="{029DA6BE-54BC-49DB-8A5B-652E513964D7}"/>
    <cellStyle name="Standaard 3 4 3 5 3 2 4" xfId="24343" xr:uid="{68FF1BAF-8EB7-4244-B995-359D4BF92437}"/>
    <cellStyle name="Standaard 3 4 3 5 3 3" xfId="7071" xr:uid="{FD43A834-B179-4138-A6CD-571A76A3BAEE}"/>
    <cellStyle name="Standaard 3 4 3 5 3 3 2" xfId="17260" xr:uid="{982AA144-4A5C-4959-9889-28783546DD6A}"/>
    <cellStyle name="Standaard 3 4 3 5 3 3 2 2" xfId="37629" xr:uid="{4691E7A6-C489-4DDA-9E58-629606A7354B}"/>
    <cellStyle name="Standaard 3 4 3 5 3 3 3" xfId="27445" xr:uid="{1F134D8D-7A35-4D03-B349-A6D6AC7F0A97}"/>
    <cellStyle name="Standaard 3 4 3 5 3 4" xfId="11615" xr:uid="{AC014ACF-7627-4FB4-8B59-6CAC80DE862D}"/>
    <cellStyle name="Standaard 3 4 3 5 3 4 2" xfId="31984" xr:uid="{C3175074-FC05-49CC-9918-4B56CF17437B}"/>
    <cellStyle name="Standaard 3 4 3 5 3 5" xfId="21800" xr:uid="{72BF98CD-2244-455A-A828-AF4715E9E585}"/>
    <cellStyle name="Standaard 3 4 3 5 4" xfId="2282" xr:uid="{FE9035E6-3C74-49EC-9767-DB6D1E06F3AE}"/>
    <cellStyle name="Standaard 3 4 3 5 4 2" xfId="4827" xr:uid="{9ECCC611-F2CF-4CD3-A874-E119FAA60107}"/>
    <cellStyle name="Standaard 3 4 3 5 4 2 2" xfId="7074" xr:uid="{5EE2681A-C263-43F5-93F2-A50AB752A38E}"/>
    <cellStyle name="Standaard 3 4 3 5 4 2 2 2" xfId="17263" xr:uid="{EAB34EEC-9A28-49CB-9F98-DAA2CCAB36E3}"/>
    <cellStyle name="Standaard 3 4 3 5 4 2 2 2 2" xfId="37632" xr:uid="{C427C4D8-1A6D-4EF6-9B53-1C68E37D5D4A}"/>
    <cellStyle name="Standaard 3 4 3 5 4 2 2 3" xfId="27448" xr:uid="{B2132504-1188-42D0-904C-B4379E459C79}"/>
    <cellStyle name="Standaard 3 4 3 5 4 2 3" xfId="15005" xr:uid="{533CF4BC-B929-427E-83CF-C9ABCFC59330}"/>
    <cellStyle name="Standaard 3 4 3 5 4 2 3 2" xfId="35374" xr:uid="{A4AD3B91-A055-4401-AC30-9E305127ED3E}"/>
    <cellStyle name="Standaard 3 4 3 5 4 2 4" xfId="25190" xr:uid="{8C439395-9B1D-4EB1-8B05-DFC7FAF321B0}"/>
    <cellStyle name="Standaard 3 4 3 5 4 3" xfId="7073" xr:uid="{70513D49-AFF6-4F8C-AFC3-F0044BD3C8C6}"/>
    <cellStyle name="Standaard 3 4 3 5 4 3 2" xfId="17262" xr:uid="{6ECE95F3-138C-4AEC-A013-BBEFC53A0F7C}"/>
    <cellStyle name="Standaard 3 4 3 5 4 3 2 2" xfId="37631" xr:uid="{EF910756-C93F-4308-AF2C-C11440E348DF}"/>
    <cellStyle name="Standaard 3 4 3 5 4 3 3" xfId="27447" xr:uid="{E3843512-AAE5-423F-B806-29D1B37E3B28}"/>
    <cellStyle name="Standaard 3 4 3 5 4 4" xfId="12462" xr:uid="{636613CF-2547-444D-83CA-A566E4A50919}"/>
    <cellStyle name="Standaard 3 4 3 5 4 4 2" xfId="32831" xr:uid="{90905F00-EF09-4FE2-A0F7-2F3719F0A322}"/>
    <cellStyle name="Standaard 3 4 3 5 4 5" xfId="22647" xr:uid="{1ED25B47-8C28-48F6-ADF6-BE2D3C81464D}"/>
    <cellStyle name="Standaard 3 4 3 5 5" xfId="3132" xr:uid="{299B9E5A-F051-4633-9FEF-91F830B65224}"/>
    <cellStyle name="Standaard 3 4 3 5 5 2" xfId="7075" xr:uid="{EFDF705A-A07F-4F7F-998F-5BC18431CAE2}"/>
    <cellStyle name="Standaard 3 4 3 5 5 2 2" xfId="17264" xr:uid="{2B1A12E2-8FF4-48BC-8038-72006A692604}"/>
    <cellStyle name="Standaard 3 4 3 5 5 2 2 2" xfId="37633" xr:uid="{6DC449C9-1A24-4FA5-9C96-390D46D0F2BB}"/>
    <cellStyle name="Standaard 3 4 3 5 5 2 3" xfId="27449" xr:uid="{30A8475A-B782-4146-9607-5D29204BD910}"/>
    <cellStyle name="Standaard 3 4 3 5 5 3" xfId="13310" xr:uid="{AA7348B9-235E-401E-BB7F-DE61DAAD12D6}"/>
    <cellStyle name="Standaard 3 4 3 5 5 3 2" xfId="33679" xr:uid="{18BEA59D-4022-4713-BE1C-7E12BB29ACDA}"/>
    <cellStyle name="Standaard 3 4 3 5 5 4" xfId="23495" xr:uid="{B3D22A57-25DE-4BF2-82BB-E2C7FC528692}"/>
    <cellStyle name="Standaard 3 4 3 5 6" xfId="7064" xr:uid="{A6095D0B-8A6D-49DE-B266-16BA643B296F}"/>
    <cellStyle name="Standaard 3 4 3 5 6 2" xfId="17253" xr:uid="{22BE1845-DCF2-46BF-80AE-83A40D052E85}"/>
    <cellStyle name="Standaard 3 4 3 5 6 2 2" xfId="37622" xr:uid="{8A410AC1-12F2-46E9-BB19-48AD84418D9D}"/>
    <cellStyle name="Standaard 3 4 3 5 6 3" xfId="27438" xr:uid="{86CADCF2-0DFF-4FDA-8346-B4DDCE29124F}"/>
    <cellStyle name="Standaard 3 4 3 5 7" xfId="10767" xr:uid="{2FFB9549-8F1A-407E-9843-83EE0ECD6887}"/>
    <cellStyle name="Standaard 3 4 3 5 7 2" xfId="31136" xr:uid="{EF00CC44-ECF3-4420-8552-3CA35D1C8D08}"/>
    <cellStyle name="Standaard 3 4 3 5 8" xfId="20952" xr:uid="{9BF87AFB-16EE-4E87-91E0-1D78D8187AEF}"/>
    <cellStyle name="Standaard 3 4 3 6" xfId="652" xr:uid="{DB086CE4-D5EA-45B2-9D45-DC6C27AC3024}"/>
    <cellStyle name="Standaard 3 4 3 6 2" xfId="1502" xr:uid="{B0AA5B60-DC28-4D2D-80CE-B99951FB8200}"/>
    <cellStyle name="Standaard 3 4 3 6 2 2" xfId="4047" xr:uid="{56B64AAD-59C2-44F5-9EE1-79F8D2868883}"/>
    <cellStyle name="Standaard 3 4 3 6 2 2 2" xfId="7078" xr:uid="{1BB08B11-A1ED-4BBD-A4E6-F4C29EAC8943}"/>
    <cellStyle name="Standaard 3 4 3 6 2 2 2 2" xfId="17267" xr:uid="{C2CA9E5F-E451-44C7-ADF2-9A21B078308E}"/>
    <cellStyle name="Standaard 3 4 3 6 2 2 2 2 2" xfId="37636" xr:uid="{C2249435-EE60-420B-943D-550BAE041887}"/>
    <cellStyle name="Standaard 3 4 3 6 2 2 2 3" xfId="27452" xr:uid="{39E8CF6C-1E94-4FA4-86C5-00E45DE32147}"/>
    <cellStyle name="Standaard 3 4 3 6 2 2 3" xfId="14225" xr:uid="{D3575CC3-F966-4CFF-A34A-176D540724A6}"/>
    <cellStyle name="Standaard 3 4 3 6 2 2 3 2" xfId="34594" xr:uid="{06B4CDE0-EA80-4ED3-9FF2-F5F717AEE663}"/>
    <cellStyle name="Standaard 3 4 3 6 2 2 4" xfId="24410" xr:uid="{BDEEADC6-E44A-4DFF-9D34-000DF02E07E3}"/>
    <cellStyle name="Standaard 3 4 3 6 2 3" xfId="7077" xr:uid="{951D6FD5-4158-4477-9B45-C2DEDEAA0F51}"/>
    <cellStyle name="Standaard 3 4 3 6 2 3 2" xfId="17266" xr:uid="{66BEBE78-0683-48CF-9E4B-B57E84410099}"/>
    <cellStyle name="Standaard 3 4 3 6 2 3 2 2" xfId="37635" xr:uid="{24D7CDDF-0257-4F68-915B-ED0E48962FE1}"/>
    <cellStyle name="Standaard 3 4 3 6 2 3 3" xfId="27451" xr:uid="{546AB5A6-5A60-49B0-99F8-4E9C69D328B4}"/>
    <cellStyle name="Standaard 3 4 3 6 2 4" xfId="11682" xr:uid="{51D8553A-E164-4168-B5FA-7A274AE7DE55}"/>
    <cellStyle name="Standaard 3 4 3 6 2 4 2" xfId="32051" xr:uid="{CF8FF826-8ED0-49FA-9315-3AE17BF1503F}"/>
    <cellStyle name="Standaard 3 4 3 6 2 5" xfId="21867" xr:uid="{98B318B6-09B6-4D8B-AE0A-8A0841082A7B}"/>
    <cellStyle name="Standaard 3 4 3 6 3" xfId="2349" xr:uid="{A86B5729-FF59-458F-B652-F535CF2CD6B9}"/>
    <cellStyle name="Standaard 3 4 3 6 3 2" xfId="4894" xr:uid="{52563E2E-28F2-4A43-99C2-D58447E1E8C0}"/>
    <cellStyle name="Standaard 3 4 3 6 3 2 2" xfId="7080" xr:uid="{7736D7FF-9ACF-4062-BF0A-FC026A594A71}"/>
    <cellStyle name="Standaard 3 4 3 6 3 2 2 2" xfId="17269" xr:uid="{AF101977-16F7-419F-AD03-4E482DE131DF}"/>
    <cellStyle name="Standaard 3 4 3 6 3 2 2 2 2" xfId="37638" xr:uid="{12A84366-46FF-4535-B496-85B60A884A1D}"/>
    <cellStyle name="Standaard 3 4 3 6 3 2 2 3" xfId="27454" xr:uid="{EAB6DD4A-C803-4E29-9AF8-CDAD5085D8D8}"/>
    <cellStyle name="Standaard 3 4 3 6 3 2 3" xfId="15072" xr:uid="{C8B29088-A302-4FD2-8F9F-8D3419147E7F}"/>
    <cellStyle name="Standaard 3 4 3 6 3 2 3 2" xfId="35441" xr:uid="{B999E0ED-3992-4E55-BEAD-A3DDB6F78195}"/>
    <cellStyle name="Standaard 3 4 3 6 3 2 4" xfId="25257" xr:uid="{8CB1778E-251C-43AA-B430-016F015712E6}"/>
    <cellStyle name="Standaard 3 4 3 6 3 3" xfId="7079" xr:uid="{B2FDB52B-D042-4350-99AC-947857960DAF}"/>
    <cellStyle name="Standaard 3 4 3 6 3 3 2" xfId="17268" xr:uid="{83A92E1C-F487-4043-AAB5-E381E136477C}"/>
    <cellStyle name="Standaard 3 4 3 6 3 3 2 2" xfId="37637" xr:uid="{C40E74C5-CC00-4C7B-92EB-6669F5513E71}"/>
    <cellStyle name="Standaard 3 4 3 6 3 3 3" xfId="27453" xr:uid="{E9C04D7F-A61F-4799-8305-6F5D57C104C7}"/>
    <cellStyle name="Standaard 3 4 3 6 3 4" xfId="12529" xr:uid="{99A24632-8F06-474C-84D2-38AA88649C04}"/>
    <cellStyle name="Standaard 3 4 3 6 3 4 2" xfId="32898" xr:uid="{946F58AD-73DE-4D92-95D0-6DDC935383FB}"/>
    <cellStyle name="Standaard 3 4 3 6 3 5" xfId="22714" xr:uid="{02502D8B-72CA-4447-8FFB-62BCF0D89E50}"/>
    <cellStyle name="Standaard 3 4 3 6 4" xfId="3199" xr:uid="{D8BFEDAF-93C2-496A-99C7-7DF851329B0B}"/>
    <cellStyle name="Standaard 3 4 3 6 4 2" xfId="7081" xr:uid="{820A0632-7756-4F49-B3AC-73E34DADAB0C}"/>
    <cellStyle name="Standaard 3 4 3 6 4 2 2" xfId="17270" xr:uid="{471CD06F-7F80-4AC3-8119-EB69BBF50681}"/>
    <cellStyle name="Standaard 3 4 3 6 4 2 2 2" xfId="37639" xr:uid="{11DF7579-0D43-40BD-8C61-1C6A4B4BC319}"/>
    <cellStyle name="Standaard 3 4 3 6 4 2 3" xfId="27455" xr:uid="{03FBA67C-1DFC-4D72-B6C3-A881F4E94419}"/>
    <cellStyle name="Standaard 3 4 3 6 4 3" xfId="13377" xr:uid="{5C97E1E8-191E-429B-8C9C-B2CFB5F5A92C}"/>
    <cellStyle name="Standaard 3 4 3 6 4 3 2" xfId="33746" xr:uid="{32CCF9D1-A418-4FBC-AAD5-70581C1114C3}"/>
    <cellStyle name="Standaard 3 4 3 6 4 4" xfId="23562" xr:uid="{3D6BFC57-2B1E-4D7D-B858-A092011B88A3}"/>
    <cellStyle name="Standaard 3 4 3 6 5" xfId="7076" xr:uid="{8684025F-E8DC-4CFE-BB98-D53B53F7EA33}"/>
    <cellStyle name="Standaard 3 4 3 6 5 2" xfId="17265" xr:uid="{3E17EA0E-FF8D-479C-B98A-C2136980A05F}"/>
    <cellStyle name="Standaard 3 4 3 6 5 2 2" xfId="37634" xr:uid="{13713D33-A434-4F0C-9CD8-F604DCA569A1}"/>
    <cellStyle name="Standaard 3 4 3 6 5 3" xfId="27450" xr:uid="{2C46B71A-97F1-4F2A-BB3D-F67D16541476}"/>
    <cellStyle name="Standaard 3 4 3 6 6" xfId="10834" xr:uid="{19CF4110-B7CA-47C2-9329-F574AA4B702B}"/>
    <cellStyle name="Standaard 3 4 3 6 6 2" xfId="31203" xr:uid="{944AAAE4-4CAA-4198-8326-BCD8538570A9}"/>
    <cellStyle name="Standaard 3 4 3 6 7" xfId="21019" xr:uid="{24231BE4-E392-4415-8290-F60999E4751B}"/>
    <cellStyle name="Standaard 3 4 3 7" xfId="1078" xr:uid="{D40FA838-D025-490E-B3A2-BAA103302740}"/>
    <cellStyle name="Standaard 3 4 3 7 2" xfId="3623" xr:uid="{F6D72A79-D92B-473C-A093-BD9529FE4C32}"/>
    <cellStyle name="Standaard 3 4 3 7 2 2" xfId="7083" xr:uid="{24317B69-6B5C-4966-8E50-F3BF00F8F271}"/>
    <cellStyle name="Standaard 3 4 3 7 2 2 2" xfId="17272" xr:uid="{6068B777-F044-4A49-AD89-622A56E2993A}"/>
    <cellStyle name="Standaard 3 4 3 7 2 2 2 2" xfId="37641" xr:uid="{55805B6F-3642-48DD-AB09-8FB56C7C20D6}"/>
    <cellStyle name="Standaard 3 4 3 7 2 2 3" xfId="27457" xr:uid="{BD5E8B34-3EE7-4145-A98C-9B80AC20EB38}"/>
    <cellStyle name="Standaard 3 4 3 7 2 3" xfId="13801" xr:uid="{D7994D5E-C83C-46FB-A15A-F290822593A6}"/>
    <cellStyle name="Standaard 3 4 3 7 2 3 2" xfId="34170" xr:uid="{D7478899-DDAD-4143-AC80-0B9FB90B5A90}"/>
    <cellStyle name="Standaard 3 4 3 7 2 4" xfId="23986" xr:uid="{F1EA6458-2FCF-4049-B32A-5DF2DE008BD8}"/>
    <cellStyle name="Standaard 3 4 3 7 3" xfId="7082" xr:uid="{80E2B809-0EB6-4840-BCA2-055CB64E711C}"/>
    <cellStyle name="Standaard 3 4 3 7 3 2" xfId="17271" xr:uid="{8C7D3371-F9DD-48F9-A445-4900FE51C4A1}"/>
    <cellStyle name="Standaard 3 4 3 7 3 2 2" xfId="37640" xr:uid="{B4DDA9BE-1030-454A-B933-428363FB2BF6}"/>
    <cellStyle name="Standaard 3 4 3 7 3 3" xfId="27456" xr:uid="{3E9FBFE8-1A5F-49C4-9815-FE5033632DA6}"/>
    <cellStyle name="Standaard 3 4 3 7 4" xfId="11258" xr:uid="{5675A9E6-F445-4F1C-A20C-CC5E6F59FC6E}"/>
    <cellStyle name="Standaard 3 4 3 7 4 2" xfId="31627" xr:uid="{FA569787-B9F8-4EF1-9E85-F8C943406B71}"/>
    <cellStyle name="Standaard 3 4 3 7 5" xfId="21443" xr:uid="{8C6519D1-55B8-4C70-956F-3BB43C015704}"/>
    <cellStyle name="Standaard 3 4 3 8" xfId="1925" xr:uid="{61E7700B-7D9B-4109-815E-3BE9C18BC332}"/>
    <cellStyle name="Standaard 3 4 3 8 2" xfId="4470" xr:uid="{31FD5F2A-E854-4209-A039-3C1E1610AF3A}"/>
    <cellStyle name="Standaard 3 4 3 8 2 2" xfId="7085" xr:uid="{F054ACF5-36E5-40FE-8924-06B8BE41B462}"/>
    <cellStyle name="Standaard 3 4 3 8 2 2 2" xfId="17274" xr:uid="{1018E604-8D83-469B-BEE4-A15336395DAC}"/>
    <cellStyle name="Standaard 3 4 3 8 2 2 2 2" xfId="37643" xr:uid="{E7A8D14B-6540-4865-B545-97DBFB9718E0}"/>
    <cellStyle name="Standaard 3 4 3 8 2 2 3" xfId="27459" xr:uid="{17AEA340-9B01-45CE-A94B-565BF03CB8DC}"/>
    <cellStyle name="Standaard 3 4 3 8 2 3" xfId="14648" xr:uid="{7B99DFA4-81C8-4EE3-979F-5E51CBEBAD0D}"/>
    <cellStyle name="Standaard 3 4 3 8 2 3 2" xfId="35017" xr:uid="{7FD3DD84-E0C8-4F05-8233-C4F1A972C738}"/>
    <cellStyle name="Standaard 3 4 3 8 2 4" xfId="24833" xr:uid="{DE5849DA-C95E-42AA-800D-5C5D88ED48BA}"/>
    <cellStyle name="Standaard 3 4 3 8 3" xfId="7084" xr:uid="{A2D20249-DD4E-4CF8-B8D8-105FB0C76836}"/>
    <cellStyle name="Standaard 3 4 3 8 3 2" xfId="17273" xr:uid="{1E0AF4A3-E475-46B3-8FB9-AF73B6A3C2EC}"/>
    <cellStyle name="Standaard 3 4 3 8 3 2 2" xfId="37642" xr:uid="{00D811E8-6B69-4A0C-9940-365F772D4E50}"/>
    <cellStyle name="Standaard 3 4 3 8 3 3" xfId="27458" xr:uid="{7C850A71-E71A-4F20-A937-AC903C5C1590}"/>
    <cellStyle name="Standaard 3 4 3 8 4" xfId="12105" xr:uid="{F56AA594-CCA8-4132-A483-D2327DC807BB}"/>
    <cellStyle name="Standaard 3 4 3 8 4 2" xfId="32474" xr:uid="{B8CB1847-E2C7-4FBD-BCCC-25C458D7A70C}"/>
    <cellStyle name="Standaard 3 4 3 8 5" xfId="22290" xr:uid="{F3BFFFE7-EB60-4F62-B6D5-9F25A015BDDF}"/>
    <cellStyle name="Standaard 3 4 3 9" xfId="2775" xr:uid="{1EAE34A3-1507-486D-921B-0234684B0FB4}"/>
    <cellStyle name="Standaard 3 4 3 9 2" xfId="7086" xr:uid="{EF59D0F2-4D50-430A-B5B1-62669D364BC9}"/>
    <cellStyle name="Standaard 3 4 3 9 2 2" xfId="17275" xr:uid="{FB65CADA-06C5-4C6B-9B18-11F9A6BE1E9E}"/>
    <cellStyle name="Standaard 3 4 3 9 2 2 2" xfId="37644" xr:uid="{8EAEE9B0-566B-4FA7-ADCD-B0A4C42A9443}"/>
    <cellStyle name="Standaard 3 4 3 9 2 3" xfId="27460" xr:uid="{27E5E6F1-1DDD-4D10-89E6-CBE4EE37E63A}"/>
    <cellStyle name="Standaard 3 4 3 9 3" xfId="12953" xr:uid="{55A27DA0-9AED-40E1-971F-3D44AB9FAFDC}"/>
    <cellStyle name="Standaard 3 4 3 9 3 2" xfId="33322" xr:uid="{0A21E60B-E6FC-4BC0-87EB-F5C6362773AF}"/>
    <cellStyle name="Standaard 3 4 3 9 4" xfId="23138" xr:uid="{E4045278-E0E7-4D13-A17C-C4907967CE89}"/>
    <cellStyle name="Standaard 3 4 4" xfId="127" xr:uid="{5EAE34E9-EA7C-417E-8B1F-E5F797F3CB37}"/>
    <cellStyle name="Standaard 3 4 4 10" xfId="20628" xr:uid="{E622A9D3-C08E-4A06-9751-188A4E53FDE4}"/>
    <cellStyle name="Standaard 3 4 4 2" xfId="263" xr:uid="{36E4A051-0A46-4AB4-9B7C-3C1D61E65C72}"/>
    <cellStyle name="Standaard 3 4 4 2 2" xfId="819" xr:uid="{BE43DB74-6BD7-4B33-BDE9-1F58CA1181EF}"/>
    <cellStyle name="Standaard 3 4 4 2 2 2" xfId="1669" xr:uid="{0F3558E3-331B-42A1-BF59-2159C00CFFFC}"/>
    <cellStyle name="Standaard 3 4 4 2 2 2 2" xfId="4214" xr:uid="{2F74541B-FEB1-40E1-B117-FC82F6DFD254}"/>
    <cellStyle name="Standaard 3 4 4 2 2 2 2 2" xfId="7091" xr:uid="{256109A8-3310-49CB-AFAF-A0DE2577F2B7}"/>
    <cellStyle name="Standaard 3 4 4 2 2 2 2 2 2" xfId="17280" xr:uid="{BFAC37B8-9CAA-42C1-9E68-BE63676E81B8}"/>
    <cellStyle name="Standaard 3 4 4 2 2 2 2 2 2 2" xfId="37649" xr:uid="{C4DAD0A0-6E84-4A24-BE00-BA6F9C66B766}"/>
    <cellStyle name="Standaard 3 4 4 2 2 2 2 2 3" xfId="27465" xr:uid="{B078066D-28FB-49C7-961D-C3519FAE268E}"/>
    <cellStyle name="Standaard 3 4 4 2 2 2 2 3" xfId="14392" xr:uid="{F47F7B7D-A291-45D9-87BB-94509C945BEF}"/>
    <cellStyle name="Standaard 3 4 4 2 2 2 2 3 2" xfId="34761" xr:uid="{F03B96F3-5268-45F1-860C-EDE3E9062489}"/>
    <cellStyle name="Standaard 3 4 4 2 2 2 2 4" xfId="24577" xr:uid="{8DD3282B-551A-4EE3-8728-687249CA6D96}"/>
    <cellStyle name="Standaard 3 4 4 2 2 2 3" xfId="7090" xr:uid="{6F8F9E55-868D-456B-8868-F6A4A75C9858}"/>
    <cellStyle name="Standaard 3 4 4 2 2 2 3 2" xfId="17279" xr:uid="{6B302912-E4DC-4DAD-997E-C4C9F1E7B58E}"/>
    <cellStyle name="Standaard 3 4 4 2 2 2 3 2 2" xfId="37648" xr:uid="{5BC41611-AA06-4102-B06F-1A6F8D6EEF71}"/>
    <cellStyle name="Standaard 3 4 4 2 2 2 3 3" xfId="27464" xr:uid="{CD5F9D13-3C8B-4501-9A8B-3431F69188BA}"/>
    <cellStyle name="Standaard 3 4 4 2 2 2 4" xfId="11849" xr:uid="{D982B19B-523D-4E2D-BDA2-FC0B5593E82C}"/>
    <cellStyle name="Standaard 3 4 4 2 2 2 4 2" xfId="32218" xr:uid="{9C705822-0CB6-4DB4-9FD8-541E28E3B800}"/>
    <cellStyle name="Standaard 3 4 4 2 2 2 5" xfId="22034" xr:uid="{2AFBA0D2-C503-406C-B3FB-299573254297}"/>
    <cellStyle name="Standaard 3 4 4 2 2 3" xfId="2516" xr:uid="{091CE5B8-7B97-4F0C-B6E1-0CD8FDD6CF04}"/>
    <cellStyle name="Standaard 3 4 4 2 2 3 2" xfId="5061" xr:uid="{5609F725-2473-4290-92E2-4F1603F4E995}"/>
    <cellStyle name="Standaard 3 4 4 2 2 3 2 2" xfId="7093" xr:uid="{08B8CBE6-BCD7-4C4B-9B9A-663BDEFF9D5B}"/>
    <cellStyle name="Standaard 3 4 4 2 2 3 2 2 2" xfId="17282" xr:uid="{93889E82-6C66-49D1-851B-A9B35DDD8EAF}"/>
    <cellStyle name="Standaard 3 4 4 2 2 3 2 2 2 2" xfId="37651" xr:uid="{EAC73634-D41D-4DC8-BDD2-929027BAFB47}"/>
    <cellStyle name="Standaard 3 4 4 2 2 3 2 2 3" xfId="27467" xr:uid="{62CBFFEA-B9CD-4630-96B6-D0CFDA9D1BF1}"/>
    <cellStyle name="Standaard 3 4 4 2 2 3 2 3" xfId="15239" xr:uid="{00381DDF-2CB5-4FD6-85A8-66A05BBB2E16}"/>
    <cellStyle name="Standaard 3 4 4 2 2 3 2 3 2" xfId="35608" xr:uid="{AC531C2F-7882-48AC-9CB0-C9F60D88C598}"/>
    <cellStyle name="Standaard 3 4 4 2 2 3 2 4" xfId="25424" xr:uid="{662C3709-9D37-45D4-B381-0055CFFAD50C}"/>
    <cellStyle name="Standaard 3 4 4 2 2 3 3" xfId="7092" xr:uid="{CE318DFF-7B0C-461C-A128-26CDE41FEA7B}"/>
    <cellStyle name="Standaard 3 4 4 2 2 3 3 2" xfId="17281" xr:uid="{84E2363C-E6B0-4C23-9806-E58284132069}"/>
    <cellStyle name="Standaard 3 4 4 2 2 3 3 2 2" xfId="37650" xr:uid="{19F09B84-2149-4433-B406-404F1BDDF85F}"/>
    <cellStyle name="Standaard 3 4 4 2 2 3 3 3" xfId="27466" xr:uid="{DB749DD3-576E-4CEC-B6C4-581BAFB4AE00}"/>
    <cellStyle name="Standaard 3 4 4 2 2 3 4" xfId="12696" xr:uid="{413DBE29-CF02-45C8-B54D-BEAA6CAFE147}"/>
    <cellStyle name="Standaard 3 4 4 2 2 3 4 2" xfId="33065" xr:uid="{2EFCCA99-E961-45A1-867E-EFE69C6D91A8}"/>
    <cellStyle name="Standaard 3 4 4 2 2 3 5" xfId="22881" xr:uid="{FE0C66FD-E5F6-480A-9828-66D19C514AA0}"/>
    <cellStyle name="Standaard 3 4 4 2 2 4" xfId="3366" xr:uid="{B647FC15-47DA-4C3C-BDE5-C0FEE0354344}"/>
    <cellStyle name="Standaard 3 4 4 2 2 4 2" xfId="7094" xr:uid="{337FC538-D2B5-42C1-B6D7-CB5941270532}"/>
    <cellStyle name="Standaard 3 4 4 2 2 4 2 2" xfId="17283" xr:uid="{65ACECBA-512B-4D85-8527-E39BEF8DC608}"/>
    <cellStyle name="Standaard 3 4 4 2 2 4 2 2 2" xfId="37652" xr:uid="{60B6F138-032C-4669-8AC5-8F16679C19A9}"/>
    <cellStyle name="Standaard 3 4 4 2 2 4 2 3" xfId="27468" xr:uid="{568AAA6A-EF74-45FE-A8AB-DC343060F0A0}"/>
    <cellStyle name="Standaard 3 4 4 2 2 4 3" xfId="13544" xr:uid="{1741787D-1B13-4159-A4C5-5BA43BB45841}"/>
    <cellStyle name="Standaard 3 4 4 2 2 4 3 2" xfId="33913" xr:uid="{F72DA9CF-08C2-4996-AA36-5E9EF978D06E}"/>
    <cellStyle name="Standaard 3 4 4 2 2 4 4" xfId="23729" xr:uid="{2B138AD8-05CC-4ED7-B194-5172D10C252C}"/>
    <cellStyle name="Standaard 3 4 4 2 2 5" xfId="7089" xr:uid="{3CE18850-9F30-4B36-9BB3-5D83E8CA9DFF}"/>
    <cellStyle name="Standaard 3 4 4 2 2 5 2" xfId="17278" xr:uid="{6A82D848-6EAF-4D69-8CC0-6FC94BFF63B1}"/>
    <cellStyle name="Standaard 3 4 4 2 2 5 2 2" xfId="37647" xr:uid="{67AD61D0-EA4F-4493-86D6-3631F258130A}"/>
    <cellStyle name="Standaard 3 4 4 2 2 5 3" xfId="27463" xr:uid="{99FDB520-1910-4B59-8444-E0904E7B86F6}"/>
    <cellStyle name="Standaard 3 4 4 2 2 6" xfId="11001" xr:uid="{83F5CEB5-1FCE-4290-8B12-A5BD8176069D}"/>
    <cellStyle name="Standaard 3 4 4 2 2 6 2" xfId="31370" xr:uid="{4FFB5653-FB99-4B2A-B7B1-FABB437377C5}"/>
    <cellStyle name="Standaard 3 4 4 2 2 7" xfId="21186" xr:uid="{B63435A5-6DD1-4AD8-9FE2-88D54E75B2A7}"/>
    <cellStyle name="Standaard 3 4 4 2 3" xfId="1245" xr:uid="{F16A24B0-5C4C-447B-B016-5AF57B60E2D9}"/>
    <cellStyle name="Standaard 3 4 4 2 3 2" xfId="3790" xr:uid="{7875C226-AC10-44FB-9FC6-63947C3DF202}"/>
    <cellStyle name="Standaard 3 4 4 2 3 2 2" xfId="7096" xr:uid="{D9393A5C-4F50-4734-9083-0E68A217123A}"/>
    <cellStyle name="Standaard 3 4 4 2 3 2 2 2" xfId="17285" xr:uid="{F8BD2573-6FAA-41EE-8E3F-D30C36B99090}"/>
    <cellStyle name="Standaard 3 4 4 2 3 2 2 2 2" xfId="37654" xr:uid="{E38A6A60-225B-447C-94B8-3C41BD81B000}"/>
    <cellStyle name="Standaard 3 4 4 2 3 2 2 3" xfId="27470" xr:uid="{D5416EFB-A925-48E9-BD5C-70A35BF6E28C}"/>
    <cellStyle name="Standaard 3 4 4 2 3 2 3" xfId="13968" xr:uid="{B5E7DD1B-3B2A-426A-BD31-A33306D080A6}"/>
    <cellStyle name="Standaard 3 4 4 2 3 2 3 2" xfId="34337" xr:uid="{04EE8991-92E7-494F-AFDA-A0CC20C5AE1F}"/>
    <cellStyle name="Standaard 3 4 4 2 3 2 4" xfId="24153" xr:uid="{45F1ED21-D5F2-476A-ACB7-DC825966C270}"/>
    <cellStyle name="Standaard 3 4 4 2 3 3" xfId="7095" xr:uid="{A7D46C33-34FF-41F9-B5F7-6D45A4EEB778}"/>
    <cellStyle name="Standaard 3 4 4 2 3 3 2" xfId="17284" xr:uid="{FD10BA06-07FF-4E02-A339-D48549244484}"/>
    <cellStyle name="Standaard 3 4 4 2 3 3 2 2" xfId="37653" xr:uid="{21367716-8E74-4964-BC3D-E28E96E4A839}"/>
    <cellStyle name="Standaard 3 4 4 2 3 3 3" xfId="27469" xr:uid="{63C34F97-7F16-484A-96A8-D0F4ACBDAAFC}"/>
    <cellStyle name="Standaard 3 4 4 2 3 4" xfId="11425" xr:uid="{44513189-90D5-478D-AE0C-9B52FA8756EA}"/>
    <cellStyle name="Standaard 3 4 4 2 3 4 2" xfId="31794" xr:uid="{599D69EA-98FA-49B7-9E2E-130EEDEB44E0}"/>
    <cellStyle name="Standaard 3 4 4 2 3 5" xfId="21610" xr:uid="{73A4DF7A-3F55-45CB-8ACF-272BA8B5296B}"/>
    <cellStyle name="Standaard 3 4 4 2 4" xfId="2092" xr:uid="{D53E0AD0-D2C7-4B14-AE0C-797DBA1EAD5E}"/>
    <cellStyle name="Standaard 3 4 4 2 4 2" xfId="4637" xr:uid="{460476A4-AF6F-489E-A4C4-985F75DCFB79}"/>
    <cellStyle name="Standaard 3 4 4 2 4 2 2" xfId="7098" xr:uid="{380432FC-2962-424A-881B-60971ED7572E}"/>
    <cellStyle name="Standaard 3 4 4 2 4 2 2 2" xfId="17287" xr:uid="{729B786B-2791-4A75-BC4C-2DB0F26F7278}"/>
    <cellStyle name="Standaard 3 4 4 2 4 2 2 2 2" xfId="37656" xr:uid="{B133DA4F-83AC-457E-AB19-74A4F652630D}"/>
    <cellStyle name="Standaard 3 4 4 2 4 2 2 3" xfId="27472" xr:uid="{0B50471F-2B99-4B05-9909-2BEA201E06EF}"/>
    <cellStyle name="Standaard 3 4 4 2 4 2 3" xfId="14815" xr:uid="{004C30B2-8F93-41D1-89E0-96711686F18C}"/>
    <cellStyle name="Standaard 3 4 4 2 4 2 3 2" xfId="35184" xr:uid="{932DCDE5-1BE2-4E5E-9D30-A76BF811BE31}"/>
    <cellStyle name="Standaard 3 4 4 2 4 2 4" xfId="25000" xr:uid="{F8F10F17-AF86-43EA-AB60-EB040B98BAA0}"/>
    <cellStyle name="Standaard 3 4 4 2 4 3" xfId="7097" xr:uid="{1BF4FF89-1FEC-473C-840E-9BFB9BACB379}"/>
    <cellStyle name="Standaard 3 4 4 2 4 3 2" xfId="17286" xr:uid="{0D32AF7C-B65C-4759-A7C9-2200A4841215}"/>
    <cellStyle name="Standaard 3 4 4 2 4 3 2 2" xfId="37655" xr:uid="{6214A4BF-F858-472F-8256-6E32D4406DB1}"/>
    <cellStyle name="Standaard 3 4 4 2 4 3 3" xfId="27471" xr:uid="{BDA38318-305D-40B1-BC30-3766CB9C96E7}"/>
    <cellStyle name="Standaard 3 4 4 2 4 4" xfId="12272" xr:uid="{9A59683A-E3D3-405D-81AD-30D91A55825E}"/>
    <cellStyle name="Standaard 3 4 4 2 4 4 2" xfId="32641" xr:uid="{CB6F5388-74A9-4E61-A888-B5B15427B476}"/>
    <cellStyle name="Standaard 3 4 4 2 4 5" xfId="22457" xr:uid="{8AF20C47-FC63-4845-A7C6-685483025A98}"/>
    <cellStyle name="Standaard 3 4 4 2 5" xfId="2942" xr:uid="{970A55B3-63EA-49FA-B684-5DAD3DE7AF86}"/>
    <cellStyle name="Standaard 3 4 4 2 5 2" xfId="7099" xr:uid="{397790DB-BDAA-4E1D-AC90-E535198FBAFA}"/>
    <cellStyle name="Standaard 3 4 4 2 5 2 2" xfId="17288" xr:uid="{3C149139-1E53-4FE1-A64C-6AE7CF166D42}"/>
    <cellStyle name="Standaard 3 4 4 2 5 2 2 2" xfId="37657" xr:uid="{53615E93-B102-40A7-B43D-D5555A4E1CD8}"/>
    <cellStyle name="Standaard 3 4 4 2 5 2 3" xfId="27473" xr:uid="{DF1958D0-9A2A-46D5-87C6-45C3F54030DE}"/>
    <cellStyle name="Standaard 3 4 4 2 5 3" xfId="13120" xr:uid="{D0A3F103-D1B6-4C39-A0A6-8FB587ACD623}"/>
    <cellStyle name="Standaard 3 4 4 2 5 3 2" xfId="33489" xr:uid="{8B4F7EAB-2BE9-45AE-A234-928B494C153E}"/>
    <cellStyle name="Standaard 3 4 4 2 5 4" xfId="23305" xr:uid="{9C505669-6663-4CD8-90D6-9EE23ABA5A89}"/>
    <cellStyle name="Standaard 3 4 4 2 6" xfId="7088" xr:uid="{91F2C96B-264A-47F6-A59C-4431066C8B85}"/>
    <cellStyle name="Standaard 3 4 4 2 6 2" xfId="17277" xr:uid="{1CFEE1B7-08C0-4832-86B0-F1947A60F6E4}"/>
    <cellStyle name="Standaard 3 4 4 2 6 2 2" xfId="37646" xr:uid="{29457A04-9737-4BF0-8380-A081C70E5E9D}"/>
    <cellStyle name="Standaard 3 4 4 2 6 3" xfId="27462" xr:uid="{4EDA2034-A847-483D-98AE-416FA0C265B0}"/>
    <cellStyle name="Standaard 3 4 4 2 7" xfId="10577" xr:uid="{B872DE3A-F859-4F6A-B071-5626E238B463}"/>
    <cellStyle name="Standaard 3 4 4 2 7 2" xfId="30946" xr:uid="{0410BF6F-43F2-4D8F-8502-28A84C027CB1}"/>
    <cellStyle name="Standaard 3 4 4 2 8" xfId="20762" xr:uid="{5EAEAD89-38E8-4374-BDB9-21AFE3242A9F}"/>
    <cellStyle name="Standaard 3 4 4 3" xfId="448" xr:uid="{AC223083-0AD6-47AE-99E1-78A3B9A686A6}"/>
    <cellStyle name="Standaard 3 4 4 3 2" xfId="908" xr:uid="{90BAF7CB-31CD-42BB-9D5B-C4B819827376}"/>
    <cellStyle name="Standaard 3 4 4 3 2 2" xfId="1758" xr:uid="{3561D94D-8737-4B30-A56C-8B9D3D3C1A1C}"/>
    <cellStyle name="Standaard 3 4 4 3 2 2 2" xfId="4303" xr:uid="{110CC630-82B6-4235-9AC9-0C9C3442B9D1}"/>
    <cellStyle name="Standaard 3 4 4 3 2 2 2 2" xfId="7103" xr:uid="{2BFCF0AB-4A25-4696-BCE4-41F5DAFFD8FC}"/>
    <cellStyle name="Standaard 3 4 4 3 2 2 2 2 2" xfId="17292" xr:uid="{937E6935-FA0E-4EF6-9658-75D54F5F41F8}"/>
    <cellStyle name="Standaard 3 4 4 3 2 2 2 2 2 2" xfId="37661" xr:uid="{64A730DB-691B-4017-A015-FF8EE02788B8}"/>
    <cellStyle name="Standaard 3 4 4 3 2 2 2 2 3" xfId="27477" xr:uid="{8AD9F244-55CA-4940-B7CE-AD58140B9166}"/>
    <cellStyle name="Standaard 3 4 4 3 2 2 2 3" xfId="14481" xr:uid="{E58946AF-822A-47AB-AC92-37E65BBE138D}"/>
    <cellStyle name="Standaard 3 4 4 3 2 2 2 3 2" xfId="34850" xr:uid="{D00DC41F-9611-4606-AD70-4C3266DBEF42}"/>
    <cellStyle name="Standaard 3 4 4 3 2 2 2 4" xfId="24666" xr:uid="{3456C16C-B594-4FF1-84A7-D80C31DA7693}"/>
    <cellStyle name="Standaard 3 4 4 3 2 2 3" xfId="7102" xr:uid="{DDA7F108-0596-415F-A559-3C1484F87F5E}"/>
    <cellStyle name="Standaard 3 4 4 3 2 2 3 2" xfId="17291" xr:uid="{BA50604C-9A14-4329-AC36-68D1B08FBAFB}"/>
    <cellStyle name="Standaard 3 4 4 3 2 2 3 2 2" xfId="37660" xr:uid="{7753AD13-75EF-4795-959C-8906DA9A46C0}"/>
    <cellStyle name="Standaard 3 4 4 3 2 2 3 3" xfId="27476" xr:uid="{DBB59D4B-EB6B-419E-B1CA-64F8B7DAB1C4}"/>
    <cellStyle name="Standaard 3 4 4 3 2 2 4" xfId="11938" xr:uid="{640211D5-C2A6-4134-B5B2-D3C17F6E8BBF}"/>
    <cellStyle name="Standaard 3 4 4 3 2 2 4 2" xfId="32307" xr:uid="{6446A56C-2DBC-46AA-84E9-2A9D473352CF}"/>
    <cellStyle name="Standaard 3 4 4 3 2 2 5" xfId="22123" xr:uid="{D27A2DC7-1A13-4CC3-B42E-5CCCE14A6204}"/>
    <cellStyle name="Standaard 3 4 4 3 2 3" xfId="2605" xr:uid="{72D412C3-B91C-4B34-B090-83C49BC44E2A}"/>
    <cellStyle name="Standaard 3 4 4 3 2 3 2" xfId="5150" xr:uid="{614E75F2-2A62-4173-A3C1-51BA27A3CDDB}"/>
    <cellStyle name="Standaard 3 4 4 3 2 3 2 2" xfId="7105" xr:uid="{0297E9DE-6907-4ABC-869E-37137CFA6FDF}"/>
    <cellStyle name="Standaard 3 4 4 3 2 3 2 2 2" xfId="17294" xr:uid="{CA8FA819-8DB8-4DAF-BFBA-3D2F195F1CAB}"/>
    <cellStyle name="Standaard 3 4 4 3 2 3 2 2 2 2" xfId="37663" xr:uid="{64E56633-DC36-4CD5-BA8F-A82508DD1C95}"/>
    <cellStyle name="Standaard 3 4 4 3 2 3 2 2 3" xfId="27479" xr:uid="{4A401816-0947-4BD7-981F-771206D68E44}"/>
    <cellStyle name="Standaard 3 4 4 3 2 3 2 3" xfId="15328" xr:uid="{8898FE69-7389-44F9-A8B0-8A6D0D42167E}"/>
    <cellStyle name="Standaard 3 4 4 3 2 3 2 3 2" xfId="35697" xr:uid="{80B74109-EE26-40FB-9903-A40214BC5031}"/>
    <cellStyle name="Standaard 3 4 4 3 2 3 2 4" xfId="25513" xr:uid="{BC37F049-969B-4612-9C55-9330FE0938EE}"/>
    <cellStyle name="Standaard 3 4 4 3 2 3 3" xfId="7104" xr:uid="{97480614-A527-4EC0-8E39-A8329431026E}"/>
    <cellStyle name="Standaard 3 4 4 3 2 3 3 2" xfId="17293" xr:uid="{81A9BE77-9444-4EDF-A91D-9B0DE7212CB7}"/>
    <cellStyle name="Standaard 3 4 4 3 2 3 3 2 2" xfId="37662" xr:uid="{95C1DE3C-3142-471D-9E50-3390A2B5403A}"/>
    <cellStyle name="Standaard 3 4 4 3 2 3 3 3" xfId="27478" xr:uid="{4904626E-DF66-45C3-B642-9FED9D2D1602}"/>
    <cellStyle name="Standaard 3 4 4 3 2 3 4" xfId="12785" xr:uid="{F54A4D33-7DFF-4E51-A3F4-2EBC629A6B26}"/>
    <cellStyle name="Standaard 3 4 4 3 2 3 4 2" xfId="33154" xr:uid="{EED2645F-83EC-4CE4-AB1C-F6F272619B3A}"/>
    <cellStyle name="Standaard 3 4 4 3 2 3 5" xfId="22970" xr:uid="{03586C85-0647-4C9A-B0FC-D9332C8D1A50}"/>
    <cellStyle name="Standaard 3 4 4 3 2 4" xfId="3455" xr:uid="{B47B6570-3292-4355-BA22-FF6F363929FD}"/>
    <cellStyle name="Standaard 3 4 4 3 2 4 2" xfId="7106" xr:uid="{03E2698F-A90B-4861-8160-2EF6BD670D8A}"/>
    <cellStyle name="Standaard 3 4 4 3 2 4 2 2" xfId="17295" xr:uid="{0D116D72-E655-4680-B562-FD959FBA1670}"/>
    <cellStyle name="Standaard 3 4 4 3 2 4 2 2 2" xfId="37664" xr:uid="{4CE3D411-EC64-42DD-8E22-5C38FD89F230}"/>
    <cellStyle name="Standaard 3 4 4 3 2 4 2 3" xfId="27480" xr:uid="{41BBD073-764E-4672-98C6-43FE43765C08}"/>
    <cellStyle name="Standaard 3 4 4 3 2 4 3" xfId="13633" xr:uid="{BA4685FE-02DA-4FED-9663-F5E9BA9A0505}"/>
    <cellStyle name="Standaard 3 4 4 3 2 4 3 2" xfId="34002" xr:uid="{90F0DB64-624F-47B8-8B20-7ED539EBC27B}"/>
    <cellStyle name="Standaard 3 4 4 3 2 4 4" xfId="23818" xr:uid="{7F6BA905-6653-4309-91E0-0BA468E2D120}"/>
    <cellStyle name="Standaard 3 4 4 3 2 5" xfId="7101" xr:uid="{FA3BF0F2-9D1F-4F4F-AC8B-4B127AA945F2}"/>
    <cellStyle name="Standaard 3 4 4 3 2 5 2" xfId="17290" xr:uid="{A748C99C-6C5D-49E1-AD32-4027053DB958}"/>
    <cellStyle name="Standaard 3 4 4 3 2 5 2 2" xfId="37659" xr:uid="{2947D143-4AB5-4E66-A7F4-8D9F17BCC828}"/>
    <cellStyle name="Standaard 3 4 4 3 2 5 3" xfId="27475" xr:uid="{05167F57-05AE-42AD-A053-33ED3E0BB136}"/>
    <cellStyle name="Standaard 3 4 4 3 2 6" xfId="11090" xr:uid="{150F0018-2858-4C50-BBE2-682016C440D8}"/>
    <cellStyle name="Standaard 3 4 4 3 2 6 2" xfId="31459" xr:uid="{F3BB23A6-077B-4A7B-A42B-A427C3F7C633}"/>
    <cellStyle name="Standaard 3 4 4 3 2 7" xfId="21275" xr:uid="{BD93135A-F162-47FB-9A00-F2A5E1C44477}"/>
    <cellStyle name="Standaard 3 4 4 3 3" xfId="1334" xr:uid="{42C00C11-0482-4B26-BCB4-64A094276370}"/>
    <cellStyle name="Standaard 3 4 4 3 3 2" xfId="3879" xr:uid="{17113379-20D2-4624-9D46-EA1C1BC06851}"/>
    <cellStyle name="Standaard 3 4 4 3 3 2 2" xfId="7108" xr:uid="{2C0E7D29-ADF0-4584-907B-B2D8D1EA721A}"/>
    <cellStyle name="Standaard 3 4 4 3 3 2 2 2" xfId="17297" xr:uid="{398FD3BA-9B70-4EFA-A3F1-5EA84585D78D}"/>
    <cellStyle name="Standaard 3 4 4 3 3 2 2 2 2" xfId="37666" xr:uid="{1CE5B60F-EF3F-4407-A2AE-AE96D0FE391F}"/>
    <cellStyle name="Standaard 3 4 4 3 3 2 2 3" xfId="27482" xr:uid="{983EDF64-80B4-4AD3-AAC0-CDBE7F1952B2}"/>
    <cellStyle name="Standaard 3 4 4 3 3 2 3" xfId="14057" xr:uid="{AEB1824A-EB89-4069-B3D6-D7D80D75B473}"/>
    <cellStyle name="Standaard 3 4 4 3 3 2 3 2" xfId="34426" xr:uid="{3C6EA083-52EC-4F10-B2FF-BCC17A797CAD}"/>
    <cellStyle name="Standaard 3 4 4 3 3 2 4" xfId="24242" xr:uid="{732A511D-BABB-476A-8461-8E510E071103}"/>
    <cellStyle name="Standaard 3 4 4 3 3 3" xfId="7107" xr:uid="{580F5CC9-DBCF-4464-BA1E-DD13B350BF21}"/>
    <cellStyle name="Standaard 3 4 4 3 3 3 2" xfId="17296" xr:uid="{F0FE4911-ACDA-4061-9060-784FB0DE02DC}"/>
    <cellStyle name="Standaard 3 4 4 3 3 3 2 2" xfId="37665" xr:uid="{C9F0DE3F-29DC-43B0-8A10-68743158FA3B}"/>
    <cellStyle name="Standaard 3 4 4 3 3 3 3" xfId="27481" xr:uid="{E2418C5A-2BB3-4D5E-A87D-4DECF451A1DE}"/>
    <cellStyle name="Standaard 3 4 4 3 3 4" xfId="11514" xr:uid="{B86A40A5-D579-484D-A0DD-8D645D3EBBF6}"/>
    <cellStyle name="Standaard 3 4 4 3 3 4 2" xfId="31883" xr:uid="{28853D32-5A20-440C-98D9-13A466C4E617}"/>
    <cellStyle name="Standaard 3 4 4 3 3 5" xfId="21699" xr:uid="{C57AA86E-1570-4F7B-AC5D-0CAE34654DA6}"/>
    <cellStyle name="Standaard 3 4 4 3 4" xfId="2181" xr:uid="{DFF359A6-EC8B-442E-B706-10B79522BE0E}"/>
    <cellStyle name="Standaard 3 4 4 3 4 2" xfId="4726" xr:uid="{FDA62144-F704-4742-A763-28C703698ED9}"/>
    <cellStyle name="Standaard 3 4 4 3 4 2 2" xfId="7110" xr:uid="{92C6614C-C500-49B0-9D7C-9628ED84082C}"/>
    <cellStyle name="Standaard 3 4 4 3 4 2 2 2" xfId="17299" xr:uid="{F22F0DFE-CB08-467C-9A76-B6DA2ED5AF01}"/>
    <cellStyle name="Standaard 3 4 4 3 4 2 2 2 2" xfId="37668" xr:uid="{FB379CA6-51D1-43BA-98EE-77B7B0D9D1EF}"/>
    <cellStyle name="Standaard 3 4 4 3 4 2 2 3" xfId="27484" xr:uid="{0862AEDE-9B0B-4508-BF56-EEE004C6D97A}"/>
    <cellStyle name="Standaard 3 4 4 3 4 2 3" xfId="14904" xr:uid="{85CCDA89-B5A0-4AA9-B834-5449CEB91FA5}"/>
    <cellStyle name="Standaard 3 4 4 3 4 2 3 2" xfId="35273" xr:uid="{DEFF1ECC-C35D-4BA5-AD06-0F5E2D2E3350}"/>
    <cellStyle name="Standaard 3 4 4 3 4 2 4" xfId="25089" xr:uid="{387EBF2E-873E-42F6-B463-68EC72CE65E6}"/>
    <cellStyle name="Standaard 3 4 4 3 4 3" xfId="7109" xr:uid="{526F7EB9-8BD3-4C99-8C66-1FC43C4B1C2F}"/>
    <cellStyle name="Standaard 3 4 4 3 4 3 2" xfId="17298" xr:uid="{C712E251-9077-4282-A0C7-DB0423BACAED}"/>
    <cellStyle name="Standaard 3 4 4 3 4 3 2 2" xfId="37667" xr:uid="{EB8954A5-CD53-4794-971A-FE6D1B96C288}"/>
    <cellStyle name="Standaard 3 4 4 3 4 3 3" xfId="27483" xr:uid="{A6BEF03F-91E7-4376-ACB1-DEBBC1892AD2}"/>
    <cellStyle name="Standaard 3 4 4 3 4 4" xfId="12361" xr:uid="{4D32A263-6A2B-484E-93BF-3E9DA832D0AE}"/>
    <cellStyle name="Standaard 3 4 4 3 4 4 2" xfId="32730" xr:uid="{BA5CA0B4-AD52-4878-A07F-3501E897A124}"/>
    <cellStyle name="Standaard 3 4 4 3 4 5" xfId="22546" xr:uid="{605B0AEB-B96F-446C-91F8-5AB782EBA8B8}"/>
    <cellStyle name="Standaard 3 4 4 3 5" xfId="3031" xr:uid="{3D0FE1C8-AB0F-46F2-AA38-3D246C2A86D2}"/>
    <cellStyle name="Standaard 3 4 4 3 5 2" xfId="7111" xr:uid="{B0114332-920B-4970-A6B2-0E42A8EDA842}"/>
    <cellStyle name="Standaard 3 4 4 3 5 2 2" xfId="17300" xr:uid="{D303ADDE-C318-43F0-8693-90D9A9C5B137}"/>
    <cellStyle name="Standaard 3 4 4 3 5 2 2 2" xfId="37669" xr:uid="{9F53A152-ED14-466B-A60B-5705CC458A51}"/>
    <cellStyle name="Standaard 3 4 4 3 5 2 3" xfId="27485" xr:uid="{1E107730-9796-4063-A24A-8C463488576C}"/>
    <cellStyle name="Standaard 3 4 4 3 5 3" xfId="13209" xr:uid="{C38F2BD4-5269-4519-A140-49CEB12380AB}"/>
    <cellStyle name="Standaard 3 4 4 3 5 3 2" xfId="33578" xr:uid="{FACFFD58-2106-4620-802C-75E49D89B13A}"/>
    <cellStyle name="Standaard 3 4 4 3 5 4" xfId="23394" xr:uid="{33958D34-96C6-4F63-BF8B-4227436D8B13}"/>
    <cellStyle name="Standaard 3 4 4 3 6" xfId="7100" xr:uid="{4A1916E2-B38B-4AC3-B7A6-E17D4B4506F4}"/>
    <cellStyle name="Standaard 3 4 4 3 6 2" xfId="17289" xr:uid="{5E78F8B6-D287-4426-9FAC-CF92767D2DED}"/>
    <cellStyle name="Standaard 3 4 4 3 6 2 2" xfId="37658" xr:uid="{3DC61D0B-C4BB-49D9-811E-8DD549D595E9}"/>
    <cellStyle name="Standaard 3 4 4 3 6 3" xfId="27474" xr:uid="{F91154C5-C343-4DD5-9944-320405E74567}"/>
    <cellStyle name="Standaard 3 4 4 3 7" xfId="10666" xr:uid="{3065A897-249F-43C4-B4FE-29742F5C5A20}"/>
    <cellStyle name="Standaard 3 4 4 3 7 2" xfId="31035" xr:uid="{6355CDFB-9CF5-4DA1-841B-5672C0863BBA}"/>
    <cellStyle name="Standaard 3 4 4 3 8" xfId="20851" xr:uid="{10264CF6-164E-4232-99A8-D73913107231}"/>
    <cellStyle name="Standaard 3 4 4 4" xfId="685" xr:uid="{DECC9B32-FA14-4B12-AE9B-6E1153CA0A46}"/>
    <cellStyle name="Standaard 3 4 4 4 2" xfId="1535" xr:uid="{F13F2AE8-203D-4EE4-A696-A5405CAD3C37}"/>
    <cellStyle name="Standaard 3 4 4 4 2 2" xfId="4080" xr:uid="{FC1A99CC-6153-4D6E-90AF-351CB867076F}"/>
    <cellStyle name="Standaard 3 4 4 4 2 2 2" xfId="7114" xr:uid="{68C81DDE-C083-4ACA-96DA-15EA40EA1598}"/>
    <cellStyle name="Standaard 3 4 4 4 2 2 2 2" xfId="17303" xr:uid="{D6866192-34AB-4062-9B6A-5BA7BA45E9A1}"/>
    <cellStyle name="Standaard 3 4 4 4 2 2 2 2 2" xfId="37672" xr:uid="{2FB54C70-D58C-4E99-AB18-EC70538F83B2}"/>
    <cellStyle name="Standaard 3 4 4 4 2 2 2 3" xfId="27488" xr:uid="{8BB7C4BB-9B10-41A7-B19F-BB8793C92115}"/>
    <cellStyle name="Standaard 3 4 4 4 2 2 3" xfId="14258" xr:uid="{57184567-A179-47FF-B177-3E3CA6AE6279}"/>
    <cellStyle name="Standaard 3 4 4 4 2 2 3 2" xfId="34627" xr:uid="{0EF4D169-99A9-42FA-8E1C-57FCA5D910E2}"/>
    <cellStyle name="Standaard 3 4 4 4 2 2 4" xfId="24443" xr:uid="{DAF8CCD6-6CCB-4717-8714-2525D165C00B}"/>
    <cellStyle name="Standaard 3 4 4 4 2 3" xfId="7113" xr:uid="{516AD1D3-8991-4F5A-A715-D8B656F4A886}"/>
    <cellStyle name="Standaard 3 4 4 4 2 3 2" xfId="17302" xr:uid="{78E9AB5C-9897-4749-85C5-C19CABD64A62}"/>
    <cellStyle name="Standaard 3 4 4 4 2 3 2 2" xfId="37671" xr:uid="{B5D5460D-1A26-4B5B-8CC3-E917A93F162B}"/>
    <cellStyle name="Standaard 3 4 4 4 2 3 3" xfId="27487" xr:uid="{C126CD50-D0FC-488F-93A9-6CDD6214BABB}"/>
    <cellStyle name="Standaard 3 4 4 4 2 4" xfId="11715" xr:uid="{C7909886-08CF-4C85-AE47-839D646F03DC}"/>
    <cellStyle name="Standaard 3 4 4 4 2 4 2" xfId="32084" xr:uid="{D0186632-F22C-4165-9562-F0D0C3F1FD5E}"/>
    <cellStyle name="Standaard 3 4 4 4 2 5" xfId="21900" xr:uid="{8E267874-C057-4FED-8FC1-3A89B02A153F}"/>
    <cellStyle name="Standaard 3 4 4 4 3" xfId="2382" xr:uid="{C086432E-2C1F-45E8-A827-A0D6D5EF6DA6}"/>
    <cellStyle name="Standaard 3 4 4 4 3 2" xfId="4927" xr:uid="{BDEC00DE-FF3A-44F0-B8EB-0E9491D8DCED}"/>
    <cellStyle name="Standaard 3 4 4 4 3 2 2" xfId="7116" xr:uid="{9FEDB426-DBA6-476F-A8BB-DB6B8AC23C9A}"/>
    <cellStyle name="Standaard 3 4 4 4 3 2 2 2" xfId="17305" xr:uid="{41773741-C3D7-4DD0-9EC2-EC456076DF1E}"/>
    <cellStyle name="Standaard 3 4 4 4 3 2 2 2 2" xfId="37674" xr:uid="{78774300-0E16-4D33-A91C-9378EA49243E}"/>
    <cellStyle name="Standaard 3 4 4 4 3 2 2 3" xfId="27490" xr:uid="{585A026E-444A-4BF9-9FEE-3725308EB7E8}"/>
    <cellStyle name="Standaard 3 4 4 4 3 2 3" xfId="15105" xr:uid="{57112883-8837-4338-99A4-819C080019F0}"/>
    <cellStyle name="Standaard 3 4 4 4 3 2 3 2" xfId="35474" xr:uid="{26BF5983-6D0F-466B-B9FA-EDBF702C0A0F}"/>
    <cellStyle name="Standaard 3 4 4 4 3 2 4" xfId="25290" xr:uid="{D4102FE1-7CD1-48B2-9289-02B0D16521E8}"/>
    <cellStyle name="Standaard 3 4 4 4 3 3" xfId="7115" xr:uid="{4485DC10-25EF-47E3-B6A4-E09CB869148A}"/>
    <cellStyle name="Standaard 3 4 4 4 3 3 2" xfId="17304" xr:uid="{35E78ADF-1C8E-42AC-8C50-B46A8CCFA327}"/>
    <cellStyle name="Standaard 3 4 4 4 3 3 2 2" xfId="37673" xr:uid="{FBAE99EB-860B-4B16-8991-1A9B14B2BEBC}"/>
    <cellStyle name="Standaard 3 4 4 4 3 3 3" xfId="27489" xr:uid="{A93EC8F2-CAF9-496D-924B-C1A6D3256E8D}"/>
    <cellStyle name="Standaard 3 4 4 4 3 4" xfId="12562" xr:uid="{CFA8AF73-66C5-406C-B4FF-CFE138758E19}"/>
    <cellStyle name="Standaard 3 4 4 4 3 4 2" xfId="32931" xr:uid="{6D4B268A-2867-435D-A1D6-3801454538F3}"/>
    <cellStyle name="Standaard 3 4 4 4 3 5" xfId="22747" xr:uid="{27161886-E7B6-46A1-B9CF-6E897D638679}"/>
    <cellStyle name="Standaard 3 4 4 4 4" xfId="3232" xr:uid="{31596C42-87EC-4961-91AF-8E704F539B28}"/>
    <cellStyle name="Standaard 3 4 4 4 4 2" xfId="7117" xr:uid="{C19C9BD4-6AE2-4B80-ACD1-FAAB359D98AF}"/>
    <cellStyle name="Standaard 3 4 4 4 4 2 2" xfId="17306" xr:uid="{34BBEAE3-0AFF-4DA3-97D7-E860A8F8A50F}"/>
    <cellStyle name="Standaard 3 4 4 4 4 2 2 2" xfId="37675" xr:uid="{BF5418E0-04D4-406B-9CC4-4262A4233CA6}"/>
    <cellStyle name="Standaard 3 4 4 4 4 2 3" xfId="27491" xr:uid="{B9BE72B8-5B7C-49A1-9769-9D34E43DBCBC}"/>
    <cellStyle name="Standaard 3 4 4 4 4 3" xfId="13410" xr:uid="{5ADFA8B7-55C4-4712-884F-3DADC66C8E1B}"/>
    <cellStyle name="Standaard 3 4 4 4 4 3 2" xfId="33779" xr:uid="{110EA0DD-E184-463D-B75C-3BFAF47C0960}"/>
    <cellStyle name="Standaard 3 4 4 4 4 4" xfId="23595" xr:uid="{4955DD8D-16B3-4E90-9CA9-B30E3218B65D}"/>
    <cellStyle name="Standaard 3 4 4 4 5" xfId="7112" xr:uid="{AB2A086F-4834-4A7E-9D24-D5BE8E9BC4F1}"/>
    <cellStyle name="Standaard 3 4 4 4 5 2" xfId="17301" xr:uid="{27DAEAF7-731F-403F-AC88-3401587ECFC4}"/>
    <cellStyle name="Standaard 3 4 4 4 5 2 2" xfId="37670" xr:uid="{656CB4FB-0370-4BA9-940A-4D808F920A27}"/>
    <cellStyle name="Standaard 3 4 4 4 5 3" xfId="27486" xr:uid="{B377E3B4-5C10-4DA0-BC32-B186578AC175}"/>
    <cellStyle name="Standaard 3 4 4 4 6" xfId="10867" xr:uid="{A9E7AF80-C174-4F00-9183-B02994859EE1}"/>
    <cellStyle name="Standaard 3 4 4 4 6 2" xfId="31236" xr:uid="{B77BB989-72F9-424B-9CDC-6F6098BB4BC2}"/>
    <cellStyle name="Standaard 3 4 4 4 7" xfId="21052" xr:uid="{4A4136CC-736F-40C0-89DA-40B562E704B6}"/>
    <cellStyle name="Standaard 3 4 4 5" xfId="1111" xr:uid="{54589BA1-E47F-43C8-808F-882CCAD6D4B1}"/>
    <cellStyle name="Standaard 3 4 4 5 2" xfId="3656" xr:uid="{684D5C62-4D27-404D-9AAF-9F67ACEA8077}"/>
    <cellStyle name="Standaard 3 4 4 5 2 2" xfId="7119" xr:uid="{EE14BA8F-984A-41B4-B460-713D9AD44298}"/>
    <cellStyle name="Standaard 3 4 4 5 2 2 2" xfId="17308" xr:uid="{A2088246-790F-4136-A3D4-E0903E6C8E01}"/>
    <cellStyle name="Standaard 3 4 4 5 2 2 2 2" xfId="37677" xr:uid="{21B4C753-88CD-49DF-88ED-1096ED8F6082}"/>
    <cellStyle name="Standaard 3 4 4 5 2 2 3" xfId="27493" xr:uid="{CA0436A5-85B7-4698-B965-9179D130F3E8}"/>
    <cellStyle name="Standaard 3 4 4 5 2 3" xfId="13834" xr:uid="{0E938979-2945-4ECE-85DE-E21E3BF6A131}"/>
    <cellStyle name="Standaard 3 4 4 5 2 3 2" xfId="34203" xr:uid="{A29B8966-8CB0-4970-A34A-B80E0D0DB388}"/>
    <cellStyle name="Standaard 3 4 4 5 2 4" xfId="24019" xr:uid="{86673575-EC4E-4E60-ABD1-072D8097491C}"/>
    <cellStyle name="Standaard 3 4 4 5 3" xfId="7118" xr:uid="{07072972-8522-4FB1-B9CB-9E76830702FC}"/>
    <cellStyle name="Standaard 3 4 4 5 3 2" xfId="17307" xr:uid="{4C72CA93-17D1-4547-9A25-7C1CCBC180CC}"/>
    <cellStyle name="Standaard 3 4 4 5 3 2 2" xfId="37676" xr:uid="{BE8B4E8C-5E9C-49E5-A737-4F3F53A62805}"/>
    <cellStyle name="Standaard 3 4 4 5 3 3" xfId="27492" xr:uid="{2EDC8AD5-924F-4135-9D2F-E3F1005BD713}"/>
    <cellStyle name="Standaard 3 4 4 5 4" xfId="11291" xr:uid="{FD677F10-4035-4482-92E8-BCD64355EF8F}"/>
    <cellStyle name="Standaard 3 4 4 5 4 2" xfId="31660" xr:uid="{6EF5025F-8E34-4D35-AA05-DD94BB8D764D}"/>
    <cellStyle name="Standaard 3 4 4 5 5" xfId="21476" xr:uid="{5B04470F-DCC9-4BA1-8FBD-DAF224A9534E}"/>
    <cellStyle name="Standaard 3 4 4 6" xfId="1958" xr:uid="{7010A2FA-F402-4417-BD59-A5900B25624D}"/>
    <cellStyle name="Standaard 3 4 4 6 2" xfId="4503" xr:uid="{4F012360-7A8C-4A09-938E-1B21C3BB56C6}"/>
    <cellStyle name="Standaard 3 4 4 6 2 2" xfId="7121" xr:uid="{8F737681-0EA2-4635-99C3-C550F769F9F8}"/>
    <cellStyle name="Standaard 3 4 4 6 2 2 2" xfId="17310" xr:uid="{ADE34A72-D7DD-46A3-A3FC-7948DE8E56BF}"/>
    <cellStyle name="Standaard 3 4 4 6 2 2 2 2" xfId="37679" xr:uid="{9A9F981B-31D9-415A-BCBC-709E804073DF}"/>
    <cellStyle name="Standaard 3 4 4 6 2 2 3" xfId="27495" xr:uid="{3707F5F7-E33D-4D42-B96D-82C4444DC827}"/>
    <cellStyle name="Standaard 3 4 4 6 2 3" xfId="14681" xr:uid="{73D6C79B-5EF3-4C6A-AD19-B96B3F90590F}"/>
    <cellStyle name="Standaard 3 4 4 6 2 3 2" xfId="35050" xr:uid="{90A723DF-E38D-4AF5-913E-4350EB770826}"/>
    <cellStyle name="Standaard 3 4 4 6 2 4" xfId="24866" xr:uid="{8586541B-4930-4B99-B15C-A7B7EA88CEAE}"/>
    <cellStyle name="Standaard 3 4 4 6 3" xfId="7120" xr:uid="{A53332B7-0CE9-4291-B59B-C4A06073669B}"/>
    <cellStyle name="Standaard 3 4 4 6 3 2" xfId="17309" xr:uid="{01C03616-F2B4-4AAE-B5A8-43DCC7FDD78E}"/>
    <cellStyle name="Standaard 3 4 4 6 3 2 2" xfId="37678" xr:uid="{B4EBD946-B313-4101-A5E3-30023F14EEA0}"/>
    <cellStyle name="Standaard 3 4 4 6 3 3" xfId="27494" xr:uid="{263C6003-D1B0-4FE8-826C-1244EE242242}"/>
    <cellStyle name="Standaard 3 4 4 6 4" xfId="12138" xr:uid="{A3D4ECAA-771A-4A9C-95C2-15E8C5FF071D}"/>
    <cellStyle name="Standaard 3 4 4 6 4 2" xfId="32507" xr:uid="{E2EE2148-778F-4474-9865-6ED17658466E}"/>
    <cellStyle name="Standaard 3 4 4 6 5" xfId="22323" xr:uid="{2A61CB62-99E4-41B5-9A1A-7E1F8F66B3D6}"/>
    <cellStyle name="Standaard 3 4 4 7" xfId="2808" xr:uid="{1D13FEB6-9F0B-4277-B6FA-5AD2CBCC8C7A}"/>
    <cellStyle name="Standaard 3 4 4 7 2" xfId="7122" xr:uid="{A3A3EE2F-440C-44EE-AA7E-5D7409D475E2}"/>
    <cellStyle name="Standaard 3 4 4 7 2 2" xfId="17311" xr:uid="{23746E65-62A8-4A97-AB09-4464473B63BA}"/>
    <cellStyle name="Standaard 3 4 4 7 2 2 2" xfId="37680" xr:uid="{5006DE6A-03DA-49C1-9EAA-EFD202DB0F62}"/>
    <cellStyle name="Standaard 3 4 4 7 2 3" xfId="27496" xr:uid="{25737678-C3DF-4775-AE3D-608FB2D0111F}"/>
    <cellStyle name="Standaard 3 4 4 7 3" xfId="12986" xr:uid="{5EC9332E-038F-4482-BF3F-C4A991334A78}"/>
    <cellStyle name="Standaard 3 4 4 7 3 2" xfId="33355" xr:uid="{F41CDB9A-A11E-4C1A-945F-B1786CA3F949}"/>
    <cellStyle name="Standaard 3 4 4 7 4" xfId="23171" xr:uid="{1FB01811-6D8D-48FF-8C2F-0BA54C6B2AB1}"/>
    <cellStyle name="Standaard 3 4 4 8" xfId="7087" xr:uid="{C2205073-DEE0-4DF0-A181-BC45B4343BF3}"/>
    <cellStyle name="Standaard 3 4 4 8 2" xfId="17276" xr:uid="{22174757-2956-4415-858C-98BCE5F49926}"/>
    <cellStyle name="Standaard 3 4 4 8 2 2" xfId="37645" xr:uid="{A27CD4B4-4399-4A95-A57B-993B3714BCCA}"/>
    <cellStyle name="Standaard 3 4 4 8 3" xfId="27461" xr:uid="{0F82B6AF-C2CE-42B0-956E-F21D6B9148AE}"/>
    <cellStyle name="Standaard 3 4 4 9" xfId="10443" xr:uid="{D3674ECB-C1F8-4C0D-BC65-B337A9D1D15F}"/>
    <cellStyle name="Standaard 3 4 4 9 2" xfId="30812" xr:uid="{4901B4C6-BCF1-4976-81A1-D2371904A09B}"/>
    <cellStyle name="Standaard 3 4 5" xfId="197" xr:uid="{77D4E833-4A72-421C-BFBE-1FA578A8223B}"/>
    <cellStyle name="Standaard 3 4 5 2" xfId="753" xr:uid="{4CDB6E0E-5B8D-4458-AB1C-88FFF9BAACAB}"/>
    <cellStyle name="Standaard 3 4 5 2 2" xfId="1603" xr:uid="{CE22D3C9-3922-4BC9-B2CB-7A1C0A08003C}"/>
    <cellStyle name="Standaard 3 4 5 2 2 2" xfId="4148" xr:uid="{07AAE63D-283F-4A26-AC94-CF9F8790C318}"/>
    <cellStyle name="Standaard 3 4 5 2 2 2 2" xfId="7126" xr:uid="{C78D2D0C-6673-462F-A4A3-2AFE508594F1}"/>
    <cellStyle name="Standaard 3 4 5 2 2 2 2 2" xfId="17315" xr:uid="{B006366D-1B35-4EE6-9C60-5E8AD10F335F}"/>
    <cellStyle name="Standaard 3 4 5 2 2 2 2 2 2" xfId="37684" xr:uid="{BA17D7A2-19D8-4078-9689-9D2C9804625F}"/>
    <cellStyle name="Standaard 3 4 5 2 2 2 2 3" xfId="27500" xr:uid="{33E1370A-535A-4737-919C-62CE32953D6F}"/>
    <cellStyle name="Standaard 3 4 5 2 2 2 3" xfId="14326" xr:uid="{E7879EDE-F1C0-40D0-92F9-4397FE506D71}"/>
    <cellStyle name="Standaard 3 4 5 2 2 2 3 2" xfId="34695" xr:uid="{5B5C6E91-954A-4B9C-BEFE-C53D2069ABE0}"/>
    <cellStyle name="Standaard 3 4 5 2 2 2 4" xfId="24511" xr:uid="{129C633A-C31F-4909-A5A9-5179E5E66A97}"/>
    <cellStyle name="Standaard 3 4 5 2 2 3" xfId="7125" xr:uid="{3728F656-7211-4E85-8F78-15645C169B60}"/>
    <cellStyle name="Standaard 3 4 5 2 2 3 2" xfId="17314" xr:uid="{6D0B5F0C-EDA1-4B4D-B850-5D6619203923}"/>
    <cellStyle name="Standaard 3 4 5 2 2 3 2 2" xfId="37683" xr:uid="{71236A4D-BC3C-4379-A23C-8B1D76C03FA3}"/>
    <cellStyle name="Standaard 3 4 5 2 2 3 3" xfId="27499" xr:uid="{006824CF-9470-48DE-A2E6-06F2F018F122}"/>
    <cellStyle name="Standaard 3 4 5 2 2 4" xfId="11783" xr:uid="{D3D28B9D-B3FC-4C74-98EB-1488E7F97C28}"/>
    <cellStyle name="Standaard 3 4 5 2 2 4 2" xfId="32152" xr:uid="{1F860CC0-D8AE-4CC4-B41C-7F93613ADCD2}"/>
    <cellStyle name="Standaard 3 4 5 2 2 5" xfId="21968" xr:uid="{1A0E720E-5C13-4180-8C77-744B060BE0B1}"/>
    <cellStyle name="Standaard 3 4 5 2 3" xfId="2450" xr:uid="{CCB1378E-B0BC-4A0B-8972-D3C23749917D}"/>
    <cellStyle name="Standaard 3 4 5 2 3 2" xfId="4995" xr:uid="{AB7415B0-4C36-4F79-BA6F-3C1BE2BFC032}"/>
    <cellStyle name="Standaard 3 4 5 2 3 2 2" xfId="7128" xr:uid="{3D47F66A-244A-4B90-9131-C50981084D2B}"/>
    <cellStyle name="Standaard 3 4 5 2 3 2 2 2" xfId="17317" xr:uid="{0486E196-7C01-451A-ABFC-64D96EBB9E3D}"/>
    <cellStyle name="Standaard 3 4 5 2 3 2 2 2 2" xfId="37686" xr:uid="{FE5E09D4-449C-403D-BC25-56AD23487417}"/>
    <cellStyle name="Standaard 3 4 5 2 3 2 2 3" xfId="27502" xr:uid="{3211F5DA-4380-453E-AA9C-B4A4EC7DF17D}"/>
    <cellStyle name="Standaard 3 4 5 2 3 2 3" xfId="15173" xr:uid="{942A1305-1F7B-4FDB-A826-4325FAB7F505}"/>
    <cellStyle name="Standaard 3 4 5 2 3 2 3 2" xfId="35542" xr:uid="{DA9C976E-71C2-4625-B596-AFA2BBB5CAF9}"/>
    <cellStyle name="Standaard 3 4 5 2 3 2 4" xfId="25358" xr:uid="{151B324E-5A7D-41D8-8D33-2B5373FD3D30}"/>
    <cellStyle name="Standaard 3 4 5 2 3 3" xfId="7127" xr:uid="{A505FC8A-0F17-415C-A532-907F9705029C}"/>
    <cellStyle name="Standaard 3 4 5 2 3 3 2" xfId="17316" xr:uid="{AEDE2BCF-A567-4890-ACF0-4ADD8025C59E}"/>
    <cellStyle name="Standaard 3 4 5 2 3 3 2 2" xfId="37685" xr:uid="{1F4D95B1-3BDA-4CDB-A984-B9DD3FED0C91}"/>
    <cellStyle name="Standaard 3 4 5 2 3 3 3" xfId="27501" xr:uid="{C843786F-4AA2-4B79-80B3-6E869C8053FE}"/>
    <cellStyle name="Standaard 3 4 5 2 3 4" xfId="12630" xr:uid="{52EE08EE-AE74-44D9-A51F-55D6BA157BF9}"/>
    <cellStyle name="Standaard 3 4 5 2 3 4 2" xfId="32999" xr:uid="{499EB06E-04E9-4802-B508-A17D670A7C63}"/>
    <cellStyle name="Standaard 3 4 5 2 3 5" xfId="22815" xr:uid="{53FBE34F-05E6-4446-98AB-C6C054D8BAC0}"/>
    <cellStyle name="Standaard 3 4 5 2 4" xfId="3300" xr:uid="{020C49A4-F023-4079-82BD-C2EDCBF85DED}"/>
    <cellStyle name="Standaard 3 4 5 2 4 2" xfId="7129" xr:uid="{A14B0CC8-DF2B-4C7C-862F-3D17B6F4996B}"/>
    <cellStyle name="Standaard 3 4 5 2 4 2 2" xfId="17318" xr:uid="{80BA0810-5650-4030-986A-1E4F0653D245}"/>
    <cellStyle name="Standaard 3 4 5 2 4 2 2 2" xfId="37687" xr:uid="{5F65EB1E-B998-470F-9049-60930AF04DC1}"/>
    <cellStyle name="Standaard 3 4 5 2 4 2 3" xfId="27503" xr:uid="{3AE59A77-4108-4130-AFEA-57688F7CABDE}"/>
    <cellStyle name="Standaard 3 4 5 2 4 3" xfId="13478" xr:uid="{9199FAFC-534A-4CD1-B7B8-8FC3A9856812}"/>
    <cellStyle name="Standaard 3 4 5 2 4 3 2" xfId="33847" xr:uid="{3AC99348-1895-40AF-9BBA-C77A4560E040}"/>
    <cellStyle name="Standaard 3 4 5 2 4 4" xfId="23663" xr:uid="{96D138B7-FB1F-46D0-8E74-5CA9D008E503}"/>
    <cellStyle name="Standaard 3 4 5 2 5" xfId="7124" xr:uid="{4FA5D01A-7625-4645-84A2-AC0758186E79}"/>
    <cellStyle name="Standaard 3 4 5 2 5 2" xfId="17313" xr:uid="{38010CFD-2507-4F2E-8532-C7E148B11A0F}"/>
    <cellStyle name="Standaard 3 4 5 2 5 2 2" xfId="37682" xr:uid="{F88853EF-B653-482C-96B3-79D1D0629CE3}"/>
    <cellStyle name="Standaard 3 4 5 2 5 3" xfId="27498" xr:uid="{528F000D-D902-400D-8C40-E662D372010F}"/>
    <cellStyle name="Standaard 3 4 5 2 6" xfId="10935" xr:uid="{059DE774-C060-435E-AB7B-C7497039C179}"/>
    <cellStyle name="Standaard 3 4 5 2 6 2" xfId="31304" xr:uid="{36A3BBB2-6436-4B46-9A66-F65C743948EF}"/>
    <cellStyle name="Standaard 3 4 5 2 7" xfId="21120" xr:uid="{92299CEE-28B0-4109-88A1-CE5048202B6F}"/>
    <cellStyle name="Standaard 3 4 5 3" xfId="1179" xr:uid="{FBD59490-4F3F-4B7E-BAF5-330444933C43}"/>
    <cellStyle name="Standaard 3 4 5 3 2" xfId="3724" xr:uid="{B3619171-CC3D-45AA-8F61-82313479790C}"/>
    <cellStyle name="Standaard 3 4 5 3 2 2" xfId="7131" xr:uid="{00393F86-B11F-4103-B61E-2AF13AC60789}"/>
    <cellStyle name="Standaard 3 4 5 3 2 2 2" xfId="17320" xr:uid="{335E0176-085C-4539-A7C0-DD9DE4956EC2}"/>
    <cellStyle name="Standaard 3 4 5 3 2 2 2 2" xfId="37689" xr:uid="{964EEE31-2005-425B-86E6-B9DD46562184}"/>
    <cellStyle name="Standaard 3 4 5 3 2 2 3" xfId="27505" xr:uid="{3D572A31-B69F-4F07-8E54-6756D5E382E8}"/>
    <cellStyle name="Standaard 3 4 5 3 2 3" xfId="13902" xr:uid="{266370BA-5FFE-44DA-9325-F4E3B0631EEE}"/>
    <cellStyle name="Standaard 3 4 5 3 2 3 2" xfId="34271" xr:uid="{114B141F-F229-4314-8AFA-F963B2A4E783}"/>
    <cellStyle name="Standaard 3 4 5 3 2 4" xfId="24087" xr:uid="{62034946-4658-4DCB-96F1-64E00766DD6B}"/>
    <cellStyle name="Standaard 3 4 5 3 3" xfId="7130" xr:uid="{4A88CC24-8462-41C9-BE33-97535E3E29B6}"/>
    <cellStyle name="Standaard 3 4 5 3 3 2" xfId="17319" xr:uid="{4B702C05-F229-4490-8DD2-50CB2B28B804}"/>
    <cellStyle name="Standaard 3 4 5 3 3 2 2" xfId="37688" xr:uid="{659885CC-4FE7-4711-A215-653EE7A905E3}"/>
    <cellStyle name="Standaard 3 4 5 3 3 3" xfId="27504" xr:uid="{BECC7F6D-6742-4932-902A-BFE36003735F}"/>
    <cellStyle name="Standaard 3 4 5 3 4" xfId="11359" xr:uid="{9D03F1CF-00A7-4C1D-AD4E-66E4892F235C}"/>
    <cellStyle name="Standaard 3 4 5 3 4 2" xfId="31728" xr:uid="{3B9510E7-D150-460D-B45A-811869F16B94}"/>
    <cellStyle name="Standaard 3 4 5 3 5" xfId="21544" xr:uid="{00224091-06D1-40AD-9C9F-DB0D30320855}"/>
    <cellStyle name="Standaard 3 4 5 4" xfId="2026" xr:uid="{702DA2CA-4F32-4CE5-924E-7926465B7E72}"/>
    <cellStyle name="Standaard 3 4 5 4 2" xfId="4571" xr:uid="{3CDBDF11-7398-4874-9944-67715B94456D}"/>
    <cellStyle name="Standaard 3 4 5 4 2 2" xfId="7133" xr:uid="{62D441AB-401D-41A8-BE95-341D481E23BA}"/>
    <cellStyle name="Standaard 3 4 5 4 2 2 2" xfId="17322" xr:uid="{B0E9261D-3C60-44AF-AFC9-59C71D66679C}"/>
    <cellStyle name="Standaard 3 4 5 4 2 2 2 2" xfId="37691" xr:uid="{9E1BD213-5E33-4A95-A3C4-D517C1AABE2B}"/>
    <cellStyle name="Standaard 3 4 5 4 2 2 3" xfId="27507" xr:uid="{7D983CD8-E586-4F6A-BE31-398DEDE448B6}"/>
    <cellStyle name="Standaard 3 4 5 4 2 3" xfId="14749" xr:uid="{89A0DF6E-5AA6-4709-BC5E-17DDEDDD69A4}"/>
    <cellStyle name="Standaard 3 4 5 4 2 3 2" xfId="35118" xr:uid="{ADF9BFE0-5013-4374-9EC0-4D0DAE457757}"/>
    <cellStyle name="Standaard 3 4 5 4 2 4" xfId="24934" xr:uid="{E7A7AA4D-527F-4C8F-BF85-1B2F0C03BE48}"/>
    <cellStyle name="Standaard 3 4 5 4 3" xfId="7132" xr:uid="{14402D83-9FFB-4085-99B5-470295F43BF6}"/>
    <cellStyle name="Standaard 3 4 5 4 3 2" xfId="17321" xr:uid="{6BF3C965-2AF2-4889-962F-AD0EAF351647}"/>
    <cellStyle name="Standaard 3 4 5 4 3 2 2" xfId="37690" xr:uid="{F431F96D-8FBF-4263-8E60-8FE5BCD67404}"/>
    <cellStyle name="Standaard 3 4 5 4 3 3" xfId="27506" xr:uid="{8C901FB9-0716-4634-987F-2629176DE72D}"/>
    <cellStyle name="Standaard 3 4 5 4 4" xfId="12206" xr:uid="{C7CA2AF8-F4E1-4D0E-828C-2C74FB9C7187}"/>
    <cellStyle name="Standaard 3 4 5 4 4 2" xfId="32575" xr:uid="{07CF513C-23AE-4807-9796-C21D6BD8D655}"/>
    <cellStyle name="Standaard 3 4 5 4 5" xfId="22391" xr:uid="{C1C3F43D-8929-4FFC-9ADC-EE8B316EF666}"/>
    <cellStyle name="Standaard 3 4 5 5" xfId="2876" xr:uid="{6E2663C9-DE94-4B1D-8141-8DAADDFB876D}"/>
    <cellStyle name="Standaard 3 4 5 5 2" xfId="7134" xr:uid="{6C942657-64F0-42C8-AD6C-4A50D5BDE20D}"/>
    <cellStyle name="Standaard 3 4 5 5 2 2" xfId="17323" xr:uid="{6B03C68C-6BBA-4033-98F9-34BA81A66B15}"/>
    <cellStyle name="Standaard 3 4 5 5 2 2 2" xfId="37692" xr:uid="{E5C95C8C-DB86-4B1C-8859-FA056D2E4AFE}"/>
    <cellStyle name="Standaard 3 4 5 5 2 3" xfId="27508" xr:uid="{BBFBB952-8CEF-400B-992E-CD89C86AF00F}"/>
    <cellStyle name="Standaard 3 4 5 5 3" xfId="13054" xr:uid="{8DD0F215-2BB3-4D16-AE2B-CFE14C7ABCDF}"/>
    <cellStyle name="Standaard 3 4 5 5 3 2" xfId="33423" xr:uid="{760A92FB-0780-4EAC-AD57-1C8BC7E441A1}"/>
    <cellStyle name="Standaard 3 4 5 5 4" xfId="23239" xr:uid="{EA0B80B6-E5B1-46A3-AD8A-4FAECB5869AA}"/>
    <cellStyle name="Standaard 3 4 5 6" xfId="7123" xr:uid="{192FB461-91A4-459F-B093-91F524B2E9AF}"/>
    <cellStyle name="Standaard 3 4 5 6 2" xfId="17312" xr:uid="{9B20B2B8-2C89-4C52-AD3F-0F5A6DA30C9F}"/>
    <cellStyle name="Standaard 3 4 5 6 2 2" xfId="37681" xr:uid="{F5236688-8BF9-4BDA-B8BE-C3077D36051B}"/>
    <cellStyle name="Standaard 3 4 5 6 3" xfId="27497" xr:uid="{7F0B861C-CC69-4169-B4E6-45DDD6B03253}"/>
    <cellStyle name="Standaard 3 4 5 7" xfId="10511" xr:uid="{F4A157C5-BAC1-4464-9394-5D7EF59DF022}"/>
    <cellStyle name="Standaard 3 4 5 7 2" xfId="30880" xr:uid="{6952A05F-3C67-4079-A21A-28605463CC1C}"/>
    <cellStyle name="Standaard 3 4 5 8" xfId="20696" xr:uid="{9249CDD6-C19E-49AB-A147-AA83B0295D76}"/>
    <cellStyle name="Standaard 3 4 6" xfId="444" xr:uid="{DB840C83-320C-48D4-BEC7-1855779C0F73}"/>
    <cellStyle name="Standaard 3 4 6 2" xfId="904" xr:uid="{124A660E-3EE1-4EBC-95E1-2BA30677E83E}"/>
    <cellStyle name="Standaard 3 4 6 2 2" xfId="1754" xr:uid="{9AF87C48-6E37-43BB-8376-81D6B0185AE5}"/>
    <cellStyle name="Standaard 3 4 6 2 2 2" xfId="4299" xr:uid="{23025605-654C-464D-984C-CB6C575B491B}"/>
    <cellStyle name="Standaard 3 4 6 2 2 2 2" xfId="7138" xr:uid="{11A3D790-41CB-4CFF-AF98-12A0A8EF0BE7}"/>
    <cellStyle name="Standaard 3 4 6 2 2 2 2 2" xfId="17327" xr:uid="{AC8E5C58-390D-4F0D-A259-254B80878AA1}"/>
    <cellStyle name="Standaard 3 4 6 2 2 2 2 2 2" xfId="37696" xr:uid="{1C33D294-FBE4-4B5F-97E9-EC83D3077881}"/>
    <cellStyle name="Standaard 3 4 6 2 2 2 2 3" xfId="27512" xr:uid="{A0023DF6-152A-4DAA-8AA8-EA4D563E9251}"/>
    <cellStyle name="Standaard 3 4 6 2 2 2 3" xfId="14477" xr:uid="{AA55FC6E-9544-4ED0-BE26-EAB4C662BBB9}"/>
    <cellStyle name="Standaard 3 4 6 2 2 2 3 2" xfId="34846" xr:uid="{0AAF8090-A6DC-49C1-AA72-B1B45A21EA6A}"/>
    <cellStyle name="Standaard 3 4 6 2 2 2 4" xfId="24662" xr:uid="{D9903129-AF98-488A-B244-44EE61848093}"/>
    <cellStyle name="Standaard 3 4 6 2 2 3" xfId="7137" xr:uid="{F1A4A6D4-240B-4872-A9F2-63593F884821}"/>
    <cellStyle name="Standaard 3 4 6 2 2 3 2" xfId="17326" xr:uid="{48BD876B-2BE7-446A-932B-08085705518D}"/>
    <cellStyle name="Standaard 3 4 6 2 2 3 2 2" xfId="37695" xr:uid="{008060CE-03B8-4C0A-9727-D7BD5EE76CBD}"/>
    <cellStyle name="Standaard 3 4 6 2 2 3 3" xfId="27511" xr:uid="{5A1C2A1C-6990-46F9-A8CC-08EAF61CF0F4}"/>
    <cellStyle name="Standaard 3 4 6 2 2 4" xfId="11934" xr:uid="{64A709A7-6F90-4046-83B4-59F5D077F366}"/>
    <cellStyle name="Standaard 3 4 6 2 2 4 2" xfId="32303" xr:uid="{B1B7F769-B3F2-447C-B9CA-1ED1A5245065}"/>
    <cellStyle name="Standaard 3 4 6 2 2 5" xfId="22119" xr:uid="{167075A6-C5AA-493A-B7D6-A65FD6493E65}"/>
    <cellStyle name="Standaard 3 4 6 2 3" xfId="2601" xr:uid="{5E11A027-E693-44D8-A5A8-52402DD9665B}"/>
    <cellStyle name="Standaard 3 4 6 2 3 2" xfId="5146" xr:uid="{F876604A-8F10-42EF-8AED-3ED38C954572}"/>
    <cellStyle name="Standaard 3 4 6 2 3 2 2" xfId="7140" xr:uid="{19D1332C-0148-408D-BBDE-4862531DDB11}"/>
    <cellStyle name="Standaard 3 4 6 2 3 2 2 2" xfId="17329" xr:uid="{67EAE40E-C97F-49FC-944D-440967CE971F}"/>
    <cellStyle name="Standaard 3 4 6 2 3 2 2 2 2" xfId="37698" xr:uid="{0F736C4F-BF86-4A79-94D4-4DF06B1BC69B}"/>
    <cellStyle name="Standaard 3 4 6 2 3 2 2 3" xfId="27514" xr:uid="{DB732E6C-82EB-4CBF-B97A-C338EDDE58A5}"/>
    <cellStyle name="Standaard 3 4 6 2 3 2 3" xfId="15324" xr:uid="{CF9EC163-1EAD-4195-89D6-20B9A547FA3B}"/>
    <cellStyle name="Standaard 3 4 6 2 3 2 3 2" xfId="35693" xr:uid="{21285C5F-331A-4CD8-901B-16BFD41B49CB}"/>
    <cellStyle name="Standaard 3 4 6 2 3 2 4" xfId="25509" xr:uid="{296185CC-514B-40A6-96AE-3B31386CF8A4}"/>
    <cellStyle name="Standaard 3 4 6 2 3 3" xfId="7139" xr:uid="{85A8CCD3-990C-4D9E-AF5F-24A021772F25}"/>
    <cellStyle name="Standaard 3 4 6 2 3 3 2" xfId="17328" xr:uid="{62538DBF-8658-411B-AC45-2B77EA1FCBBA}"/>
    <cellStyle name="Standaard 3 4 6 2 3 3 2 2" xfId="37697" xr:uid="{391EA73E-127C-46EC-87B7-AB3616FD025C}"/>
    <cellStyle name="Standaard 3 4 6 2 3 3 3" xfId="27513" xr:uid="{20897FE1-754E-40C2-8157-F3D17A689761}"/>
    <cellStyle name="Standaard 3 4 6 2 3 4" xfId="12781" xr:uid="{67A4FE58-FA13-4D69-A625-4DDD318846CA}"/>
    <cellStyle name="Standaard 3 4 6 2 3 4 2" xfId="33150" xr:uid="{4CA5E6DD-621B-43DC-9B88-A08970AE63ED}"/>
    <cellStyle name="Standaard 3 4 6 2 3 5" xfId="22966" xr:uid="{80A7EA6D-3DB7-4997-9A3F-10430ECF88A2}"/>
    <cellStyle name="Standaard 3 4 6 2 4" xfId="3451" xr:uid="{63A22109-242A-4CD0-98F2-0E598E7E4B95}"/>
    <cellStyle name="Standaard 3 4 6 2 4 2" xfId="7141" xr:uid="{7C28A08C-AA8B-4C14-9267-E7D9596BC68D}"/>
    <cellStyle name="Standaard 3 4 6 2 4 2 2" xfId="17330" xr:uid="{01E50E26-CDCF-48B9-A035-E243EC616A01}"/>
    <cellStyle name="Standaard 3 4 6 2 4 2 2 2" xfId="37699" xr:uid="{8FB1DA59-CA69-498D-AE3C-DF0E78A10343}"/>
    <cellStyle name="Standaard 3 4 6 2 4 2 3" xfId="27515" xr:uid="{1B836AD5-048B-4EA6-B7A0-89165A546539}"/>
    <cellStyle name="Standaard 3 4 6 2 4 3" xfId="13629" xr:uid="{4CD8043B-F550-466B-9A31-5C2C7C7D12AD}"/>
    <cellStyle name="Standaard 3 4 6 2 4 3 2" xfId="33998" xr:uid="{2223D2E9-E107-40C2-B320-AF240B09A0B7}"/>
    <cellStyle name="Standaard 3 4 6 2 4 4" xfId="23814" xr:uid="{B2A0A270-A525-48FE-9D66-4C5F87C420D4}"/>
    <cellStyle name="Standaard 3 4 6 2 5" xfId="7136" xr:uid="{DD2905CB-434C-4B3F-A984-906E07E89F6F}"/>
    <cellStyle name="Standaard 3 4 6 2 5 2" xfId="17325" xr:uid="{522CC72C-E71C-4F2B-9329-706A9EE0C8DF}"/>
    <cellStyle name="Standaard 3 4 6 2 5 2 2" xfId="37694" xr:uid="{E5C46AC6-86A4-440C-8E12-01364C86F77B}"/>
    <cellStyle name="Standaard 3 4 6 2 5 3" xfId="27510" xr:uid="{A5FC90D0-F8F5-4B7D-9970-2A7B4FD042BF}"/>
    <cellStyle name="Standaard 3 4 6 2 6" xfId="11086" xr:uid="{260D3907-972B-460D-858C-0EFE83061CAF}"/>
    <cellStyle name="Standaard 3 4 6 2 6 2" xfId="31455" xr:uid="{D0CEEAEE-EA71-45CE-A245-8D7F08414817}"/>
    <cellStyle name="Standaard 3 4 6 2 7" xfId="21271" xr:uid="{C849FB8E-BDAB-4D47-9D3F-8FCC77BD4225}"/>
    <cellStyle name="Standaard 3 4 6 3" xfId="1330" xr:uid="{11F3BB63-3476-4A40-8B34-0E6E0F39DA2B}"/>
    <cellStyle name="Standaard 3 4 6 3 2" xfId="3875" xr:uid="{40752BEC-97FA-4EFE-A1DC-9A207242AAA0}"/>
    <cellStyle name="Standaard 3 4 6 3 2 2" xfId="7143" xr:uid="{5A00890C-4233-4719-92B3-008585D9E8DE}"/>
    <cellStyle name="Standaard 3 4 6 3 2 2 2" xfId="17332" xr:uid="{2F02A721-BCD9-4DB2-B8BB-943CFC557B37}"/>
    <cellStyle name="Standaard 3 4 6 3 2 2 2 2" xfId="37701" xr:uid="{AF420846-87BD-4505-ACAA-23B66C762A1D}"/>
    <cellStyle name="Standaard 3 4 6 3 2 2 3" xfId="27517" xr:uid="{7BE2F441-7A31-4537-83DF-32188EC0D3B2}"/>
    <cellStyle name="Standaard 3 4 6 3 2 3" xfId="14053" xr:uid="{62D02831-4E6F-4088-B980-8B83BA2A5177}"/>
    <cellStyle name="Standaard 3 4 6 3 2 3 2" xfId="34422" xr:uid="{C4BBC6C0-B17F-4CE1-A16A-C617C176E90A}"/>
    <cellStyle name="Standaard 3 4 6 3 2 4" xfId="24238" xr:uid="{87886414-E8B9-4E1E-8818-FA6D10C260D7}"/>
    <cellStyle name="Standaard 3 4 6 3 3" xfId="7142" xr:uid="{E2509FCF-FE86-43F4-AB22-75BDA18C52C8}"/>
    <cellStyle name="Standaard 3 4 6 3 3 2" xfId="17331" xr:uid="{42EBEA1C-470E-40DC-954D-F62DDB73ECE3}"/>
    <cellStyle name="Standaard 3 4 6 3 3 2 2" xfId="37700" xr:uid="{D6C197CD-84BF-4B1A-9EAA-E62FB699CA22}"/>
    <cellStyle name="Standaard 3 4 6 3 3 3" xfId="27516" xr:uid="{CCCD5937-2455-4CAF-81B6-27BDA24F37FC}"/>
    <cellStyle name="Standaard 3 4 6 3 4" xfId="11510" xr:uid="{2DC4B80B-A5F8-4AF2-9A19-733AA3ADAC7D}"/>
    <cellStyle name="Standaard 3 4 6 3 4 2" xfId="31879" xr:uid="{EAF229AA-B386-4094-BC31-64A93DD2E9CC}"/>
    <cellStyle name="Standaard 3 4 6 3 5" xfId="21695" xr:uid="{18155F02-454F-4201-A4DA-C3C02CB4FE99}"/>
    <cellStyle name="Standaard 3 4 6 4" xfId="2177" xr:uid="{44675339-B9E0-46AC-A3BC-A9A1CDED9003}"/>
    <cellStyle name="Standaard 3 4 6 4 2" xfId="4722" xr:uid="{4CE94EE9-E70A-4DA3-91C3-6DE02AE6ABB0}"/>
    <cellStyle name="Standaard 3 4 6 4 2 2" xfId="7145" xr:uid="{2E5756D9-A1C9-45C0-B005-4D0D829DBD40}"/>
    <cellStyle name="Standaard 3 4 6 4 2 2 2" xfId="17334" xr:uid="{BFE4BFDA-80E7-4ED0-84A8-97146FBED816}"/>
    <cellStyle name="Standaard 3 4 6 4 2 2 2 2" xfId="37703" xr:uid="{D7AA1F9D-1B2C-4EB7-B1FA-0348DECE30A5}"/>
    <cellStyle name="Standaard 3 4 6 4 2 2 3" xfId="27519" xr:uid="{2D2018E5-99E6-4C5B-8C84-410024656233}"/>
    <cellStyle name="Standaard 3 4 6 4 2 3" xfId="14900" xr:uid="{D702A8E9-84BC-443F-B655-E22A31067DCD}"/>
    <cellStyle name="Standaard 3 4 6 4 2 3 2" xfId="35269" xr:uid="{C23C90CE-9C6D-463B-B420-DD88DE02BA50}"/>
    <cellStyle name="Standaard 3 4 6 4 2 4" xfId="25085" xr:uid="{2DCB1B8E-BF23-4B94-A1C6-B998A8DFB117}"/>
    <cellStyle name="Standaard 3 4 6 4 3" xfId="7144" xr:uid="{E6EDAC98-4089-4487-B93D-47CDF29917AC}"/>
    <cellStyle name="Standaard 3 4 6 4 3 2" xfId="17333" xr:uid="{9E530320-195F-42F2-B15B-F904DC003443}"/>
    <cellStyle name="Standaard 3 4 6 4 3 2 2" xfId="37702" xr:uid="{4188AD0D-96DF-4112-9EE4-2FBA3AC302A1}"/>
    <cellStyle name="Standaard 3 4 6 4 3 3" xfId="27518" xr:uid="{5D781101-E69B-4DA5-9EE2-68D105565EDC}"/>
    <cellStyle name="Standaard 3 4 6 4 4" xfId="12357" xr:uid="{5496D6BD-EF87-4666-9FC6-00A2D9D532C2}"/>
    <cellStyle name="Standaard 3 4 6 4 4 2" xfId="32726" xr:uid="{5D6F455F-AEC3-48C0-871C-544003D79854}"/>
    <cellStyle name="Standaard 3 4 6 4 5" xfId="22542" xr:uid="{86C60D47-CF0D-49D6-88CB-7C7C792C999D}"/>
    <cellStyle name="Standaard 3 4 6 5" xfId="3027" xr:uid="{1E6A3AB5-E1F7-455D-840F-251CFE4177A4}"/>
    <cellStyle name="Standaard 3 4 6 5 2" xfId="7146" xr:uid="{8E39399B-82CE-4536-B263-62579F7FACAC}"/>
    <cellStyle name="Standaard 3 4 6 5 2 2" xfId="17335" xr:uid="{1151F91D-E1F6-4B9F-AC9E-2979BA5D2D32}"/>
    <cellStyle name="Standaard 3 4 6 5 2 2 2" xfId="37704" xr:uid="{7A9531FD-EE3C-4932-A1E1-FB72F7821D8D}"/>
    <cellStyle name="Standaard 3 4 6 5 2 3" xfId="27520" xr:uid="{5B3D99E6-E799-4D55-8BEE-218AF825D1D9}"/>
    <cellStyle name="Standaard 3 4 6 5 3" xfId="13205" xr:uid="{F7C31B93-95BB-4DF2-854B-F422BB7D7A51}"/>
    <cellStyle name="Standaard 3 4 6 5 3 2" xfId="33574" xr:uid="{C23ABECC-4491-49D3-9B43-554539BC450C}"/>
    <cellStyle name="Standaard 3 4 6 5 4" xfId="23390" xr:uid="{129F4562-70ED-4205-87C6-4008EB766612}"/>
    <cellStyle name="Standaard 3 4 6 6" xfId="7135" xr:uid="{690B23D5-BB89-4EB2-AA33-B5BDAB9839EA}"/>
    <cellStyle name="Standaard 3 4 6 6 2" xfId="17324" xr:uid="{4965CC0D-7682-49F2-A62D-CB36CF404E7A}"/>
    <cellStyle name="Standaard 3 4 6 6 2 2" xfId="37693" xr:uid="{AA8CCBEC-0636-405E-BE2B-2531C06D445D}"/>
    <cellStyle name="Standaard 3 4 6 6 3" xfId="27509" xr:uid="{1DDAFEA6-86B1-4638-AD12-D0BE68F665AB}"/>
    <cellStyle name="Standaard 3 4 6 7" xfId="10662" xr:uid="{9CE60418-5AD3-4FDD-917E-DC9B445D6959}"/>
    <cellStyle name="Standaard 3 4 6 7 2" xfId="31031" xr:uid="{534B5F51-A7B8-4401-9BCD-C5EC19B67ECA}"/>
    <cellStyle name="Standaard 3 4 6 8" xfId="20847" xr:uid="{75887519-3F26-4002-8999-41C451212742}"/>
    <cellStyle name="Standaard 3 4 7" xfId="550" xr:uid="{99390BFE-8438-4230-B01B-8415732E7888}"/>
    <cellStyle name="Standaard 3 4 7 2" xfId="976" xr:uid="{19329489-C52D-4A30-B34C-36762C4F137B}"/>
    <cellStyle name="Standaard 3 4 7 2 2" xfId="1826" xr:uid="{331AB13E-D503-4D21-94CC-4D132BE64566}"/>
    <cellStyle name="Standaard 3 4 7 2 2 2" xfId="4371" xr:uid="{B8456B01-8EB0-41F0-888F-E794E73BD3E0}"/>
    <cellStyle name="Standaard 3 4 7 2 2 2 2" xfId="7150" xr:uid="{DE78E08C-9F32-44F4-BE35-106978CC0746}"/>
    <cellStyle name="Standaard 3 4 7 2 2 2 2 2" xfId="17339" xr:uid="{E9D257A6-FE36-4A45-8F0F-9A96589207C6}"/>
    <cellStyle name="Standaard 3 4 7 2 2 2 2 2 2" xfId="37708" xr:uid="{EB6CD5ED-E61C-441E-B6D6-BF20EB0C2785}"/>
    <cellStyle name="Standaard 3 4 7 2 2 2 2 3" xfId="27524" xr:uid="{78899F98-0B7B-4402-8C6D-16B62C459608}"/>
    <cellStyle name="Standaard 3 4 7 2 2 2 3" xfId="14549" xr:uid="{FCA624DE-7FD4-41FD-B5D8-AE413F231647}"/>
    <cellStyle name="Standaard 3 4 7 2 2 2 3 2" xfId="34918" xr:uid="{B419C9A9-AF7C-411D-B15D-C1FD3A2C3D12}"/>
    <cellStyle name="Standaard 3 4 7 2 2 2 4" xfId="24734" xr:uid="{0B153F22-E78D-4880-9A94-AE977CF6F605}"/>
    <cellStyle name="Standaard 3 4 7 2 2 3" xfId="7149" xr:uid="{B8682F5B-46E0-45D2-8003-2EA945C63C2D}"/>
    <cellStyle name="Standaard 3 4 7 2 2 3 2" xfId="17338" xr:uid="{5A0DDA2A-1915-417B-BEBE-CB80AC66423D}"/>
    <cellStyle name="Standaard 3 4 7 2 2 3 2 2" xfId="37707" xr:uid="{8C5B8461-19FA-4BA9-A876-9FE687D09E1C}"/>
    <cellStyle name="Standaard 3 4 7 2 2 3 3" xfId="27523" xr:uid="{F2DFB84F-F64F-4ED5-8082-81D3B8E48294}"/>
    <cellStyle name="Standaard 3 4 7 2 2 4" xfId="12006" xr:uid="{40155699-6174-47C0-8F87-9A8BB12EDB83}"/>
    <cellStyle name="Standaard 3 4 7 2 2 4 2" xfId="32375" xr:uid="{A7F8495F-C02F-421A-AFC7-D603C8B62106}"/>
    <cellStyle name="Standaard 3 4 7 2 2 5" xfId="22191" xr:uid="{CE378CA7-070F-40D0-A990-52AA3D321993}"/>
    <cellStyle name="Standaard 3 4 7 2 3" xfId="2673" xr:uid="{211477B0-AB3B-4534-88DA-A80E63F82495}"/>
    <cellStyle name="Standaard 3 4 7 2 3 2" xfId="5218" xr:uid="{4950CB6F-CFE4-4141-B15D-8E669A8C4E52}"/>
    <cellStyle name="Standaard 3 4 7 2 3 2 2" xfId="7152" xr:uid="{1E64A3BD-9655-45D4-BBD2-F547CB4DDE3D}"/>
    <cellStyle name="Standaard 3 4 7 2 3 2 2 2" xfId="17341" xr:uid="{D278D177-3187-47F1-B7B6-33B704D15567}"/>
    <cellStyle name="Standaard 3 4 7 2 3 2 2 2 2" xfId="37710" xr:uid="{B02463B6-6D3C-4481-8201-429A2AABC352}"/>
    <cellStyle name="Standaard 3 4 7 2 3 2 2 3" xfId="27526" xr:uid="{F374A0CF-624D-45C7-BBEA-D9C8B91AF4C0}"/>
    <cellStyle name="Standaard 3 4 7 2 3 2 3" xfId="15396" xr:uid="{A03DEC43-DC33-4103-BC98-BE68409B3D1E}"/>
    <cellStyle name="Standaard 3 4 7 2 3 2 3 2" xfId="35765" xr:uid="{90FE903F-3C5A-42BE-8278-6536378D7164}"/>
    <cellStyle name="Standaard 3 4 7 2 3 2 4" xfId="25581" xr:uid="{FD3ECCEA-1F90-4780-A2A7-745C8B2B1D68}"/>
    <cellStyle name="Standaard 3 4 7 2 3 3" xfId="7151" xr:uid="{E4CFB4BA-D11B-4921-B662-34B93B88F8E9}"/>
    <cellStyle name="Standaard 3 4 7 2 3 3 2" xfId="17340" xr:uid="{250E10AA-7C75-4E47-9AEF-B2AC84EE9B3A}"/>
    <cellStyle name="Standaard 3 4 7 2 3 3 2 2" xfId="37709" xr:uid="{CB8BE31F-A1AE-4C6D-B15F-F2EDB042C1B2}"/>
    <cellStyle name="Standaard 3 4 7 2 3 3 3" xfId="27525" xr:uid="{3D0BE385-1BCA-492B-9130-62263E13C53E}"/>
    <cellStyle name="Standaard 3 4 7 2 3 4" xfId="12853" xr:uid="{C530152E-CDA3-4206-88F1-0E93F025B6CE}"/>
    <cellStyle name="Standaard 3 4 7 2 3 4 2" xfId="33222" xr:uid="{0E66E73D-AC82-40CA-8F8A-8B9221EE83C4}"/>
    <cellStyle name="Standaard 3 4 7 2 3 5" xfId="23038" xr:uid="{3096EC3E-C3DC-4AC4-B416-93A0D25C332D}"/>
    <cellStyle name="Standaard 3 4 7 2 4" xfId="3523" xr:uid="{70F4E251-EECF-457A-9B58-E6EB6C994DE9}"/>
    <cellStyle name="Standaard 3 4 7 2 4 2" xfId="7153" xr:uid="{3B941079-DE6F-4D9E-A0EF-8C30B268215F}"/>
    <cellStyle name="Standaard 3 4 7 2 4 2 2" xfId="17342" xr:uid="{E85A9241-04C1-4772-9FAF-686F0679F6A7}"/>
    <cellStyle name="Standaard 3 4 7 2 4 2 2 2" xfId="37711" xr:uid="{E7FBB876-D75B-438B-9D5B-7CB1074A0DF7}"/>
    <cellStyle name="Standaard 3 4 7 2 4 2 3" xfId="27527" xr:uid="{46F976BB-557E-45C4-B4AF-F16A1052F743}"/>
    <cellStyle name="Standaard 3 4 7 2 4 3" xfId="13701" xr:uid="{B220353D-EC1C-4F79-A93B-21340E74ED92}"/>
    <cellStyle name="Standaard 3 4 7 2 4 3 2" xfId="34070" xr:uid="{7F1B3A65-6B35-41DD-ACCE-BCC5A2FA1CAD}"/>
    <cellStyle name="Standaard 3 4 7 2 4 4" xfId="23886" xr:uid="{E5735BE0-EEF5-418C-99A7-9FECE64D8D27}"/>
    <cellStyle name="Standaard 3 4 7 2 5" xfId="7148" xr:uid="{CE1BBA05-42D2-4CF6-B9D4-7D1DEBF1C32A}"/>
    <cellStyle name="Standaard 3 4 7 2 5 2" xfId="17337" xr:uid="{8E950AC9-55F4-4F4D-B935-C780C4A86081}"/>
    <cellStyle name="Standaard 3 4 7 2 5 2 2" xfId="37706" xr:uid="{3D933E88-354A-44F7-B383-5D436C9915E4}"/>
    <cellStyle name="Standaard 3 4 7 2 5 3" xfId="27522" xr:uid="{42EECFF6-FB07-4C34-8534-7FA8F55E3CC1}"/>
    <cellStyle name="Standaard 3 4 7 2 6" xfId="11158" xr:uid="{DA22B502-95AF-493A-B6AA-1E8C8293BB68}"/>
    <cellStyle name="Standaard 3 4 7 2 6 2" xfId="31527" xr:uid="{965CC0BD-D8B5-4E29-A440-E15DC13425F8}"/>
    <cellStyle name="Standaard 3 4 7 2 7" xfId="21343" xr:uid="{368A3867-415A-429D-80CA-A4E7BD4B5E74}"/>
    <cellStyle name="Standaard 3 4 7 3" xfId="1402" xr:uid="{C4E69C51-7F8A-4DE2-A096-25CB3D4442FE}"/>
    <cellStyle name="Standaard 3 4 7 3 2" xfId="3947" xr:uid="{0D28F549-DB29-49AF-B4F8-3D2CD131495D}"/>
    <cellStyle name="Standaard 3 4 7 3 2 2" xfId="7155" xr:uid="{7AE9A626-7DA3-4471-A5E2-2CA056A7AE36}"/>
    <cellStyle name="Standaard 3 4 7 3 2 2 2" xfId="17344" xr:uid="{5988D52A-9A95-47C4-8CDB-DCDC66787BFD}"/>
    <cellStyle name="Standaard 3 4 7 3 2 2 2 2" xfId="37713" xr:uid="{5A0E03BF-2F20-4D80-8D0F-09008172BD1A}"/>
    <cellStyle name="Standaard 3 4 7 3 2 2 3" xfId="27529" xr:uid="{7C498CD1-1DE2-4B37-86AF-442F88E6B7DE}"/>
    <cellStyle name="Standaard 3 4 7 3 2 3" xfId="14125" xr:uid="{C34EDCCE-C725-4D90-9789-3B90CDC05FD3}"/>
    <cellStyle name="Standaard 3 4 7 3 2 3 2" xfId="34494" xr:uid="{06969FB2-E3D6-4F82-9B9C-BB8247B2788C}"/>
    <cellStyle name="Standaard 3 4 7 3 2 4" xfId="24310" xr:uid="{9E22B1F0-9B4B-4F2D-99E2-6CAE10C1D6A8}"/>
    <cellStyle name="Standaard 3 4 7 3 3" xfId="7154" xr:uid="{EB33598E-F0A9-410B-99B2-7931F5FC6CB2}"/>
    <cellStyle name="Standaard 3 4 7 3 3 2" xfId="17343" xr:uid="{FA3C4C92-AF99-4E49-81DF-D239F1ABBA80}"/>
    <cellStyle name="Standaard 3 4 7 3 3 2 2" xfId="37712" xr:uid="{B3A173CD-6C4A-4C81-AE5B-06B359329000}"/>
    <cellStyle name="Standaard 3 4 7 3 3 3" xfId="27528" xr:uid="{9878177D-3403-4995-9B22-61428AF2F21A}"/>
    <cellStyle name="Standaard 3 4 7 3 4" xfId="11582" xr:uid="{65F75E20-51E4-490E-B1FE-17ACB6ADAEC6}"/>
    <cellStyle name="Standaard 3 4 7 3 4 2" xfId="31951" xr:uid="{B476C2C3-D614-42F6-BDC9-E0616FA199B7}"/>
    <cellStyle name="Standaard 3 4 7 3 5" xfId="21767" xr:uid="{1B8A2764-F671-4BAE-B552-18797F4302B0}"/>
    <cellStyle name="Standaard 3 4 7 4" xfId="2249" xr:uid="{C2DB4BAA-EA10-4C3F-9A3A-EF82C716FBA9}"/>
    <cellStyle name="Standaard 3 4 7 4 2" xfId="4794" xr:uid="{BDDBCDA2-899E-45B5-BDFA-B8CF690161EE}"/>
    <cellStyle name="Standaard 3 4 7 4 2 2" xfId="7157" xr:uid="{CBC1629C-9A2E-436F-BE60-85577BA9C8CE}"/>
    <cellStyle name="Standaard 3 4 7 4 2 2 2" xfId="17346" xr:uid="{E0A2D92E-F906-4007-831C-76D31D220380}"/>
    <cellStyle name="Standaard 3 4 7 4 2 2 2 2" xfId="37715" xr:uid="{DCE607E9-7F0E-4C03-B613-8CC7E953DDC5}"/>
    <cellStyle name="Standaard 3 4 7 4 2 2 3" xfId="27531" xr:uid="{0EBED20E-C0F0-41AC-8C5F-E90721B16481}"/>
    <cellStyle name="Standaard 3 4 7 4 2 3" xfId="14972" xr:uid="{32444EE7-239E-4F84-96DC-BBB7FD0C1BD9}"/>
    <cellStyle name="Standaard 3 4 7 4 2 3 2" xfId="35341" xr:uid="{535C0CB2-110A-4179-AFDA-ADF86CE63FA2}"/>
    <cellStyle name="Standaard 3 4 7 4 2 4" xfId="25157" xr:uid="{B6723DF5-4637-4360-97E0-12FA50B0D03E}"/>
    <cellStyle name="Standaard 3 4 7 4 3" xfId="7156" xr:uid="{26B8E201-8B3E-4C99-AC19-FD27830264C8}"/>
    <cellStyle name="Standaard 3 4 7 4 3 2" xfId="17345" xr:uid="{F0E4D4DF-156E-4868-BE67-48870BD3568D}"/>
    <cellStyle name="Standaard 3 4 7 4 3 2 2" xfId="37714" xr:uid="{80C8369B-5827-432E-832C-F4FB6CF5CE1B}"/>
    <cellStyle name="Standaard 3 4 7 4 3 3" xfId="27530" xr:uid="{F85CC291-4C5A-4563-A806-B38A79F1A011}"/>
    <cellStyle name="Standaard 3 4 7 4 4" xfId="12429" xr:uid="{0764F9E9-0051-46C8-ABD0-22E99B288425}"/>
    <cellStyle name="Standaard 3 4 7 4 4 2" xfId="32798" xr:uid="{4B2B74CC-256B-4151-B800-F3EBFF1FE94A}"/>
    <cellStyle name="Standaard 3 4 7 4 5" xfId="22614" xr:uid="{17895A2B-A54E-412D-BA3B-45391AEB362E}"/>
    <cellStyle name="Standaard 3 4 7 5" xfId="3099" xr:uid="{ECFF427A-A138-4894-91AC-A2770D30E095}"/>
    <cellStyle name="Standaard 3 4 7 5 2" xfId="7158" xr:uid="{DEF4F503-DB18-46FE-8FD5-7880736C5429}"/>
    <cellStyle name="Standaard 3 4 7 5 2 2" xfId="17347" xr:uid="{8BDBFE45-B31C-41A7-95BE-AD85F681C4BE}"/>
    <cellStyle name="Standaard 3 4 7 5 2 2 2" xfId="37716" xr:uid="{11EC32DB-18D4-4C93-985E-08FFC9A433B0}"/>
    <cellStyle name="Standaard 3 4 7 5 2 3" xfId="27532" xr:uid="{5E010B34-C0F5-449A-82BF-37A048AE9BB3}"/>
    <cellStyle name="Standaard 3 4 7 5 3" xfId="13277" xr:uid="{96017ED7-3B35-4578-BC1D-DBB1BAA328B0}"/>
    <cellStyle name="Standaard 3 4 7 5 3 2" xfId="33646" xr:uid="{58A938D1-6FF0-4228-9D5E-5FEEA300B44F}"/>
    <cellStyle name="Standaard 3 4 7 5 4" xfId="23462" xr:uid="{4CC61096-6F24-4517-87E9-D950BA2DAFA0}"/>
    <cellStyle name="Standaard 3 4 7 6" xfId="7147" xr:uid="{334639A2-5537-4662-8181-F213EBCF7D8D}"/>
    <cellStyle name="Standaard 3 4 7 6 2" xfId="17336" xr:uid="{37030DF4-AFC0-4CC1-B31B-964F07B2293A}"/>
    <cellStyle name="Standaard 3 4 7 6 2 2" xfId="37705" xr:uid="{103B625A-163A-4271-BCD5-B7FDF62DADC0}"/>
    <cellStyle name="Standaard 3 4 7 6 3" xfId="27521" xr:uid="{515FFEC2-681B-4E1D-BAD1-B861F5C596BD}"/>
    <cellStyle name="Standaard 3 4 7 7" xfId="10734" xr:uid="{C733BEFB-FD41-4165-8EE4-F59E126D222C}"/>
    <cellStyle name="Standaard 3 4 7 7 2" xfId="31103" xr:uid="{0DAD756A-FDC4-42CA-BB33-5DBA448D80DD}"/>
    <cellStyle name="Standaard 3 4 7 8" xfId="20919" xr:uid="{BB9D8B6F-6662-4D03-908D-61BBB6C74159}"/>
    <cellStyle name="Standaard 3 4 8" xfId="619" xr:uid="{DB403768-05E7-44BA-8FB9-8BC141DB25C7}"/>
    <cellStyle name="Standaard 3 4 8 2" xfId="1469" xr:uid="{288A32EF-1B66-4F2F-9061-265EA1D4C458}"/>
    <cellStyle name="Standaard 3 4 8 2 2" xfId="4014" xr:uid="{FEAB6BA0-BB87-47B1-911A-29CFF682E675}"/>
    <cellStyle name="Standaard 3 4 8 2 2 2" xfId="7161" xr:uid="{803F482A-FE2F-45E0-8F28-8C5633F5A716}"/>
    <cellStyle name="Standaard 3 4 8 2 2 2 2" xfId="17350" xr:uid="{4210DCED-59F7-4BEB-9011-AF60514A64B2}"/>
    <cellStyle name="Standaard 3 4 8 2 2 2 2 2" xfId="37719" xr:uid="{FFA53754-D1A8-4139-852E-E7B4939B377A}"/>
    <cellStyle name="Standaard 3 4 8 2 2 2 3" xfId="27535" xr:uid="{434FEA1D-CEC6-4ECB-9E25-7A550F65A64D}"/>
    <cellStyle name="Standaard 3 4 8 2 2 3" xfId="14192" xr:uid="{3487F9C0-8793-4341-8CC6-BAD4F293560C}"/>
    <cellStyle name="Standaard 3 4 8 2 2 3 2" xfId="34561" xr:uid="{7BA1CA2E-FBF1-413A-84A0-7179C793E6C7}"/>
    <cellStyle name="Standaard 3 4 8 2 2 4" xfId="24377" xr:uid="{BC980A27-F9A4-4315-9597-1FC39A5C7788}"/>
    <cellStyle name="Standaard 3 4 8 2 3" xfId="7160" xr:uid="{635B3100-0331-4DB1-89DC-6D808515BEEE}"/>
    <cellStyle name="Standaard 3 4 8 2 3 2" xfId="17349" xr:uid="{9FBAC61C-0F15-4E43-AC77-EC70C33CB13F}"/>
    <cellStyle name="Standaard 3 4 8 2 3 2 2" xfId="37718" xr:uid="{963326E0-C196-450A-852E-65FF5534C059}"/>
    <cellStyle name="Standaard 3 4 8 2 3 3" xfId="27534" xr:uid="{B4A686B1-A6F1-4D65-B903-1368D183915E}"/>
    <cellStyle name="Standaard 3 4 8 2 4" xfId="11649" xr:uid="{38C68484-998A-4E0C-8DC3-0612AFF6DAB8}"/>
    <cellStyle name="Standaard 3 4 8 2 4 2" xfId="32018" xr:uid="{CDF387A6-0B38-499B-AE37-65E46F23CCA8}"/>
    <cellStyle name="Standaard 3 4 8 2 5" xfId="21834" xr:uid="{6358B73C-5941-4362-90B7-F8AB767CB99D}"/>
    <cellStyle name="Standaard 3 4 8 3" xfId="2316" xr:uid="{C8E6F733-D94A-4DC5-8563-7A12D8466B22}"/>
    <cellStyle name="Standaard 3 4 8 3 2" xfId="4861" xr:uid="{ACBB5C80-B530-4B3E-86C6-23C7D10AF294}"/>
    <cellStyle name="Standaard 3 4 8 3 2 2" xfId="7163" xr:uid="{01B17E7E-172E-4B01-9A18-B58171BF19C3}"/>
    <cellStyle name="Standaard 3 4 8 3 2 2 2" xfId="17352" xr:uid="{F77A6049-5F96-4833-BEB7-9D70EFAB6BC4}"/>
    <cellStyle name="Standaard 3 4 8 3 2 2 2 2" xfId="37721" xr:uid="{A94A24B3-F977-48F8-899A-28E0EDD8374B}"/>
    <cellStyle name="Standaard 3 4 8 3 2 2 3" xfId="27537" xr:uid="{26C21AEA-FFFC-4235-95D8-4DBAEA1C2C42}"/>
    <cellStyle name="Standaard 3 4 8 3 2 3" xfId="15039" xr:uid="{25AD5671-2ADB-4229-A1AC-BD95856DC95B}"/>
    <cellStyle name="Standaard 3 4 8 3 2 3 2" xfId="35408" xr:uid="{18F15C12-B9B6-4009-ADB6-29081D99ECF4}"/>
    <cellStyle name="Standaard 3 4 8 3 2 4" xfId="25224" xr:uid="{F474DFD0-2ACF-47E3-987A-9B8EE408F7CA}"/>
    <cellStyle name="Standaard 3 4 8 3 3" xfId="7162" xr:uid="{EC89B3DE-CB50-463A-9D41-6EFD74F888CD}"/>
    <cellStyle name="Standaard 3 4 8 3 3 2" xfId="17351" xr:uid="{A2692A6C-8800-4E21-931D-F8ABF328043A}"/>
    <cellStyle name="Standaard 3 4 8 3 3 2 2" xfId="37720" xr:uid="{FBEBEC5D-396F-46BB-9069-0C74D8E3097A}"/>
    <cellStyle name="Standaard 3 4 8 3 3 3" xfId="27536" xr:uid="{E22959EB-A6F6-41A3-85BB-C74BA4C93AD5}"/>
    <cellStyle name="Standaard 3 4 8 3 4" xfId="12496" xr:uid="{2B3ADE4B-FB49-4EDA-865F-4E6E83754115}"/>
    <cellStyle name="Standaard 3 4 8 3 4 2" xfId="32865" xr:uid="{8478E0BE-4809-4737-A2B6-40CD8C9BB684}"/>
    <cellStyle name="Standaard 3 4 8 3 5" xfId="22681" xr:uid="{A70477C3-49A3-4DD7-8182-FCBC502557DB}"/>
    <cellStyle name="Standaard 3 4 8 4" xfId="3166" xr:uid="{6DF85289-ACA7-4AB7-B5B1-B9DD927A0658}"/>
    <cellStyle name="Standaard 3 4 8 4 2" xfId="7164" xr:uid="{96222264-1DBC-48D9-976C-6CDFE39D2932}"/>
    <cellStyle name="Standaard 3 4 8 4 2 2" xfId="17353" xr:uid="{7855F125-D492-4E69-B541-DC199904C631}"/>
    <cellStyle name="Standaard 3 4 8 4 2 2 2" xfId="37722" xr:uid="{348A3395-880C-4306-9C48-4CFC7F6A7D7B}"/>
    <cellStyle name="Standaard 3 4 8 4 2 3" xfId="27538" xr:uid="{3880C959-AD78-4863-B2B3-06BB62D4FDF6}"/>
    <cellStyle name="Standaard 3 4 8 4 3" xfId="13344" xr:uid="{CFF207F2-1F44-4840-9679-A5A34FD06219}"/>
    <cellStyle name="Standaard 3 4 8 4 3 2" xfId="33713" xr:uid="{13D7CF58-0278-4FB5-B056-A4CC24FBC623}"/>
    <cellStyle name="Standaard 3 4 8 4 4" xfId="23529" xr:uid="{33B7D51A-C684-4A75-9C9B-6442D3013DEE}"/>
    <cellStyle name="Standaard 3 4 8 5" xfId="7159" xr:uid="{8C8F56BA-175F-408E-B5F4-5AF0C176B67C}"/>
    <cellStyle name="Standaard 3 4 8 5 2" xfId="17348" xr:uid="{9718C668-816E-4FFA-91DB-31A9A074E906}"/>
    <cellStyle name="Standaard 3 4 8 5 2 2" xfId="37717" xr:uid="{9529CD0B-CE39-48BD-9F1B-63AD2C883073}"/>
    <cellStyle name="Standaard 3 4 8 5 3" xfId="27533" xr:uid="{743F8EEF-F146-43AD-936E-4BE26DF578BE}"/>
    <cellStyle name="Standaard 3 4 8 6" xfId="10801" xr:uid="{DAADC770-D68C-4E21-83C1-E522975AB64F}"/>
    <cellStyle name="Standaard 3 4 8 6 2" xfId="31170" xr:uid="{9D21AF48-A731-441D-BFF7-AF2D67A278D5}"/>
    <cellStyle name="Standaard 3 4 8 7" xfId="20986" xr:uid="{85A6D5B2-CB91-4B3E-877D-BF8998C799F3}"/>
    <cellStyle name="Standaard 3 4 9" xfId="1045" xr:uid="{F600932D-22B5-4E8C-8BB1-3C0C2A408C79}"/>
    <cellStyle name="Standaard 3 4 9 2" xfId="3590" xr:uid="{2A8370F2-4BE9-47F9-9EEB-EBB6FE0A675C}"/>
    <cellStyle name="Standaard 3 4 9 2 2" xfId="7166" xr:uid="{3BF69408-3AD4-4712-978B-ADE6C56ABD37}"/>
    <cellStyle name="Standaard 3 4 9 2 2 2" xfId="17355" xr:uid="{F7B88939-B9F5-4FA7-B55B-588342430F4E}"/>
    <cellStyle name="Standaard 3 4 9 2 2 2 2" xfId="37724" xr:uid="{2AE7CA75-C0FA-4BA5-B262-B65A23CFD345}"/>
    <cellStyle name="Standaard 3 4 9 2 2 3" xfId="27540" xr:uid="{BAB8A1FF-5310-40A3-9F74-C16BAA024119}"/>
    <cellStyle name="Standaard 3 4 9 2 3" xfId="13768" xr:uid="{170E37A1-FE7E-43AB-8554-01018B0F89E1}"/>
    <cellStyle name="Standaard 3 4 9 2 3 2" xfId="34137" xr:uid="{02A59E2E-51C9-481F-8486-95C99DF3F574}"/>
    <cellStyle name="Standaard 3 4 9 2 4" xfId="23953" xr:uid="{64D2F1C6-36F6-4116-8478-680A740F3D71}"/>
    <cellStyle name="Standaard 3 4 9 3" xfId="7165" xr:uid="{12C93DED-C02F-4DBC-AA96-CA67950F2A20}"/>
    <cellStyle name="Standaard 3 4 9 3 2" xfId="17354" xr:uid="{1E64C067-28E2-405F-B759-B9868C6CC9B6}"/>
    <cellStyle name="Standaard 3 4 9 3 2 2" xfId="37723" xr:uid="{D49511B5-399A-43C4-8835-93804EC9ED42}"/>
    <cellStyle name="Standaard 3 4 9 3 3" xfId="27539" xr:uid="{77339B12-9C50-422A-AD72-913BCC61659C}"/>
    <cellStyle name="Standaard 3 4 9 4" xfId="11225" xr:uid="{BA5C6248-D08D-4566-9FBA-6911AB983639}"/>
    <cellStyle name="Standaard 3 4 9 4 2" xfId="31594" xr:uid="{BD38F498-2D69-4FA1-B6A8-20B7352F0E7E}"/>
    <cellStyle name="Standaard 3 4 9 5" xfId="21410" xr:uid="{D6CE8B76-A4C8-42FA-8F05-64CE316DB7FD}"/>
    <cellStyle name="Standaard 3 5" xfId="51" xr:uid="{ED384C69-BD20-4A71-84FE-5BC0C1AA015E}"/>
    <cellStyle name="Standaard 3 5 10" xfId="1884" xr:uid="{9019C3E8-6759-493C-8960-A96657A0BCB8}"/>
    <cellStyle name="Standaard 3 5 10 2" xfId="4429" xr:uid="{BE70CAEA-6604-4029-B848-391668FD3FA6}"/>
    <cellStyle name="Standaard 3 5 10 2 2" xfId="7169" xr:uid="{680AB803-3D34-4288-8D78-3C648B044AED}"/>
    <cellStyle name="Standaard 3 5 10 2 2 2" xfId="17358" xr:uid="{6904B1F0-DB71-4B90-996C-272B16567A3C}"/>
    <cellStyle name="Standaard 3 5 10 2 2 2 2" xfId="37727" xr:uid="{8F2E3705-AF1B-49C1-8DBA-AFB4B11F3EBF}"/>
    <cellStyle name="Standaard 3 5 10 2 2 3" xfId="27543" xr:uid="{2CB264B9-3621-4650-BD99-686D9204DCC1}"/>
    <cellStyle name="Standaard 3 5 10 2 3" xfId="14607" xr:uid="{7ABD66D2-370C-4985-9476-33042F54284E}"/>
    <cellStyle name="Standaard 3 5 10 2 3 2" xfId="34976" xr:uid="{7D0DAA19-4E89-4547-A964-0F8251FCAF42}"/>
    <cellStyle name="Standaard 3 5 10 2 4" xfId="24792" xr:uid="{061BA148-06AC-4ECE-A4A1-56B19E45A9FB}"/>
    <cellStyle name="Standaard 3 5 10 3" xfId="7168" xr:uid="{55766BC4-B4D3-420B-B466-051F8CF6A830}"/>
    <cellStyle name="Standaard 3 5 10 3 2" xfId="17357" xr:uid="{93C8CEBC-E9B4-4858-8005-2B660435B911}"/>
    <cellStyle name="Standaard 3 5 10 3 2 2" xfId="37726" xr:uid="{5C5AD961-A189-4328-A8C5-4A9F66FE5D28}"/>
    <cellStyle name="Standaard 3 5 10 3 3" xfId="27542" xr:uid="{D9323E7D-9E23-43B8-A4E2-5117852BECC0}"/>
    <cellStyle name="Standaard 3 5 10 4" xfId="12064" xr:uid="{6B97ED4A-A445-486A-87A3-672A04E8A866}"/>
    <cellStyle name="Standaard 3 5 10 4 2" xfId="32433" xr:uid="{9A620437-142D-4D48-B63A-1686A6EA7696}"/>
    <cellStyle name="Standaard 3 5 10 5" xfId="22249" xr:uid="{48B6CF12-F0BA-4302-B46B-C3C7CDC6DC84}"/>
    <cellStyle name="Standaard 3 5 11" xfId="2734" xr:uid="{9FC43F78-0CC3-4164-B483-68908A9B4D7A}"/>
    <cellStyle name="Standaard 3 5 11 2" xfId="7170" xr:uid="{B53BF9F9-1418-4177-AB32-B4DBED81EFCE}"/>
    <cellStyle name="Standaard 3 5 11 2 2" xfId="17359" xr:uid="{D1DCC38F-2CC0-4483-B614-D8836FAC04C7}"/>
    <cellStyle name="Standaard 3 5 11 2 2 2" xfId="37728" xr:uid="{EF8BFC90-4534-4F9F-B6AC-8F52D717A9C3}"/>
    <cellStyle name="Standaard 3 5 11 2 3" xfId="27544" xr:uid="{D99E569F-86EC-4AC1-A102-0176967DE144}"/>
    <cellStyle name="Standaard 3 5 11 3" xfId="12912" xr:uid="{E6A41E2A-5AA8-4B55-B4D2-26EC84836759}"/>
    <cellStyle name="Standaard 3 5 11 3 2" xfId="33281" xr:uid="{B83179AA-DE63-4AC7-8BEB-B7677D32D16D}"/>
    <cellStyle name="Standaard 3 5 11 4" xfId="23097" xr:uid="{86604ACB-C746-4BD3-91DB-D44A13970723}"/>
    <cellStyle name="Standaard 3 5 12" xfId="7167" xr:uid="{97D662F3-B184-4C26-8AD6-1129602954F0}"/>
    <cellStyle name="Standaard 3 5 12 2" xfId="17356" xr:uid="{AA8176BF-AC07-4098-A9D3-3B6B12E9C867}"/>
    <cellStyle name="Standaard 3 5 12 2 2" xfId="37725" xr:uid="{AB58F5DD-46F7-425B-8F99-28B7A857F62F}"/>
    <cellStyle name="Standaard 3 5 12 3" xfId="27541" xr:uid="{79129B4A-0644-4497-BA28-1E73168082EC}"/>
    <cellStyle name="Standaard 3 5 13" xfId="10369" xr:uid="{B800186F-23EC-4C3A-86C5-C41698EFC88C}"/>
    <cellStyle name="Standaard 3 5 13 2" xfId="30738" xr:uid="{3BADB9F9-435D-412D-BDD1-474F7114EF33}"/>
    <cellStyle name="Standaard 3 5 14" xfId="20554" xr:uid="{AC53201F-F1E4-4F38-ACE4-43E93B122F91}"/>
    <cellStyle name="Standaard 3 5 2" xfId="70" xr:uid="{D3351549-D85D-48FE-AE87-6D3DCC86D3D6}"/>
    <cellStyle name="Standaard 3 5 2 10" xfId="2751" xr:uid="{37EFA114-4598-4402-B5A7-00DA18AE1E75}"/>
    <cellStyle name="Standaard 3 5 2 10 2" xfId="7172" xr:uid="{DABCD72C-0742-4296-88E0-EB90E60D77FA}"/>
    <cellStyle name="Standaard 3 5 2 10 2 2" xfId="17361" xr:uid="{31364A93-A476-4049-99C0-A3ECBEB24B5B}"/>
    <cellStyle name="Standaard 3 5 2 10 2 2 2" xfId="37730" xr:uid="{A3F36177-5D36-4729-AC6D-5570714E2048}"/>
    <cellStyle name="Standaard 3 5 2 10 2 3" xfId="27546" xr:uid="{6A582ADB-C47D-49F0-8A3B-27494BBC1CEB}"/>
    <cellStyle name="Standaard 3 5 2 10 3" xfId="12929" xr:uid="{48282C81-DE97-41BE-84F0-2ED25F70C1F6}"/>
    <cellStyle name="Standaard 3 5 2 10 3 2" xfId="33298" xr:uid="{6FD1D7B8-263A-47B1-B730-A760BC86DAAA}"/>
    <cellStyle name="Standaard 3 5 2 10 4" xfId="23114" xr:uid="{BEDD7D19-67DF-41C8-A3DD-202D40161DFF}"/>
    <cellStyle name="Standaard 3 5 2 11" xfId="7171" xr:uid="{89AD208C-C56A-4C6A-9D51-BDB4175AE040}"/>
    <cellStyle name="Standaard 3 5 2 11 2" xfId="17360" xr:uid="{3FE8AEDF-2707-406F-92B5-A0A286FC79DD}"/>
    <cellStyle name="Standaard 3 5 2 11 2 2" xfId="37729" xr:uid="{274F7B39-D847-4744-9CFA-2386865284F8}"/>
    <cellStyle name="Standaard 3 5 2 11 3" xfId="27545" xr:uid="{45E893D9-19E9-4184-9E94-E105B94F40B2}"/>
    <cellStyle name="Standaard 3 5 2 12" xfId="10386" xr:uid="{2C67D2A7-D207-4DEB-9F12-108A501AA7AD}"/>
    <cellStyle name="Standaard 3 5 2 12 2" xfId="30755" xr:uid="{326FD985-302B-41AD-B523-EEE9AC8CEB8D}"/>
    <cellStyle name="Standaard 3 5 2 13" xfId="20571" xr:uid="{26329D0B-BB79-42C8-BBE2-C235EE6B27B6}"/>
    <cellStyle name="Standaard 3 5 2 2" xfId="103" xr:uid="{4E655906-2C18-41FF-8C66-B26B6F3D8713}"/>
    <cellStyle name="Standaard 3 5 2 2 10" xfId="7173" xr:uid="{38E51D7F-E732-43EF-920B-641A7A3E761B}"/>
    <cellStyle name="Standaard 3 5 2 2 10 2" xfId="17362" xr:uid="{984F99C2-6586-4BA9-AA76-F857BD632DF6}"/>
    <cellStyle name="Standaard 3 5 2 2 10 2 2" xfId="37731" xr:uid="{EA308297-98AE-4AA0-BEEF-B8F460EDD9AB}"/>
    <cellStyle name="Standaard 3 5 2 2 10 3" xfId="27547" xr:uid="{1A419B63-2A5C-49AE-8447-C3F5F65466C2}"/>
    <cellStyle name="Standaard 3 5 2 2 11" xfId="10419" xr:uid="{D5564C19-D237-4620-90F5-90D9DA8FA09D}"/>
    <cellStyle name="Standaard 3 5 2 2 11 2" xfId="30788" xr:uid="{80E8943F-D75E-408A-871E-9CE8480E3CF1}"/>
    <cellStyle name="Standaard 3 5 2 2 12" xfId="20604" xr:uid="{3F35516D-777E-407A-853B-ECA140AB202E}"/>
    <cellStyle name="Standaard 3 5 2 2 2" xfId="169" xr:uid="{0AB45229-3D49-4BF5-8FD8-8714531414F4}"/>
    <cellStyle name="Standaard 3 5 2 2 2 2" xfId="305" xr:uid="{A4BC4057-AE77-4B25-8604-7D550F6718FA}"/>
    <cellStyle name="Standaard 3 5 2 2 2 2 2" xfId="861" xr:uid="{32A7DE68-D033-4FE1-A15B-012751C6C469}"/>
    <cellStyle name="Standaard 3 5 2 2 2 2 2 2" xfId="1711" xr:uid="{5448B5D8-95B6-4B63-B736-4B10D25EB35F}"/>
    <cellStyle name="Standaard 3 5 2 2 2 2 2 2 2" xfId="4256" xr:uid="{ECFAB4F7-F53C-4870-BC6F-96DA3955F143}"/>
    <cellStyle name="Standaard 3 5 2 2 2 2 2 2 2 2" xfId="7178" xr:uid="{44020663-767C-4B9E-BD85-F3CC5AFD96C9}"/>
    <cellStyle name="Standaard 3 5 2 2 2 2 2 2 2 2 2" xfId="17367" xr:uid="{02A5FCD1-EB61-4C79-88B8-0A39CCFE7D57}"/>
    <cellStyle name="Standaard 3 5 2 2 2 2 2 2 2 2 2 2" xfId="37736" xr:uid="{88844EC2-5BAE-42E3-8C43-8EAA60654321}"/>
    <cellStyle name="Standaard 3 5 2 2 2 2 2 2 2 2 3" xfId="27552" xr:uid="{415A9EA8-7416-49B3-880F-13F94FF52C3F}"/>
    <cellStyle name="Standaard 3 5 2 2 2 2 2 2 2 3" xfId="14434" xr:uid="{72802240-AFBA-407D-9EE1-CC5912E6C8C0}"/>
    <cellStyle name="Standaard 3 5 2 2 2 2 2 2 2 3 2" xfId="34803" xr:uid="{B65E28DE-EA4D-418B-9A4C-BE3C53CC86CC}"/>
    <cellStyle name="Standaard 3 5 2 2 2 2 2 2 2 4" xfId="24619" xr:uid="{50A4F6EC-C1F1-42AC-AA5B-52ECCBA9AD85}"/>
    <cellStyle name="Standaard 3 5 2 2 2 2 2 2 3" xfId="7177" xr:uid="{A810DDC2-B547-4434-A68A-C45666EB88FA}"/>
    <cellStyle name="Standaard 3 5 2 2 2 2 2 2 3 2" xfId="17366" xr:uid="{36C15485-36A8-4B36-89B9-44DE0D920A2A}"/>
    <cellStyle name="Standaard 3 5 2 2 2 2 2 2 3 2 2" xfId="37735" xr:uid="{DBB3CFC8-BDB4-4BB0-AE1A-75CF62022222}"/>
    <cellStyle name="Standaard 3 5 2 2 2 2 2 2 3 3" xfId="27551" xr:uid="{36F906D0-2DF7-4176-96F4-5CE8E82E3FFB}"/>
    <cellStyle name="Standaard 3 5 2 2 2 2 2 2 4" xfId="11891" xr:uid="{63D61710-48D4-4236-B5C4-3253B0D01F20}"/>
    <cellStyle name="Standaard 3 5 2 2 2 2 2 2 4 2" xfId="32260" xr:uid="{703EC33D-AB3D-4E34-82FC-571DF9D55958}"/>
    <cellStyle name="Standaard 3 5 2 2 2 2 2 2 5" xfId="22076" xr:uid="{F61E31CB-6221-4031-AA29-5A54B2500F76}"/>
    <cellStyle name="Standaard 3 5 2 2 2 2 2 3" xfId="2558" xr:uid="{0338BF30-89F7-4EAC-8CB4-93E93FF78B88}"/>
    <cellStyle name="Standaard 3 5 2 2 2 2 2 3 2" xfId="5103" xr:uid="{1A4D8785-1369-4543-9994-1775720FE050}"/>
    <cellStyle name="Standaard 3 5 2 2 2 2 2 3 2 2" xfId="7180" xr:uid="{12BBF1AF-C057-482A-8837-FBAB9F4DEBAB}"/>
    <cellStyle name="Standaard 3 5 2 2 2 2 2 3 2 2 2" xfId="17369" xr:uid="{AF1A7AFA-92F9-4FAF-A039-B67B6B9E229B}"/>
    <cellStyle name="Standaard 3 5 2 2 2 2 2 3 2 2 2 2" xfId="37738" xr:uid="{44270F52-38F5-44BF-B6FE-06C451CF32B1}"/>
    <cellStyle name="Standaard 3 5 2 2 2 2 2 3 2 2 3" xfId="27554" xr:uid="{FE771FBA-23F2-4BF5-9F1E-45508249BA0F}"/>
    <cellStyle name="Standaard 3 5 2 2 2 2 2 3 2 3" xfId="15281" xr:uid="{E2E96261-0A80-42DA-A1F6-803F118739B4}"/>
    <cellStyle name="Standaard 3 5 2 2 2 2 2 3 2 3 2" xfId="35650" xr:uid="{E896F0DA-21ED-4B3A-B93A-118E09E2CEE4}"/>
    <cellStyle name="Standaard 3 5 2 2 2 2 2 3 2 4" xfId="25466" xr:uid="{8CCD230C-2DD2-4DB7-9766-7310DF290BAE}"/>
    <cellStyle name="Standaard 3 5 2 2 2 2 2 3 3" xfId="7179" xr:uid="{4C14E7E9-2867-412E-AEE1-FC1B242FB4CF}"/>
    <cellStyle name="Standaard 3 5 2 2 2 2 2 3 3 2" xfId="17368" xr:uid="{10D1A920-A0EE-41DE-8795-3427C4B3961D}"/>
    <cellStyle name="Standaard 3 5 2 2 2 2 2 3 3 2 2" xfId="37737" xr:uid="{7C5D4C19-7BA8-4582-87E1-60EAC9CDE7B9}"/>
    <cellStyle name="Standaard 3 5 2 2 2 2 2 3 3 3" xfId="27553" xr:uid="{DFC02FFC-2520-4381-A2D6-154175844B5F}"/>
    <cellStyle name="Standaard 3 5 2 2 2 2 2 3 4" xfId="12738" xr:uid="{E5C06AA9-D5AD-4B73-9D97-11B628C527FB}"/>
    <cellStyle name="Standaard 3 5 2 2 2 2 2 3 4 2" xfId="33107" xr:uid="{E96610DE-050A-452A-8486-858D037B748E}"/>
    <cellStyle name="Standaard 3 5 2 2 2 2 2 3 5" xfId="22923" xr:uid="{F714EFC9-79F8-4ACE-AFB3-00A0F85E24B4}"/>
    <cellStyle name="Standaard 3 5 2 2 2 2 2 4" xfId="3408" xr:uid="{6E48E09F-8551-464E-AD8F-5701E334EA3C}"/>
    <cellStyle name="Standaard 3 5 2 2 2 2 2 4 2" xfId="7181" xr:uid="{8FE08812-E6DC-47AB-9073-CCE2FDC2DA20}"/>
    <cellStyle name="Standaard 3 5 2 2 2 2 2 4 2 2" xfId="17370" xr:uid="{2DD25E9C-B308-48A3-9763-85A352085FB5}"/>
    <cellStyle name="Standaard 3 5 2 2 2 2 2 4 2 2 2" xfId="37739" xr:uid="{CC33025B-13C5-4C76-B07B-901860237A5C}"/>
    <cellStyle name="Standaard 3 5 2 2 2 2 2 4 2 3" xfId="27555" xr:uid="{FD576BEB-40CF-4516-BEA0-CAB1DBCBEE35}"/>
    <cellStyle name="Standaard 3 5 2 2 2 2 2 4 3" xfId="13586" xr:uid="{D0E9ABEF-0827-4562-8E7E-819178A3E1FF}"/>
    <cellStyle name="Standaard 3 5 2 2 2 2 2 4 3 2" xfId="33955" xr:uid="{2A0FA8C9-4E32-4468-8821-EEA76A7892EB}"/>
    <cellStyle name="Standaard 3 5 2 2 2 2 2 4 4" xfId="23771" xr:uid="{72759AB0-3F62-4D16-A506-ABBB4297EE8B}"/>
    <cellStyle name="Standaard 3 5 2 2 2 2 2 5" xfId="7176" xr:uid="{2D0ED16A-A0C5-40F2-84C6-6174CE1F02E7}"/>
    <cellStyle name="Standaard 3 5 2 2 2 2 2 5 2" xfId="17365" xr:uid="{3D5DB28D-FFCD-440A-8D0E-1739F67361D9}"/>
    <cellStyle name="Standaard 3 5 2 2 2 2 2 5 2 2" xfId="37734" xr:uid="{4258F8DF-CE50-45BB-B587-7E4509A7DF26}"/>
    <cellStyle name="Standaard 3 5 2 2 2 2 2 5 3" xfId="27550" xr:uid="{199E6D39-2931-4195-8019-B5523425E1D1}"/>
    <cellStyle name="Standaard 3 5 2 2 2 2 2 6" xfId="11043" xr:uid="{7B01E332-5290-46AA-84AD-3DBF806E7BE0}"/>
    <cellStyle name="Standaard 3 5 2 2 2 2 2 6 2" xfId="31412" xr:uid="{BFAD57F5-B63F-49E1-847A-D30E33D5A9C0}"/>
    <cellStyle name="Standaard 3 5 2 2 2 2 2 7" xfId="21228" xr:uid="{5104F3EB-54BB-4877-8DE6-559D7A673BD4}"/>
    <cellStyle name="Standaard 3 5 2 2 2 2 3" xfId="1287" xr:uid="{50F11B6F-1BCA-4928-9DD2-4BED08771243}"/>
    <cellStyle name="Standaard 3 5 2 2 2 2 3 2" xfId="3832" xr:uid="{9A9AFFB9-AE14-42E4-B339-EE24C307FF9B}"/>
    <cellStyle name="Standaard 3 5 2 2 2 2 3 2 2" xfId="7183" xr:uid="{2D353BDC-48D0-4E3B-BE9F-220351F1528B}"/>
    <cellStyle name="Standaard 3 5 2 2 2 2 3 2 2 2" xfId="17372" xr:uid="{246D6BD8-5F2C-4DF2-BBE5-D57BE2939756}"/>
    <cellStyle name="Standaard 3 5 2 2 2 2 3 2 2 2 2" xfId="37741" xr:uid="{6A7EE791-8D3B-49F3-88FB-E7323CBFCB60}"/>
    <cellStyle name="Standaard 3 5 2 2 2 2 3 2 2 3" xfId="27557" xr:uid="{C7492045-F2FD-4FB9-BB5E-335406DA8269}"/>
    <cellStyle name="Standaard 3 5 2 2 2 2 3 2 3" xfId="14010" xr:uid="{3A031681-291D-4AC0-9AC4-8E9E6C3E136F}"/>
    <cellStyle name="Standaard 3 5 2 2 2 2 3 2 3 2" xfId="34379" xr:uid="{6754AA6C-11BF-4F94-BFCF-7F754908ED11}"/>
    <cellStyle name="Standaard 3 5 2 2 2 2 3 2 4" xfId="24195" xr:uid="{FE1B5D0E-6BAD-4D5B-9D16-D483BD268004}"/>
    <cellStyle name="Standaard 3 5 2 2 2 2 3 3" xfId="7182" xr:uid="{24F111E5-0B52-4D8A-AADC-23AF12574C69}"/>
    <cellStyle name="Standaard 3 5 2 2 2 2 3 3 2" xfId="17371" xr:uid="{178364ED-8C82-474F-88CC-E05C051335F1}"/>
    <cellStyle name="Standaard 3 5 2 2 2 2 3 3 2 2" xfId="37740" xr:uid="{810B76A5-267B-4A08-A31F-B547CF7AB8EB}"/>
    <cellStyle name="Standaard 3 5 2 2 2 2 3 3 3" xfId="27556" xr:uid="{2EAAD314-0A99-4F4E-B2C0-3192EE974811}"/>
    <cellStyle name="Standaard 3 5 2 2 2 2 3 4" xfId="11467" xr:uid="{31931131-18A1-4F99-BD43-BC509CF3583F}"/>
    <cellStyle name="Standaard 3 5 2 2 2 2 3 4 2" xfId="31836" xr:uid="{19D6F339-0480-477E-8DCD-9FD9CFA21A0C}"/>
    <cellStyle name="Standaard 3 5 2 2 2 2 3 5" xfId="21652" xr:uid="{33B1BC91-05F6-4B46-9BB2-B3B275F28263}"/>
    <cellStyle name="Standaard 3 5 2 2 2 2 4" xfId="2134" xr:uid="{DB80DC74-AE6D-427D-B8EC-777C76FB8D9C}"/>
    <cellStyle name="Standaard 3 5 2 2 2 2 4 2" xfId="4679" xr:uid="{3929D090-2DF7-414C-8DC4-32AE10824FC4}"/>
    <cellStyle name="Standaard 3 5 2 2 2 2 4 2 2" xfId="7185" xr:uid="{AF22BC4A-E094-4C67-9CC3-C4CE754DD18E}"/>
    <cellStyle name="Standaard 3 5 2 2 2 2 4 2 2 2" xfId="17374" xr:uid="{275771B5-56C4-4907-B93B-74321202D70D}"/>
    <cellStyle name="Standaard 3 5 2 2 2 2 4 2 2 2 2" xfId="37743" xr:uid="{75503DCC-7F6A-42B3-8E9D-C267D7C1EC92}"/>
    <cellStyle name="Standaard 3 5 2 2 2 2 4 2 2 3" xfId="27559" xr:uid="{165E3763-B1CC-43E0-A908-31BEB6D7C400}"/>
    <cellStyle name="Standaard 3 5 2 2 2 2 4 2 3" xfId="14857" xr:uid="{908A4785-597D-45C9-AE7F-2AAAA8AA76E7}"/>
    <cellStyle name="Standaard 3 5 2 2 2 2 4 2 3 2" xfId="35226" xr:uid="{31FFEAA9-575E-442B-B875-333D32330D45}"/>
    <cellStyle name="Standaard 3 5 2 2 2 2 4 2 4" xfId="25042" xr:uid="{FB530B9F-78C9-4022-B892-A0337D35E9B3}"/>
    <cellStyle name="Standaard 3 5 2 2 2 2 4 3" xfId="7184" xr:uid="{F1339B17-05B4-4431-B556-3FAA4A3764E7}"/>
    <cellStyle name="Standaard 3 5 2 2 2 2 4 3 2" xfId="17373" xr:uid="{83FD4572-B38B-4B74-8493-F6DBE717C63F}"/>
    <cellStyle name="Standaard 3 5 2 2 2 2 4 3 2 2" xfId="37742" xr:uid="{AB5D4683-3040-4222-83B4-E353F958AD73}"/>
    <cellStyle name="Standaard 3 5 2 2 2 2 4 3 3" xfId="27558" xr:uid="{9AA112EA-41AA-4875-B049-203E8C70CDED}"/>
    <cellStyle name="Standaard 3 5 2 2 2 2 4 4" xfId="12314" xr:uid="{C006E2C5-BF3F-4E4B-82A7-4B190612EEDC}"/>
    <cellStyle name="Standaard 3 5 2 2 2 2 4 4 2" xfId="32683" xr:uid="{4C7F635F-96B6-463B-A795-B18D1B7810E8}"/>
    <cellStyle name="Standaard 3 5 2 2 2 2 4 5" xfId="22499" xr:uid="{D65CB81B-8EDF-4D39-AEFF-C4844B622AC6}"/>
    <cellStyle name="Standaard 3 5 2 2 2 2 5" xfId="2984" xr:uid="{FF978C83-2906-484A-BAF1-AA4ECD30C4D8}"/>
    <cellStyle name="Standaard 3 5 2 2 2 2 5 2" xfId="7186" xr:uid="{B96D7D59-3590-4A50-A00F-6C6E6B586AB0}"/>
    <cellStyle name="Standaard 3 5 2 2 2 2 5 2 2" xfId="17375" xr:uid="{A5A0A6B4-81C8-4142-959D-C48AC5E6BE1B}"/>
    <cellStyle name="Standaard 3 5 2 2 2 2 5 2 2 2" xfId="37744" xr:uid="{061B9234-85B4-4C76-8A06-71129B4D7CF0}"/>
    <cellStyle name="Standaard 3 5 2 2 2 2 5 2 3" xfId="27560" xr:uid="{4ADC89E0-9B19-4DD5-B78E-87862A5D6E37}"/>
    <cellStyle name="Standaard 3 5 2 2 2 2 5 3" xfId="13162" xr:uid="{AB65370B-99D8-4FBE-8804-3EB3B0EA077A}"/>
    <cellStyle name="Standaard 3 5 2 2 2 2 5 3 2" xfId="33531" xr:uid="{C57C5EAC-BBFD-4B3B-9BC8-FD966711D507}"/>
    <cellStyle name="Standaard 3 5 2 2 2 2 5 4" xfId="23347" xr:uid="{F2140C82-8023-459A-9E9C-EC2057D6A1C4}"/>
    <cellStyle name="Standaard 3 5 2 2 2 2 6" xfId="7175" xr:uid="{1665A07C-8360-4BAB-80F4-9F56240D5146}"/>
    <cellStyle name="Standaard 3 5 2 2 2 2 6 2" xfId="17364" xr:uid="{4937CB7F-2A5E-4C18-90A9-A3B290241A31}"/>
    <cellStyle name="Standaard 3 5 2 2 2 2 6 2 2" xfId="37733" xr:uid="{3D74D714-ECA7-44AD-895F-7FF1EE48CD30}"/>
    <cellStyle name="Standaard 3 5 2 2 2 2 6 3" xfId="27549" xr:uid="{C8C009DF-D83E-48F7-BC90-8FC26206ADA0}"/>
    <cellStyle name="Standaard 3 5 2 2 2 2 7" xfId="10619" xr:uid="{A90765E1-E599-4D46-88FF-2D64B322390B}"/>
    <cellStyle name="Standaard 3 5 2 2 2 2 7 2" xfId="30988" xr:uid="{BF2092EF-6D36-413F-8E5D-AEDC36EE64C0}"/>
    <cellStyle name="Standaard 3 5 2 2 2 2 8" xfId="20804" xr:uid="{DC1C2AF7-E3EF-4A8B-9FF3-63213D2F0828}"/>
    <cellStyle name="Standaard 3 5 2 2 2 3" xfId="727" xr:uid="{0B6743DF-EE44-41AF-85EF-78EE21CE43E5}"/>
    <cellStyle name="Standaard 3 5 2 2 2 3 2" xfId="1577" xr:uid="{6004443A-3C0C-467E-902A-FB5427D65A5E}"/>
    <cellStyle name="Standaard 3 5 2 2 2 3 2 2" xfId="4122" xr:uid="{2088FF14-77C8-4E63-969B-87AC4A816E5B}"/>
    <cellStyle name="Standaard 3 5 2 2 2 3 2 2 2" xfId="7189" xr:uid="{BA050517-43E9-40CD-BE1C-7125F7D177A5}"/>
    <cellStyle name="Standaard 3 5 2 2 2 3 2 2 2 2" xfId="17378" xr:uid="{E191A420-A1E7-44B2-97B0-B79EF213CADB}"/>
    <cellStyle name="Standaard 3 5 2 2 2 3 2 2 2 2 2" xfId="37747" xr:uid="{F237B403-CB82-4884-9926-64C10BB862A2}"/>
    <cellStyle name="Standaard 3 5 2 2 2 3 2 2 2 3" xfId="27563" xr:uid="{5D7156AE-2FD0-4871-9009-C43318144463}"/>
    <cellStyle name="Standaard 3 5 2 2 2 3 2 2 3" xfId="14300" xr:uid="{08F79E24-FA8C-4D2F-87E5-D6A3F8244640}"/>
    <cellStyle name="Standaard 3 5 2 2 2 3 2 2 3 2" xfId="34669" xr:uid="{FFCB66C5-1EE5-4EF5-8C2B-EC009F12F58C}"/>
    <cellStyle name="Standaard 3 5 2 2 2 3 2 2 4" xfId="24485" xr:uid="{76669687-ECE5-4781-A80B-46CE92699071}"/>
    <cellStyle name="Standaard 3 5 2 2 2 3 2 3" xfId="7188" xr:uid="{BD548661-FFA3-46BA-B056-50D8B4CE24EC}"/>
    <cellStyle name="Standaard 3 5 2 2 2 3 2 3 2" xfId="17377" xr:uid="{5CD1AB15-D3E4-455D-AF11-DAB0E1F6F71E}"/>
    <cellStyle name="Standaard 3 5 2 2 2 3 2 3 2 2" xfId="37746" xr:uid="{899573BD-C139-45B9-8527-282E5F00ACF9}"/>
    <cellStyle name="Standaard 3 5 2 2 2 3 2 3 3" xfId="27562" xr:uid="{2FECB32F-32E7-42BE-98DB-3950FB884E68}"/>
    <cellStyle name="Standaard 3 5 2 2 2 3 2 4" xfId="11757" xr:uid="{5314AE0B-23A7-48F3-8659-CFE5DBDC510A}"/>
    <cellStyle name="Standaard 3 5 2 2 2 3 2 4 2" xfId="32126" xr:uid="{652556DE-B841-4070-9804-4B5DB4C463F5}"/>
    <cellStyle name="Standaard 3 5 2 2 2 3 2 5" xfId="21942" xr:uid="{13B7B008-E6B8-4D8B-AFEC-753009A4904E}"/>
    <cellStyle name="Standaard 3 5 2 2 2 3 3" xfId="2424" xr:uid="{C223A8D0-83DF-4C3E-A7B6-DEB5E1DDF18D}"/>
    <cellStyle name="Standaard 3 5 2 2 2 3 3 2" xfId="4969" xr:uid="{78E7B850-3A19-4D40-82E0-9ECCA96C69E3}"/>
    <cellStyle name="Standaard 3 5 2 2 2 3 3 2 2" xfId="7191" xr:uid="{040CB6CB-78A7-4373-ABBB-68A2AB61506D}"/>
    <cellStyle name="Standaard 3 5 2 2 2 3 3 2 2 2" xfId="17380" xr:uid="{7227514E-5D19-49BF-BC4A-905D6E7E22A3}"/>
    <cellStyle name="Standaard 3 5 2 2 2 3 3 2 2 2 2" xfId="37749" xr:uid="{343632DE-B467-47A3-9A6E-F426B92C3538}"/>
    <cellStyle name="Standaard 3 5 2 2 2 3 3 2 2 3" xfId="27565" xr:uid="{F183454D-DAE4-446C-8C46-93EB18B5C6FB}"/>
    <cellStyle name="Standaard 3 5 2 2 2 3 3 2 3" xfId="15147" xr:uid="{5CC629D5-0B2D-4D91-9AEF-B418B6E55CF9}"/>
    <cellStyle name="Standaard 3 5 2 2 2 3 3 2 3 2" xfId="35516" xr:uid="{71F3B053-6E7F-4820-A526-F0DB6987CBD1}"/>
    <cellStyle name="Standaard 3 5 2 2 2 3 3 2 4" xfId="25332" xr:uid="{706ECB21-5641-457F-B74D-6707544C88F6}"/>
    <cellStyle name="Standaard 3 5 2 2 2 3 3 3" xfId="7190" xr:uid="{FE78336C-5184-4231-ABFE-BC4794C5732F}"/>
    <cellStyle name="Standaard 3 5 2 2 2 3 3 3 2" xfId="17379" xr:uid="{71C372E0-E492-4656-A03F-ECEC619ED3D6}"/>
    <cellStyle name="Standaard 3 5 2 2 2 3 3 3 2 2" xfId="37748" xr:uid="{36718E1F-D27A-4944-907F-E65EB8B7D787}"/>
    <cellStyle name="Standaard 3 5 2 2 2 3 3 3 3" xfId="27564" xr:uid="{43B5A0F9-D37E-44C1-8788-30F040891AA6}"/>
    <cellStyle name="Standaard 3 5 2 2 2 3 3 4" xfId="12604" xr:uid="{D5C9C104-5234-47B7-89A8-446FCE456B12}"/>
    <cellStyle name="Standaard 3 5 2 2 2 3 3 4 2" xfId="32973" xr:uid="{C75C4585-60D0-4A96-812F-91597E562DD0}"/>
    <cellStyle name="Standaard 3 5 2 2 2 3 3 5" xfId="22789" xr:uid="{8DB1F198-E70D-4E5B-AEF6-6007B874CB58}"/>
    <cellStyle name="Standaard 3 5 2 2 2 3 4" xfId="3274" xr:uid="{171045C9-5160-49B2-B5F4-44349A27E82A}"/>
    <cellStyle name="Standaard 3 5 2 2 2 3 4 2" xfId="7192" xr:uid="{302DAC7C-7D38-46AA-AF03-A328C3C95AA3}"/>
    <cellStyle name="Standaard 3 5 2 2 2 3 4 2 2" xfId="17381" xr:uid="{225EA04D-231F-4DA8-B0B8-7226B1A8EC6C}"/>
    <cellStyle name="Standaard 3 5 2 2 2 3 4 2 2 2" xfId="37750" xr:uid="{F24216EC-6CB1-4E4A-8C80-262E03DAE88E}"/>
    <cellStyle name="Standaard 3 5 2 2 2 3 4 2 3" xfId="27566" xr:uid="{86B86075-A9BC-495A-A364-A2D8ED70450E}"/>
    <cellStyle name="Standaard 3 5 2 2 2 3 4 3" xfId="13452" xr:uid="{397AD2DD-D80D-41D1-8574-1238D36895B7}"/>
    <cellStyle name="Standaard 3 5 2 2 2 3 4 3 2" xfId="33821" xr:uid="{81F15D86-846A-4DF7-B19D-2FC9956EAEFA}"/>
    <cellStyle name="Standaard 3 5 2 2 2 3 4 4" xfId="23637" xr:uid="{21475B39-9BCD-4D7E-8998-7EBBB6038C83}"/>
    <cellStyle name="Standaard 3 5 2 2 2 3 5" xfId="7187" xr:uid="{A1662940-8C19-4123-A717-34BFF1EE7884}"/>
    <cellStyle name="Standaard 3 5 2 2 2 3 5 2" xfId="17376" xr:uid="{BA5B231D-BCD6-4085-AF67-49EDE5E4F9B0}"/>
    <cellStyle name="Standaard 3 5 2 2 2 3 5 2 2" xfId="37745" xr:uid="{893EAFA9-DCBA-4BBD-8197-860BC25F44B2}"/>
    <cellStyle name="Standaard 3 5 2 2 2 3 5 3" xfId="27561" xr:uid="{5C463203-858F-4B09-8C0C-C70E63835FAC}"/>
    <cellStyle name="Standaard 3 5 2 2 2 3 6" xfId="10909" xr:uid="{558125B5-57C7-4180-9BF9-D3C8648E08DF}"/>
    <cellStyle name="Standaard 3 5 2 2 2 3 6 2" xfId="31278" xr:uid="{3AFAC17E-650F-41C7-9B61-34F797D3FC4B}"/>
    <cellStyle name="Standaard 3 5 2 2 2 3 7" xfId="21094" xr:uid="{3214C30F-A138-4826-966C-A4CF3152C1C8}"/>
    <cellStyle name="Standaard 3 5 2 2 2 4" xfId="1153" xr:uid="{C8F6F871-2119-4BA0-B052-62CCFE4C369C}"/>
    <cellStyle name="Standaard 3 5 2 2 2 4 2" xfId="3698" xr:uid="{A4553BC0-F983-4D1D-8E1A-364CD5F59B9E}"/>
    <cellStyle name="Standaard 3 5 2 2 2 4 2 2" xfId="7194" xr:uid="{05FE450C-E536-487C-ADF1-B5F38A2A895E}"/>
    <cellStyle name="Standaard 3 5 2 2 2 4 2 2 2" xfId="17383" xr:uid="{3718D40D-EF8F-478F-9AE1-9A1B30EB64E0}"/>
    <cellStyle name="Standaard 3 5 2 2 2 4 2 2 2 2" xfId="37752" xr:uid="{C6F5F01D-9CCA-4D00-8270-D598C98D984B}"/>
    <cellStyle name="Standaard 3 5 2 2 2 4 2 2 3" xfId="27568" xr:uid="{6C1BD992-AB67-45E1-A952-BA72DE0C0488}"/>
    <cellStyle name="Standaard 3 5 2 2 2 4 2 3" xfId="13876" xr:uid="{A5DAC142-473C-406B-BED9-32343F0211CD}"/>
    <cellStyle name="Standaard 3 5 2 2 2 4 2 3 2" xfId="34245" xr:uid="{DDE7B1A0-0700-4CDF-9DEA-0C9664CF8097}"/>
    <cellStyle name="Standaard 3 5 2 2 2 4 2 4" xfId="24061" xr:uid="{422203D6-2F44-43A9-9490-020F170BB4D5}"/>
    <cellStyle name="Standaard 3 5 2 2 2 4 3" xfId="7193" xr:uid="{A0EEDFA7-6E4D-46A3-8BF0-E0179D225E8F}"/>
    <cellStyle name="Standaard 3 5 2 2 2 4 3 2" xfId="17382" xr:uid="{F141E999-504A-459D-A472-6EA9EDB584B0}"/>
    <cellStyle name="Standaard 3 5 2 2 2 4 3 2 2" xfId="37751" xr:uid="{7AA8DE65-2975-4EA2-B383-17A8F3D27E4E}"/>
    <cellStyle name="Standaard 3 5 2 2 2 4 3 3" xfId="27567" xr:uid="{F6AA7CA8-C86E-4D42-AAAE-0853CE069C46}"/>
    <cellStyle name="Standaard 3 5 2 2 2 4 4" xfId="11333" xr:uid="{45059FBB-4914-4988-8E65-CCF59A8A7E8D}"/>
    <cellStyle name="Standaard 3 5 2 2 2 4 4 2" xfId="31702" xr:uid="{103A5DFB-1DF7-4755-A13D-66934CCA3563}"/>
    <cellStyle name="Standaard 3 5 2 2 2 4 5" xfId="21518" xr:uid="{82006A7E-910A-4D36-9A75-1F726DB807AE}"/>
    <cellStyle name="Standaard 3 5 2 2 2 5" xfId="2000" xr:uid="{F797F3E0-D8D8-43D5-9F01-0F6B95922360}"/>
    <cellStyle name="Standaard 3 5 2 2 2 5 2" xfId="4545" xr:uid="{F4B901B6-4ABE-40C9-8AA4-DAA5515CAAF3}"/>
    <cellStyle name="Standaard 3 5 2 2 2 5 2 2" xfId="7196" xr:uid="{CF39BF25-A2C1-48F7-8B8A-68B463775547}"/>
    <cellStyle name="Standaard 3 5 2 2 2 5 2 2 2" xfId="17385" xr:uid="{10A86ACC-A01A-45E0-9DAE-605FB3C30197}"/>
    <cellStyle name="Standaard 3 5 2 2 2 5 2 2 2 2" xfId="37754" xr:uid="{9D1C7F30-9C71-48BA-9F81-4E2250EA0907}"/>
    <cellStyle name="Standaard 3 5 2 2 2 5 2 2 3" xfId="27570" xr:uid="{65E81849-381C-4AFA-B015-DBC8848304DD}"/>
    <cellStyle name="Standaard 3 5 2 2 2 5 2 3" xfId="14723" xr:uid="{3CA600DC-47A0-4F75-B017-475C26BDD4AC}"/>
    <cellStyle name="Standaard 3 5 2 2 2 5 2 3 2" xfId="35092" xr:uid="{D94ACE10-5324-47EF-AA27-368F8F8D28EA}"/>
    <cellStyle name="Standaard 3 5 2 2 2 5 2 4" xfId="24908" xr:uid="{76CAA0D7-36CA-4E70-80EA-7AE8483764D4}"/>
    <cellStyle name="Standaard 3 5 2 2 2 5 3" xfId="7195" xr:uid="{D70E36C7-084D-4D1B-B3F7-0BE289DA208E}"/>
    <cellStyle name="Standaard 3 5 2 2 2 5 3 2" xfId="17384" xr:uid="{9CB7C0DC-12C1-4494-89CE-207FBD601896}"/>
    <cellStyle name="Standaard 3 5 2 2 2 5 3 2 2" xfId="37753" xr:uid="{58225FF5-2A91-4629-9643-724F61312B88}"/>
    <cellStyle name="Standaard 3 5 2 2 2 5 3 3" xfId="27569" xr:uid="{6E75406B-CA7B-4566-A061-0CE639642855}"/>
    <cellStyle name="Standaard 3 5 2 2 2 5 4" xfId="12180" xr:uid="{01D65EEC-053C-46F9-BFD0-D6E0DD7EFBED}"/>
    <cellStyle name="Standaard 3 5 2 2 2 5 4 2" xfId="32549" xr:uid="{7C488811-71F6-4E25-9A7B-05ACC735FC43}"/>
    <cellStyle name="Standaard 3 5 2 2 2 5 5" xfId="22365" xr:uid="{B2C605E6-9907-449F-806B-67EC0BC7F564}"/>
    <cellStyle name="Standaard 3 5 2 2 2 6" xfId="2850" xr:uid="{9177BDD0-B143-42D9-8409-12C96CEA4C30}"/>
    <cellStyle name="Standaard 3 5 2 2 2 6 2" xfId="7197" xr:uid="{0554E9C8-BD60-42BB-95E4-C8DC3D542215}"/>
    <cellStyle name="Standaard 3 5 2 2 2 6 2 2" xfId="17386" xr:uid="{3CD6C901-0A4A-4D64-9360-8AC25C0FAAB6}"/>
    <cellStyle name="Standaard 3 5 2 2 2 6 2 2 2" xfId="37755" xr:uid="{AD01A98E-65BE-400C-9BF1-2445BCEEC089}"/>
    <cellStyle name="Standaard 3 5 2 2 2 6 2 3" xfId="27571" xr:uid="{2F4801D8-80BC-41F8-9B23-2C7DC0CA1C93}"/>
    <cellStyle name="Standaard 3 5 2 2 2 6 3" xfId="13028" xr:uid="{FC9EA8CB-2E3A-420E-92FC-8751898C32D4}"/>
    <cellStyle name="Standaard 3 5 2 2 2 6 3 2" xfId="33397" xr:uid="{2781A451-DCB4-4ADD-B31D-8D2FF37FA742}"/>
    <cellStyle name="Standaard 3 5 2 2 2 6 4" xfId="23213" xr:uid="{0647F336-3EF3-45FC-9E00-925D62D28DC4}"/>
    <cellStyle name="Standaard 3 5 2 2 2 7" xfId="7174" xr:uid="{627B036F-AB83-42F5-A91D-607782617D51}"/>
    <cellStyle name="Standaard 3 5 2 2 2 7 2" xfId="17363" xr:uid="{0EA6734B-5409-4CC6-8F5C-D7A23E55E68F}"/>
    <cellStyle name="Standaard 3 5 2 2 2 7 2 2" xfId="37732" xr:uid="{E90EC0B6-9041-47D8-80D3-BF369998FD17}"/>
    <cellStyle name="Standaard 3 5 2 2 2 7 3" xfId="27548" xr:uid="{7A323BCD-26EF-45CB-AD25-48036B9CBE44}"/>
    <cellStyle name="Standaard 3 5 2 2 2 8" xfId="10485" xr:uid="{34952AA6-CAFD-4829-A51D-90FF4F6EA23B}"/>
    <cellStyle name="Standaard 3 5 2 2 2 8 2" xfId="30854" xr:uid="{F5A51411-B921-4651-96C9-AEA80B4DDF60}"/>
    <cellStyle name="Standaard 3 5 2 2 2 9" xfId="20670" xr:uid="{41DE7F18-4E97-4D3A-A30F-EA1DE7112AAD}"/>
    <cellStyle name="Standaard 3 5 2 2 3" xfId="239" xr:uid="{CA13387C-0956-433C-9EED-9D1769536D42}"/>
    <cellStyle name="Standaard 3 5 2 2 3 2" xfId="795" xr:uid="{15368546-BF7F-4164-BBDD-720EE53D359F}"/>
    <cellStyle name="Standaard 3 5 2 2 3 2 2" xfId="1645" xr:uid="{C3EC754A-3608-48E4-AB7A-53F4A422896D}"/>
    <cellStyle name="Standaard 3 5 2 2 3 2 2 2" xfId="4190" xr:uid="{D4BAA07D-3D1D-4AC1-8425-D2A518519B70}"/>
    <cellStyle name="Standaard 3 5 2 2 3 2 2 2 2" xfId="7201" xr:uid="{CA08B088-950F-41BA-AE7D-F17ABF8856A7}"/>
    <cellStyle name="Standaard 3 5 2 2 3 2 2 2 2 2" xfId="17390" xr:uid="{5C429A41-7DCD-4B4F-841D-E23E18728FAA}"/>
    <cellStyle name="Standaard 3 5 2 2 3 2 2 2 2 2 2" xfId="37759" xr:uid="{C906A3FE-8388-46AE-A244-AAF4AECEC89A}"/>
    <cellStyle name="Standaard 3 5 2 2 3 2 2 2 2 3" xfId="27575" xr:uid="{065B6B02-0849-4363-9030-36D293735342}"/>
    <cellStyle name="Standaard 3 5 2 2 3 2 2 2 3" xfId="14368" xr:uid="{7893DF9C-3F0B-4C39-B8D0-CC3DD84FCE75}"/>
    <cellStyle name="Standaard 3 5 2 2 3 2 2 2 3 2" xfId="34737" xr:uid="{FB3347D4-6ABF-4B25-AA4F-75EE5251A997}"/>
    <cellStyle name="Standaard 3 5 2 2 3 2 2 2 4" xfId="24553" xr:uid="{4AC5166B-39A7-43E7-8A92-4BD3387CAB68}"/>
    <cellStyle name="Standaard 3 5 2 2 3 2 2 3" xfId="7200" xr:uid="{60A79A9C-98CE-4ECE-88E8-A4ABD5467EB6}"/>
    <cellStyle name="Standaard 3 5 2 2 3 2 2 3 2" xfId="17389" xr:uid="{6D9ECC47-4667-4680-957D-47240621FEB8}"/>
    <cellStyle name="Standaard 3 5 2 2 3 2 2 3 2 2" xfId="37758" xr:uid="{88A1AEEF-EAE0-4BAD-8E92-42C4A15C608E}"/>
    <cellStyle name="Standaard 3 5 2 2 3 2 2 3 3" xfId="27574" xr:uid="{89F1B82D-62CA-4665-9128-89B0F212D0E6}"/>
    <cellStyle name="Standaard 3 5 2 2 3 2 2 4" xfId="11825" xr:uid="{58D5386A-71E3-48D0-9E48-214A3E168D9D}"/>
    <cellStyle name="Standaard 3 5 2 2 3 2 2 4 2" xfId="32194" xr:uid="{04D59ED1-1AF9-4378-B208-53A9EB38DBC4}"/>
    <cellStyle name="Standaard 3 5 2 2 3 2 2 5" xfId="22010" xr:uid="{8CD6F151-8A66-492E-BBB0-18DB564278AC}"/>
    <cellStyle name="Standaard 3 5 2 2 3 2 3" xfId="2492" xr:uid="{9760AFDE-1E18-40AE-B715-A3F6EC39F7E8}"/>
    <cellStyle name="Standaard 3 5 2 2 3 2 3 2" xfId="5037" xr:uid="{2D6916D3-7C54-4776-8184-DEA48313FF3A}"/>
    <cellStyle name="Standaard 3 5 2 2 3 2 3 2 2" xfId="7203" xr:uid="{33E9EDDA-35DB-491A-82C9-235759A64B46}"/>
    <cellStyle name="Standaard 3 5 2 2 3 2 3 2 2 2" xfId="17392" xr:uid="{5511AA2A-B379-462A-BF4F-79E112479FAC}"/>
    <cellStyle name="Standaard 3 5 2 2 3 2 3 2 2 2 2" xfId="37761" xr:uid="{06B533BF-B7E4-4358-80BE-EBE8EA555D38}"/>
    <cellStyle name="Standaard 3 5 2 2 3 2 3 2 2 3" xfId="27577" xr:uid="{EA9259B2-31BD-4C35-B773-271406F5B4E5}"/>
    <cellStyle name="Standaard 3 5 2 2 3 2 3 2 3" xfId="15215" xr:uid="{DB701217-B686-4F2A-89E4-8EC2B9AD5D54}"/>
    <cellStyle name="Standaard 3 5 2 2 3 2 3 2 3 2" xfId="35584" xr:uid="{BCAE9F3E-0755-436B-A985-BFB791FFDA15}"/>
    <cellStyle name="Standaard 3 5 2 2 3 2 3 2 4" xfId="25400" xr:uid="{3348A2AF-2B85-45B8-B0A8-D2414F7D9DDF}"/>
    <cellStyle name="Standaard 3 5 2 2 3 2 3 3" xfId="7202" xr:uid="{F342A839-AAF3-4803-9ACC-07E582C2811F}"/>
    <cellStyle name="Standaard 3 5 2 2 3 2 3 3 2" xfId="17391" xr:uid="{E8A52D1B-FAA2-4C60-B677-5422B47727BF}"/>
    <cellStyle name="Standaard 3 5 2 2 3 2 3 3 2 2" xfId="37760" xr:uid="{86ACEE2B-63EC-410E-AEAF-FAEF9E941F94}"/>
    <cellStyle name="Standaard 3 5 2 2 3 2 3 3 3" xfId="27576" xr:uid="{E081CD88-1556-4B86-AC5F-AE31035E8B21}"/>
    <cellStyle name="Standaard 3 5 2 2 3 2 3 4" xfId="12672" xr:uid="{54954146-2F5D-4F1C-BC1C-4AB0C8978AE7}"/>
    <cellStyle name="Standaard 3 5 2 2 3 2 3 4 2" xfId="33041" xr:uid="{B51AC549-5902-4945-B974-181D65A110D5}"/>
    <cellStyle name="Standaard 3 5 2 2 3 2 3 5" xfId="22857" xr:uid="{FAA37FB9-1791-422B-9AD4-7723F2607915}"/>
    <cellStyle name="Standaard 3 5 2 2 3 2 4" xfId="3342" xr:uid="{866BA85F-1F2F-41D8-9834-2B52A5348EF3}"/>
    <cellStyle name="Standaard 3 5 2 2 3 2 4 2" xfId="7204" xr:uid="{D4328355-7936-4356-99B3-3E02DA0B7B32}"/>
    <cellStyle name="Standaard 3 5 2 2 3 2 4 2 2" xfId="17393" xr:uid="{05848551-08DE-4AA6-AF59-1D3530F0AE53}"/>
    <cellStyle name="Standaard 3 5 2 2 3 2 4 2 2 2" xfId="37762" xr:uid="{5753C138-0149-461D-AA29-5AFFC80379E5}"/>
    <cellStyle name="Standaard 3 5 2 2 3 2 4 2 3" xfId="27578" xr:uid="{B75EFB32-5359-4161-824C-88FBA1A5CE08}"/>
    <cellStyle name="Standaard 3 5 2 2 3 2 4 3" xfId="13520" xr:uid="{AD1BA45B-AECC-4086-B318-5B7BDD0ED69F}"/>
    <cellStyle name="Standaard 3 5 2 2 3 2 4 3 2" xfId="33889" xr:uid="{7F5F7144-616E-4424-8DB6-7B5050EEEA4C}"/>
    <cellStyle name="Standaard 3 5 2 2 3 2 4 4" xfId="23705" xr:uid="{38E5CF32-3BCE-4D30-BEA6-F10B0A1A5FAB}"/>
    <cellStyle name="Standaard 3 5 2 2 3 2 5" xfId="7199" xr:uid="{C6929F32-B54C-48F5-9217-E9C6EEA42883}"/>
    <cellStyle name="Standaard 3 5 2 2 3 2 5 2" xfId="17388" xr:uid="{36EBF2DB-2A24-4A81-8357-94677792AD4B}"/>
    <cellStyle name="Standaard 3 5 2 2 3 2 5 2 2" xfId="37757" xr:uid="{7D44D75D-CFE1-4D2A-ABDE-45ECADA53C86}"/>
    <cellStyle name="Standaard 3 5 2 2 3 2 5 3" xfId="27573" xr:uid="{F0F63AA0-9C48-4C3D-8682-0518000BF908}"/>
    <cellStyle name="Standaard 3 5 2 2 3 2 6" xfId="10977" xr:uid="{A0011F30-308C-4C13-906A-706C24BA9428}"/>
    <cellStyle name="Standaard 3 5 2 2 3 2 6 2" xfId="31346" xr:uid="{D941AD2D-8DDC-4811-B289-2E3AD9CBB9CF}"/>
    <cellStyle name="Standaard 3 5 2 2 3 2 7" xfId="21162" xr:uid="{2C2EA67D-8360-425C-A078-88FE5F3C68B1}"/>
    <cellStyle name="Standaard 3 5 2 2 3 3" xfId="1221" xr:uid="{2B3EBAE8-B86F-4FB2-8BE2-76D22E674550}"/>
    <cellStyle name="Standaard 3 5 2 2 3 3 2" xfId="3766" xr:uid="{5199F68E-4A85-4FC0-89E8-C12A458C7A10}"/>
    <cellStyle name="Standaard 3 5 2 2 3 3 2 2" xfId="7206" xr:uid="{A394F3E0-DF95-4CE7-B453-1483456A7483}"/>
    <cellStyle name="Standaard 3 5 2 2 3 3 2 2 2" xfId="17395" xr:uid="{ABBB9388-91C0-4BCC-8825-3530F5E4698A}"/>
    <cellStyle name="Standaard 3 5 2 2 3 3 2 2 2 2" xfId="37764" xr:uid="{BCCBB482-0E0D-4096-A78D-A9CDDC32F07B}"/>
    <cellStyle name="Standaard 3 5 2 2 3 3 2 2 3" xfId="27580" xr:uid="{5F8357FD-8652-4BF5-9A22-9AD1058FE8AC}"/>
    <cellStyle name="Standaard 3 5 2 2 3 3 2 3" xfId="13944" xr:uid="{5B9FE4A8-0520-479A-88DD-8901B4734F4F}"/>
    <cellStyle name="Standaard 3 5 2 2 3 3 2 3 2" xfId="34313" xr:uid="{51C082A8-597F-480D-AB21-75ACD7D7D970}"/>
    <cellStyle name="Standaard 3 5 2 2 3 3 2 4" xfId="24129" xr:uid="{15101C33-54F2-4284-8AEF-1F9D3742CE5E}"/>
    <cellStyle name="Standaard 3 5 2 2 3 3 3" xfId="7205" xr:uid="{56DC952B-0495-4A94-BD88-2B2A0A83BAB0}"/>
    <cellStyle name="Standaard 3 5 2 2 3 3 3 2" xfId="17394" xr:uid="{02ECD049-8FD2-4B6E-9F2C-4A2BDDF6C147}"/>
    <cellStyle name="Standaard 3 5 2 2 3 3 3 2 2" xfId="37763" xr:uid="{2FC0C1B3-D5EE-495B-8B61-90B2B454D15C}"/>
    <cellStyle name="Standaard 3 5 2 2 3 3 3 3" xfId="27579" xr:uid="{D263FA3F-4428-46EF-BDBF-D685D318058D}"/>
    <cellStyle name="Standaard 3 5 2 2 3 3 4" xfId="11401" xr:uid="{32870D2B-44A0-4947-A0BF-0847E1C8A292}"/>
    <cellStyle name="Standaard 3 5 2 2 3 3 4 2" xfId="31770" xr:uid="{2A75F971-9077-44EB-BAF8-B54D5428E68D}"/>
    <cellStyle name="Standaard 3 5 2 2 3 3 5" xfId="21586" xr:uid="{627D7D94-29BF-4959-BE56-49D5C6A6BA68}"/>
    <cellStyle name="Standaard 3 5 2 2 3 4" xfId="2068" xr:uid="{7B923C18-EFE5-4FAF-B20E-FA9B69D001AB}"/>
    <cellStyle name="Standaard 3 5 2 2 3 4 2" xfId="4613" xr:uid="{EF58116B-4D62-402E-BD03-5A617672DDF5}"/>
    <cellStyle name="Standaard 3 5 2 2 3 4 2 2" xfId="7208" xr:uid="{83137908-2739-43C0-930A-24631F0EC761}"/>
    <cellStyle name="Standaard 3 5 2 2 3 4 2 2 2" xfId="17397" xr:uid="{F34524AB-5DD2-4244-913F-215CEB19FCEC}"/>
    <cellStyle name="Standaard 3 5 2 2 3 4 2 2 2 2" xfId="37766" xr:uid="{2613752C-C95E-44AE-A6B2-54C81928267C}"/>
    <cellStyle name="Standaard 3 5 2 2 3 4 2 2 3" xfId="27582" xr:uid="{826F13C7-50D8-42D4-ABE5-1D921FC84608}"/>
    <cellStyle name="Standaard 3 5 2 2 3 4 2 3" xfId="14791" xr:uid="{95C915B5-05B5-48E2-AB67-634153939D19}"/>
    <cellStyle name="Standaard 3 5 2 2 3 4 2 3 2" xfId="35160" xr:uid="{990131FE-0F82-4026-BFA4-013C7A36AFA2}"/>
    <cellStyle name="Standaard 3 5 2 2 3 4 2 4" xfId="24976" xr:uid="{C59C7BB9-2FFD-49BC-872B-CFF786D4AE16}"/>
    <cellStyle name="Standaard 3 5 2 2 3 4 3" xfId="7207" xr:uid="{041629C5-36C8-42BF-B404-28C0B3A9D59E}"/>
    <cellStyle name="Standaard 3 5 2 2 3 4 3 2" xfId="17396" xr:uid="{728D6DDD-99FD-4947-8396-B2CA405F2479}"/>
    <cellStyle name="Standaard 3 5 2 2 3 4 3 2 2" xfId="37765" xr:uid="{2B023912-DA19-4116-A85B-728550E5CDAA}"/>
    <cellStyle name="Standaard 3 5 2 2 3 4 3 3" xfId="27581" xr:uid="{6E6B1124-58B5-4387-8C45-D84A2963955F}"/>
    <cellStyle name="Standaard 3 5 2 2 3 4 4" xfId="12248" xr:uid="{320DBDBC-BB85-4907-901C-72CE0518F9DD}"/>
    <cellStyle name="Standaard 3 5 2 2 3 4 4 2" xfId="32617" xr:uid="{B9EC1761-AA60-4377-B1C1-6AF858572FBC}"/>
    <cellStyle name="Standaard 3 5 2 2 3 4 5" xfId="22433" xr:uid="{5C54F89F-96A9-4D4B-BFC5-2818DF5B7CC2}"/>
    <cellStyle name="Standaard 3 5 2 2 3 5" xfId="2918" xr:uid="{349DA3FB-3FFE-4E64-9BE5-515DD547CC27}"/>
    <cellStyle name="Standaard 3 5 2 2 3 5 2" xfId="7209" xr:uid="{3F8607EB-BC15-4E9D-AB83-7654465AD183}"/>
    <cellStyle name="Standaard 3 5 2 2 3 5 2 2" xfId="17398" xr:uid="{ED8ACF3C-F3B2-42C5-8E79-268C189F3923}"/>
    <cellStyle name="Standaard 3 5 2 2 3 5 2 2 2" xfId="37767" xr:uid="{FDDF716E-369D-477C-833D-04FF8E8F5572}"/>
    <cellStyle name="Standaard 3 5 2 2 3 5 2 3" xfId="27583" xr:uid="{4A880A2A-944B-41AC-8592-A4CE511C1977}"/>
    <cellStyle name="Standaard 3 5 2 2 3 5 3" xfId="13096" xr:uid="{8F4222EF-F007-401B-B9AB-D7C46DBAF4DA}"/>
    <cellStyle name="Standaard 3 5 2 2 3 5 3 2" xfId="33465" xr:uid="{150CC552-A0DA-4FB6-A437-8C89794E471D}"/>
    <cellStyle name="Standaard 3 5 2 2 3 5 4" xfId="23281" xr:uid="{B6679D68-3B7C-4C0B-9F9A-A2CAE6DBB238}"/>
    <cellStyle name="Standaard 3 5 2 2 3 6" xfId="7198" xr:uid="{E00A91C0-E6FA-4138-AB59-C7E0CCA7253B}"/>
    <cellStyle name="Standaard 3 5 2 2 3 6 2" xfId="17387" xr:uid="{41D9E206-1A93-47B6-A91D-151C603054A8}"/>
    <cellStyle name="Standaard 3 5 2 2 3 6 2 2" xfId="37756" xr:uid="{198577A3-ACBB-42FD-9B17-84E2AD6332FD}"/>
    <cellStyle name="Standaard 3 5 2 2 3 6 3" xfId="27572" xr:uid="{49ADCA42-4889-4A72-9950-B564748290F8}"/>
    <cellStyle name="Standaard 3 5 2 2 3 7" xfId="10553" xr:uid="{997A3079-3F95-4C71-B556-57157BE7EAB1}"/>
    <cellStyle name="Standaard 3 5 2 2 3 7 2" xfId="30922" xr:uid="{1A594BA1-9E02-4432-8F73-8F7E2DF1B2CC}"/>
    <cellStyle name="Standaard 3 5 2 2 3 8" xfId="20738" xr:uid="{62F99F3B-DEAC-421A-A608-5305EC2ADDE8}"/>
    <cellStyle name="Standaard 3 5 2 2 4" xfId="451" xr:uid="{74957C16-0A64-4FB4-AF7F-50EC2F1323AE}"/>
    <cellStyle name="Standaard 3 5 2 2 4 2" xfId="911" xr:uid="{CBF2A654-2C98-4452-8D5E-366CC90D70D3}"/>
    <cellStyle name="Standaard 3 5 2 2 4 2 2" xfId="1761" xr:uid="{68EA0384-5E8B-46B8-9C46-2C9318552CE1}"/>
    <cellStyle name="Standaard 3 5 2 2 4 2 2 2" xfId="4306" xr:uid="{7EAFD9D6-950C-4C11-B3BC-5E1992C9E8DC}"/>
    <cellStyle name="Standaard 3 5 2 2 4 2 2 2 2" xfId="7213" xr:uid="{26B8A22B-9B1A-4767-BE0C-7FC4F0F6DE19}"/>
    <cellStyle name="Standaard 3 5 2 2 4 2 2 2 2 2" xfId="17402" xr:uid="{B2535AAD-91B1-491F-87D5-22C27D2C486C}"/>
    <cellStyle name="Standaard 3 5 2 2 4 2 2 2 2 2 2" xfId="37771" xr:uid="{474B826E-4780-48E1-9898-3A31E8A0BA56}"/>
    <cellStyle name="Standaard 3 5 2 2 4 2 2 2 2 3" xfId="27587" xr:uid="{9942F8B9-949B-456A-9F09-604AF7E8B896}"/>
    <cellStyle name="Standaard 3 5 2 2 4 2 2 2 3" xfId="14484" xr:uid="{E80AFEAD-6704-4F4B-9176-EA5F578B24C7}"/>
    <cellStyle name="Standaard 3 5 2 2 4 2 2 2 3 2" xfId="34853" xr:uid="{126C72EA-1E41-4F14-B43D-7B07B7383E7A}"/>
    <cellStyle name="Standaard 3 5 2 2 4 2 2 2 4" xfId="24669" xr:uid="{E6913400-F369-407A-99F9-5A9F495F890B}"/>
    <cellStyle name="Standaard 3 5 2 2 4 2 2 3" xfId="7212" xr:uid="{983EA8D7-AD3C-478A-883A-89F3D6158947}"/>
    <cellStyle name="Standaard 3 5 2 2 4 2 2 3 2" xfId="17401" xr:uid="{D00A2E00-4CF7-40B7-B63A-9DC0D4FA6EE8}"/>
    <cellStyle name="Standaard 3 5 2 2 4 2 2 3 2 2" xfId="37770" xr:uid="{B9FAEDA1-CBD7-457A-ABFF-CAEFFBEB231E}"/>
    <cellStyle name="Standaard 3 5 2 2 4 2 2 3 3" xfId="27586" xr:uid="{18E6CB95-1DFE-4F7C-98BB-E88AF980C5D7}"/>
    <cellStyle name="Standaard 3 5 2 2 4 2 2 4" xfId="11941" xr:uid="{05E4CCB1-4041-4D0C-948D-291D234524A0}"/>
    <cellStyle name="Standaard 3 5 2 2 4 2 2 4 2" xfId="32310" xr:uid="{29BC955E-68EF-4F54-B9CB-EC3FAB20F3B1}"/>
    <cellStyle name="Standaard 3 5 2 2 4 2 2 5" xfId="22126" xr:uid="{B277EB44-4B42-4815-B2B8-5044ECC20410}"/>
    <cellStyle name="Standaard 3 5 2 2 4 2 3" xfId="2608" xr:uid="{4712AA7C-77D5-4CA5-A5AA-AD4B29EB3FF3}"/>
    <cellStyle name="Standaard 3 5 2 2 4 2 3 2" xfId="5153" xr:uid="{FB18998B-F1BB-42F3-850E-A9B006B3BE64}"/>
    <cellStyle name="Standaard 3 5 2 2 4 2 3 2 2" xfId="7215" xr:uid="{3C648DC3-E45D-48A9-AF84-9890B28215FA}"/>
    <cellStyle name="Standaard 3 5 2 2 4 2 3 2 2 2" xfId="17404" xr:uid="{401404FD-82ED-4E87-B06F-6DD2222914E0}"/>
    <cellStyle name="Standaard 3 5 2 2 4 2 3 2 2 2 2" xfId="37773" xr:uid="{389F1FC3-D9A4-4E72-80A1-EF3FC4F280F5}"/>
    <cellStyle name="Standaard 3 5 2 2 4 2 3 2 2 3" xfId="27589" xr:uid="{AB3D9938-73ED-482F-B703-8AD0F8258C44}"/>
    <cellStyle name="Standaard 3 5 2 2 4 2 3 2 3" xfId="15331" xr:uid="{3163CA85-DDA3-406A-9113-97454B1AD215}"/>
    <cellStyle name="Standaard 3 5 2 2 4 2 3 2 3 2" xfId="35700" xr:uid="{C3914DB0-78BD-4BC7-B14F-021CD13621A3}"/>
    <cellStyle name="Standaard 3 5 2 2 4 2 3 2 4" xfId="25516" xr:uid="{4DA63127-8ABA-441E-B46D-464511458CF9}"/>
    <cellStyle name="Standaard 3 5 2 2 4 2 3 3" xfId="7214" xr:uid="{9C19E3ED-C364-47A6-A159-C617292EB329}"/>
    <cellStyle name="Standaard 3 5 2 2 4 2 3 3 2" xfId="17403" xr:uid="{986F3F77-063F-4EF6-8AD0-771E5082F2B9}"/>
    <cellStyle name="Standaard 3 5 2 2 4 2 3 3 2 2" xfId="37772" xr:uid="{58B84E87-23B6-4C74-963C-CACA473BCF00}"/>
    <cellStyle name="Standaard 3 5 2 2 4 2 3 3 3" xfId="27588" xr:uid="{670792B0-363A-4DA2-AABB-8E88A607B7C8}"/>
    <cellStyle name="Standaard 3 5 2 2 4 2 3 4" xfId="12788" xr:uid="{59B324E6-E017-47A4-B824-C4D1C3E27B41}"/>
    <cellStyle name="Standaard 3 5 2 2 4 2 3 4 2" xfId="33157" xr:uid="{0652709A-9DC2-4700-B5CC-049CCB36E0B2}"/>
    <cellStyle name="Standaard 3 5 2 2 4 2 3 5" xfId="22973" xr:uid="{5AB84411-DF1A-448A-8206-30D678C6A160}"/>
    <cellStyle name="Standaard 3 5 2 2 4 2 4" xfId="3458" xr:uid="{0E1A6E90-7095-4F3C-BDB9-BB2F9E048527}"/>
    <cellStyle name="Standaard 3 5 2 2 4 2 4 2" xfId="7216" xr:uid="{C5E1E8FC-79FE-4DA7-B331-869A3859FE03}"/>
    <cellStyle name="Standaard 3 5 2 2 4 2 4 2 2" xfId="17405" xr:uid="{02B356CE-E8B0-4FE0-A5A1-82085242B35A}"/>
    <cellStyle name="Standaard 3 5 2 2 4 2 4 2 2 2" xfId="37774" xr:uid="{83546402-C623-4C7B-88AB-81CB0054E9B6}"/>
    <cellStyle name="Standaard 3 5 2 2 4 2 4 2 3" xfId="27590" xr:uid="{EFBFFBC5-E058-48C2-9CA6-FF678FBEDB87}"/>
    <cellStyle name="Standaard 3 5 2 2 4 2 4 3" xfId="13636" xr:uid="{CC7E8F02-C66C-4D93-97A7-80C8F2CA6E87}"/>
    <cellStyle name="Standaard 3 5 2 2 4 2 4 3 2" xfId="34005" xr:uid="{13412188-B4E8-46AB-AF35-93CCF11834C7}"/>
    <cellStyle name="Standaard 3 5 2 2 4 2 4 4" xfId="23821" xr:uid="{91174B8D-71DE-4937-9A52-DB279518B181}"/>
    <cellStyle name="Standaard 3 5 2 2 4 2 5" xfId="7211" xr:uid="{E38C1588-35FA-464F-B064-18C7BF548B05}"/>
    <cellStyle name="Standaard 3 5 2 2 4 2 5 2" xfId="17400" xr:uid="{29F15FB6-CD07-40AC-9B6A-3CEE09497B8E}"/>
    <cellStyle name="Standaard 3 5 2 2 4 2 5 2 2" xfId="37769" xr:uid="{B30C82E1-F57C-4324-AC97-A953755C51F8}"/>
    <cellStyle name="Standaard 3 5 2 2 4 2 5 3" xfId="27585" xr:uid="{DCCC14F2-BE22-4064-9656-9CEF6D503EAF}"/>
    <cellStyle name="Standaard 3 5 2 2 4 2 6" xfId="11093" xr:uid="{C2A9B859-13A1-48C9-B210-65C2304B15AC}"/>
    <cellStyle name="Standaard 3 5 2 2 4 2 6 2" xfId="31462" xr:uid="{E24BB176-E3E0-4F5C-9EAE-DB259AD1FF16}"/>
    <cellStyle name="Standaard 3 5 2 2 4 2 7" xfId="21278" xr:uid="{112A03DB-B34D-46D4-9C45-658AC31EC26F}"/>
    <cellStyle name="Standaard 3 5 2 2 4 3" xfId="1337" xr:uid="{4E20CDA8-ADDF-444C-9DEC-638C8455D48B}"/>
    <cellStyle name="Standaard 3 5 2 2 4 3 2" xfId="3882" xr:uid="{BEB74FC4-65A0-4946-99D9-0F23C559705A}"/>
    <cellStyle name="Standaard 3 5 2 2 4 3 2 2" xfId="7218" xr:uid="{1FF19F26-4AA3-4827-A5B6-F2C468B4E895}"/>
    <cellStyle name="Standaard 3 5 2 2 4 3 2 2 2" xfId="17407" xr:uid="{3D2ABFA9-88D5-4B57-8E77-CDE8D5FE921A}"/>
    <cellStyle name="Standaard 3 5 2 2 4 3 2 2 2 2" xfId="37776" xr:uid="{AEEF441A-51DE-4696-B8B2-F3DF3301018C}"/>
    <cellStyle name="Standaard 3 5 2 2 4 3 2 2 3" xfId="27592" xr:uid="{0FF67BBC-0E69-451F-92F0-C563040B9F65}"/>
    <cellStyle name="Standaard 3 5 2 2 4 3 2 3" xfId="14060" xr:uid="{5D685986-9ED0-4B63-8C14-4BE6F7434C7A}"/>
    <cellStyle name="Standaard 3 5 2 2 4 3 2 3 2" xfId="34429" xr:uid="{CEAA7A52-A3F3-4DB2-ABD8-9E9E51ED35E4}"/>
    <cellStyle name="Standaard 3 5 2 2 4 3 2 4" xfId="24245" xr:uid="{8C4D4CEC-4545-4716-9410-569EBDB9E80A}"/>
    <cellStyle name="Standaard 3 5 2 2 4 3 3" xfId="7217" xr:uid="{63611C32-D135-4BCC-8B43-EF74180815E3}"/>
    <cellStyle name="Standaard 3 5 2 2 4 3 3 2" xfId="17406" xr:uid="{AAA6954F-C723-459E-8EFD-A001C1A11A01}"/>
    <cellStyle name="Standaard 3 5 2 2 4 3 3 2 2" xfId="37775" xr:uid="{D918A5CF-A706-409D-BEC0-EE9BD7B610BE}"/>
    <cellStyle name="Standaard 3 5 2 2 4 3 3 3" xfId="27591" xr:uid="{DEF68956-0CBA-4368-8D25-7D71B14D7230}"/>
    <cellStyle name="Standaard 3 5 2 2 4 3 4" xfId="11517" xr:uid="{39C6BF98-0A8B-442D-A006-4FD810863A6D}"/>
    <cellStyle name="Standaard 3 5 2 2 4 3 4 2" xfId="31886" xr:uid="{38512F24-05D9-4838-97B3-01A5C5FDF77D}"/>
    <cellStyle name="Standaard 3 5 2 2 4 3 5" xfId="21702" xr:uid="{51B81B5D-5A8F-4F56-8909-FE808705679F}"/>
    <cellStyle name="Standaard 3 5 2 2 4 4" xfId="2184" xr:uid="{9402438B-9D91-4B22-8CF6-E472892F8561}"/>
    <cellStyle name="Standaard 3 5 2 2 4 4 2" xfId="4729" xr:uid="{8480DB95-781E-4A93-8C8B-28DFF8F6E1CC}"/>
    <cellStyle name="Standaard 3 5 2 2 4 4 2 2" xfId="7220" xr:uid="{055E48A8-CD7C-4EE2-BB39-C34BBD7651D0}"/>
    <cellStyle name="Standaard 3 5 2 2 4 4 2 2 2" xfId="17409" xr:uid="{DABB73AA-36AE-464A-9668-EF867DAA76D0}"/>
    <cellStyle name="Standaard 3 5 2 2 4 4 2 2 2 2" xfId="37778" xr:uid="{36D05D49-A2A1-4C21-8DEF-BB50274DA5CA}"/>
    <cellStyle name="Standaard 3 5 2 2 4 4 2 2 3" xfId="27594" xr:uid="{C7913B91-C5FC-4D3E-865C-664E3397D04F}"/>
    <cellStyle name="Standaard 3 5 2 2 4 4 2 3" xfId="14907" xr:uid="{FB2583BF-B08C-4093-BA29-A4D0211A5881}"/>
    <cellStyle name="Standaard 3 5 2 2 4 4 2 3 2" xfId="35276" xr:uid="{E646331C-9629-49BF-95CC-8C1C73BBAE8E}"/>
    <cellStyle name="Standaard 3 5 2 2 4 4 2 4" xfId="25092" xr:uid="{10687578-D8D1-447F-9D73-BE7CEC70D514}"/>
    <cellStyle name="Standaard 3 5 2 2 4 4 3" xfId="7219" xr:uid="{2490C2DD-C428-4DDC-98CC-22C8932D35EF}"/>
    <cellStyle name="Standaard 3 5 2 2 4 4 3 2" xfId="17408" xr:uid="{567E3510-1139-43A5-8FBD-505DF6FF6DCC}"/>
    <cellStyle name="Standaard 3 5 2 2 4 4 3 2 2" xfId="37777" xr:uid="{3F0D3057-A024-4AB6-8FA2-5749B7527A7E}"/>
    <cellStyle name="Standaard 3 5 2 2 4 4 3 3" xfId="27593" xr:uid="{6250E831-14C1-46F3-BC89-44C2BD671800}"/>
    <cellStyle name="Standaard 3 5 2 2 4 4 4" xfId="12364" xr:uid="{0DCD01C2-7B20-45CA-93F9-3DB75218409F}"/>
    <cellStyle name="Standaard 3 5 2 2 4 4 4 2" xfId="32733" xr:uid="{28A24599-DDED-4343-941B-5D58A72B572D}"/>
    <cellStyle name="Standaard 3 5 2 2 4 4 5" xfId="22549" xr:uid="{B1389EA4-658B-4426-9044-970507B04BC6}"/>
    <cellStyle name="Standaard 3 5 2 2 4 5" xfId="3034" xr:uid="{0094B4E5-DC42-4A28-AE76-1D963BD5B725}"/>
    <cellStyle name="Standaard 3 5 2 2 4 5 2" xfId="7221" xr:uid="{BD308F5A-69FC-4B8B-A431-888AEFC6041A}"/>
    <cellStyle name="Standaard 3 5 2 2 4 5 2 2" xfId="17410" xr:uid="{5FF17F97-6B15-4342-A496-CEAA39DBE49A}"/>
    <cellStyle name="Standaard 3 5 2 2 4 5 2 2 2" xfId="37779" xr:uid="{C50681D9-746C-4B8B-A273-1B24C2BDF688}"/>
    <cellStyle name="Standaard 3 5 2 2 4 5 2 3" xfId="27595" xr:uid="{BE1F186B-E6F3-41EE-B2B2-732F55C4461D}"/>
    <cellStyle name="Standaard 3 5 2 2 4 5 3" xfId="13212" xr:uid="{FAA0F8A3-79A3-4423-B6F6-B8D01685050B}"/>
    <cellStyle name="Standaard 3 5 2 2 4 5 3 2" xfId="33581" xr:uid="{45651182-11A0-4315-B0EB-1D0F8872CB39}"/>
    <cellStyle name="Standaard 3 5 2 2 4 5 4" xfId="23397" xr:uid="{20AE2F65-709C-47AE-BA38-1EA2C9A3D14C}"/>
    <cellStyle name="Standaard 3 5 2 2 4 6" xfId="7210" xr:uid="{B6E83610-2806-4D3A-9BC5-F177D0FF1A0F}"/>
    <cellStyle name="Standaard 3 5 2 2 4 6 2" xfId="17399" xr:uid="{A36C9C23-ACF1-44F1-90BF-60522961683A}"/>
    <cellStyle name="Standaard 3 5 2 2 4 6 2 2" xfId="37768" xr:uid="{FF1AD329-3DE1-4B2A-807C-E21FA32BD108}"/>
    <cellStyle name="Standaard 3 5 2 2 4 6 3" xfId="27584" xr:uid="{E1959CFD-0710-41CC-B7FE-6088641C6983}"/>
    <cellStyle name="Standaard 3 5 2 2 4 7" xfId="10669" xr:uid="{785042AB-0025-4626-BA48-26C1A69D3F48}"/>
    <cellStyle name="Standaard 3 5 2 2 4 7 2" xfId="31038" xr:uid="{23B14EDA-514D-406C-A2A1-A41467D67BD0}"/>
    <cellStyle name="Standaard 3 5 2 2 4 8" xfId="20854" xr:uid="{E233A76B-B30F-40F6-983B-5215A2E179E9}"/>
    <cellStyle name="Standaard 3 5 2 2 5" xfId="592" xr:uid="{BA872728-F55E-40F6-BA19-3C7A81F9267C}"/>
    <cellStyle name="Standaard 3 5 2 2 5 2" xfId="1018" xr:uid="{1F81DDA3-0A37-4E09-BB0A-E22AE94834DC}"/>
    <cellStyle name="Standaard 3 5 2 2 5 2 2" xfId="1868" xr:uid="{86ABE28A-3CED-47BB-8025-3ED60F508917}"/>
    <cellStyle name="Standaard 3 5 2 2 5 2 2 2" xfId="4413" xr:uid="{1D32D2C6-7368-42C1-8D8D-4B2B6814D066}"/>
    <cellStyle name="Standaard 3 5 2 2 5 2 2 2 2" xfId="7225" xr:uid="{72225734-BD76-4F53-9DAE-0BD9779B1568}"/>
    <cellStyle name="Standaard 3 5 2 2 5 2 2 2 2 2" xfId="17414" xr:uid="{06DE8BA2-A4AB-418E-8716-A392DD613AFF}"/>
    <cellStyle name="Standaard 3 5 2 2 5 2 2 2 2 2 2" xfId="37783" xr:uid="{53D01092-74DF-497B-8B41-406A0E8B7C8E}"/>
    <cellStyle name="Standaard 3 5 2 2 5 2 2 2 2 3" xfId="27599" xr:uid="{C1F76270-D9C8-4C4E-9F16-E9142F28E516}"/>
    <cellStyle name="Standaard 3 5 2 2 5 2 2 2 3" xfId="14591" xr:uid="{7AE56280-EAEA-40C5-B0C7-CC10EFD309CA}"/>
    <cellStyle name="Standaard 3 5 2 2 5 2 2 2 3 2" xfId="34960" xr:uid="{2ECF3DCB-463E-47F2-AA96-A03B881E7E51}"/>
    <cellStyle name="Standaard 3 5 2 2 5 2 2 2 4" xfId="24776" xr:uid="{7A0DAEE9-8BD3-4657-BD76-3C7C01F042ED}"/>
    <cellStyle name="Standaard 3 5 2 2 5 2 2 3" xfId="7224" xr:uid="{A4FC9164-04AA-468F-A8DF-D25443D12BCF}"/>
    <cellStyle name="Standaard 3 5 2 2 5 2 2 3 2" xfId="17413" xr:uid="{26E6571C-068B-4137-9668-631D227B29E1}"/>
    <cellStyle name="Standaard 3 5 2 2 5 2 2 3 2 2" xfId="37782" xr:uid="{B39B3867-3BE4-4EAB-980D-3DCE0DAF4E95}"/>
    <cellStyle name="Standaard 3 5 2 2 5 2 2 3 3" xfId="27598" xr:uid="{7B79010D-30EF-4F2A-A73B-E685147E17A2}"/>
    <cellStyle name="Standaard 3 5 2 2 5 2 2 4" xfId="12048" xr:uid="{B721DA4D-6FA5-492A-B03C-FC6C41EB68E0}"/>
    <cellStyle name="Standaard 3 5 2 2 5 2 2 4 2" xfId="32417" xr:uid="{6C922BD4-E568-453E-BF6F-9CB1BBA0F256}"/>
    <cellStyle name="Standaard 3 5 2 2 5 2 2 5" xfId="22233" xr:uid="{4FAFA4E9-E422-415E-844B-B0FB872B090F}"/>
    <cellStyle name="Standaard 3 5 2 2 5 2 3" xfId="2715" xr:uid="{1642F2F3-7680-4E61-B236-8B1C6706768E}"/>
    <cellStyle name="Standaard 3 5 2 2 5 2 3 2" xfId="5260" xr:uid="{583AA0A2-5D4E-478C-A636-23B002923963}"/>
    <cellStyle name="Standaard 3 5 2 2 5 2 3 2 2" xfId="7227" xr:uid="{30B58443-1FF1-4333-A651-ED5AC692C866}"/>
    <cellStyle name="Standaard 3 5 2 2 5 2 3 2 2 2" xfId="17416" xr:uid="{84C2B186-A291-4A48-8D16-79EFE997BB66}"/>
    <cellStyle name="Standaard 3 5 2 2 5 2 3 2 2 2 2" xfId="37785" xr:uid="{2B2D35C4-823F-42E5-A1E9-88598C2BCC10}"/>
    <cellStyle name="Standaard 3 5 2 2 5 2 3 2 2 3" xfId="27601" xr:uid="{5DC737F8-DF72-49A8-B427-8FB479AA727E}"/>
    <cellStyle name="Standaard 3 5 2 2 5 2 3 2 3" xfId="15438" xr:uid="{E9BE594A-FE5B-45AC-A381-F23F5985FD86}"/>
    <cellStyle name="Standaard 3 5 2 2 5 2 3 2 3 2" xfId="35807" xr:uid="{D8FF8E30-066D-43E8-A5B9-159C838C329B}"/>
    <cellStyle name="Standaard 3 5 2 2 5 2 3 2 4" xfId="25623" xr:uid="{42A4B9FB-9DDD-48E6-AB37-916BB241C87C}"/>
    <cellStyle name="Standaard 3 5 2 2 5 2 3 3" xfId="7226" xr:uid="{C07F9DD0-A448-4E02-986B-F5E0714AE121}"/>
    <cellStyle name="Standaard 3 5 2 2 5 2 3 3 2" xfId="17415" xr:uid="{0430E53F-A1A6-43C6-947D-4AB847B4AE61}"/>
    <cellStyle name="Standaard 3 5 2 2 5 2 3 3 2 2" xfId="37784" xr:uid="{FD9CBB97-C59F-4A46-94AF-02453706860A}"/>
    <cellStyle name="Standaard 3 5 2 2 5 2 3 3 3" xfId="27600" xr:uid="{D43FB8B4-AA89-4006-BFB0-A5666B10FC94}"/>
    <cellStyle name="Standaard 3 5 2 2 5 2 3 4" xfId="12895" xr:uid="{B50C1528-CAA6-4C09-98DC-45955AD0C12F}"/>
    <cellStyle name="Standaard 3 5 2 2 5 2 3 4 2" xfId="33264" xr:uid="{2F3BAF10-24D0-4C3E-ACE7-C04D720A4082}"/>
    <cellStyle name="Standaard 3 5 2 2 5 2 3 5" xfId="23080" xr:uid="{A4CB229A-D9C4-4C8B-80B8-60D1265E6B5A}"/>
    <cellStyle name="Standaard 3 5 2 2 5 2 4" xfId="3565" xr:uid="{9F568FAE-68D8-43C3-8386-02B909F7BE4D}"/>
    <cellStyle name="Standaard 3 5 2 2 5 2 4 2" xfId="7228" xr:uid="{46FB2FB9-5E92-4D05-A8DD-004CA63D1805}"/>
    <cellStyle name="Standaard 3 5 2 2 5 2 4 2 2" xfId="17417" xr:uid="{8CDD0F4F-913B-4FE4-8B09-333D49FDDB36}"/>
    <cellStyle name="Standaard 3 5 2 2 5 2 4 2 2 2" xfId="37786" xr:uid="{4DEFCC04-6ABE-4022-91EC-6C660AE665E1}"/>
    <cellStyle name="Standaard 3 5 2 2 5 2 4 2 3" xfId="27602" xr:uid="{445CD2D4-0BAD-486F-A84F-4C1B26E12A42}"/>
    <cellStyle name="Standaard 3 5 2 2 5 2 4 3" xfId="13743" xr:uid="{933FDB25-7ADA-4A0A-8320-96B26A934451}"/>
    <cellStyle name="Standaard 3 5 2 2 5 2 4 3 2" xfId="34112" xr:uid="{30EFC7C0-B1C2-45B3-8146-999B332D6132}"/>
    <cellStyle name="Standaard 3 5 2 2 5 2 4 4" xfId="23928" xr:uid="{3BC15ED3-F9D5-462C-8348-9F84834D309A}"/>
    <cellStyle name="Standaard 3 5 2 2 5 2 5" xfId="7223" xr:uid="{AE892F39-D3AC-4E2B-917E-FA1D36C38650}"/>
    <cellStyle name="Standaard 3 5 2 2 5 2 5 2" xfId="17412" xr:uid="{09F25C03-B18E-4CDD-8016-4DFFB0DDC314}"/>
    <cellStyle name="Standaard 3 5 2 2 5 2 5 2 2" xfId="37781" xr:uid="{9D6926A2-A385-410E-9072-F0F8CE357757}"/>
    <cellStyle name="Standaard 3 5 2 2 5 2 5 3" xfId="27597" xr:uid="{07708E5F-4195-4C29-B461-BC3E36909B67}"/>
    <cellStyle name="Standaard 3 5 2 2 5 2 6" xfId="11200" xr:uid="{A635A8ED-8338-4DAB-BE91-91F1483ACB0C}"/>
    <cellStyle name="Standaard 3 5 2 2 5 2 6 2" xfId="31569" xr:uid="{DE240233-B5C9-4E7B-86AD-2E4744B5FCD8}"/>
    <cellStyle name="Standaard 3 5 2 2 5 2 7" xfId="21385" xr:uid="{0DD203F4-F8F8-48AA-BF9A-9693F54B11BB}"/>
    <cellStyle name="Standaard 3 5 2 2 5 3" xfId="1444" xr:uid="{1F19032C-3135-4962-8BBF-9E9DA7481641}"/>
    <cellStyle name="Standaard 3 5 2 2 5 3 2" xfId="3989" xr:uid="{18B1B969-21C8-49E0-8939-5B7F00774335}"/>
    <cellStyle name="Standaard 3 5 2 2 5 3 2 2" xfId="7230" xr:uid="{C65BF986-AD8A-4616-9AB7-AB0BF024472C}"/>
    <cellStyle name="Standaard 3 5 2 2 5 3 2 2 2" xfId="17419" xr:uid="{3E46180D-8794-4681-8360-3933254153D5}"/>
    <cellStyle name="Standaard 3 5 2 2 5 3 2 2 2 2" xfId="37788" xr:uid="{EE3D68DD-D592-4FD5-A8CB-A1156CC25DAE}"/>
    <cellStyle name="Standaard 3 5 2 2 5 3 2 2 3" xfId="27604" xr:uid="{D81652B5-6889-4AA6-B5BF-C4431AD4ECC8}"/>
    <cellStyle name="Standaard 3 5 2 2 5 3 2 3" xfId="14167" xr:uid="{ED549D5D-6C6A-4862-A11B-569F44376C4A}"/>
    <cellStyle name="Standaard 3 5 2 2 5 3 2 3 2" xfId="34536" xr:uid="{3C20BBB3-702C-4802-BA87-54B92A3D2359}"/>
    <cellStyle name="Standaard 3 5 2 2 5 3 2 4" xfId="24352" xr:uid="{5449A1D7-8B7A-4839-AE5F-E4F0AB5362B5}"/>
    <cellStyle name="Standaard 3 5 2 2 5 3 3" xfId="7229" xr:uid="{685C4619-317B-4F49-B047-EF86BB085537}"/>
    <cellStyle name="Standaard 3 5 2 2 5 3 3 2" xfId="17418" xr:uid="{E4A72A4D-4BD7-4C5E-A3C0-275798B96D61}"/>
    <cellStyle name="Standaard 3 5 2 2 5 3 3 2 2" xfId="37787" xr:uid="{59705D14-1FEF-45ED-B7DF-879B447CDF00}"/>
    <cellStyle name="Standaard 3 5 2 2 5 3 3 3" xfId="27603" xr:uid="{3E500273-1B1A-4DD3-A086-85359ED63857}"/>
    <cellStyle name="Standaard 3 5 2 2 5 3 4" xfId="11624" xr:uid="{F597D299-B345-4C53-B135-859E79FA18FA}"/>
    <cellStyle name="Standaard 3 5 2 2 5 3 4 2" xfId="31993" xr:uid="{4AC305DA-1AF0-4289-9626-EB41A64E94A2}"/>
    <cellStyle name="Standaard 3 5 2 2 5 3 5" xfId="21809" xr:uid="{7480DB0B-21C3-41E9-861C-FF56DFBEDE32}"/>
    <cellStyle name="Standaard 3 5 2 2 5 4" xfId="2291" xr:uid="{9C1E58C9-5B9C-4FAE-BCC9-8940095668AC}"/>
    <cellStyle name="Standaard 3 5 2 2 5 4 2" xfId="4836" xr:uid="{6B6270A9-440F-4153-A740-DFF2F405E28E}"/>
    <cellStyle name="Standaard 3 5 2 2 5 4 2 2" xfId="7232" xr:uid="{35DC71B0-FD54-437F-AC5E-83F002329B03}"/>
    <cellStyle name="Standaard 3 5 2 2 5 4 2 2 2" xfId="17421" xr:uid="{5CB35661-2350-4D10-918B-29D017E90D6C}"/>
    <cellStyle name="Standaard 3 5 2 2 5 4 2 2 2 2" xfId="37790" xr:uid="{359A3442-C4B4-411B-BEB1-6D4000991CE7}"/>
    <cellStyle name="Standaard 3 5 2 2 5 4 2 2 3" xfId="27606" xr:uid="{AC4CDDC9-CBE2-43D6-B3B3-3126D8BAE6BA}"/>
    <cellStyle name="Standaard 3 5 2 2 5 4 2 3" xfId="15014" xr:uid="{78715611-09F0-45CE-9552-68E7D9959813}"/>
    <cellStyle name="Standaard 3 5 2 2 5 4 2 3 2" xfId="35383" xr:uid="{4FBBC070-2E48-4D0C-A1D7-14545E9D4E88}"/>
    <cellStyle name="Standaard 3 5 2 2 5 4 2 4" xfId="25199" xr:uid="{5FB8705A-BE92-46B8-9979-48DE52B925CD}"/>
    <cellStyle name="Standaard 3 5 2 2 5 4 3" xfId="7231" xr:uid="{9A0F29F3-BB68-432D-9681-2C643C48FE6F}"/>
    <cellStyle name="Standaard 3 5 2 2 5 4 3 2" xfId="17420" xr:uid="{EB84ADA4-AADB-418D-9BEE-9AF226B2819F}"/>
    <cellStyle name="Standaard 3 5 2 2 5 4 3 2 2" xfId="37789" xr:uid="{32866A2B-4BA0-4C03-97C3-8A309C72F15B}"/>
    <cellStyle name="Standaard 3 5 2 2 5 4 3 3" xfId="27605" xr:uid="{E320A928-C3D6-462B-95EA-6FD1859C5B4B}"/>
    <cellStyle name="Standaard 3 5 2 2 5 4 4" xfId="12471" xr:uid="{6CA28910-726C-436B-8A6D-420E0121982A}"/>
    <cellStyle name="Standaard 3 5 2 2 5 4 4 2" xfId="32840" xr:uid="{4673B7CD-156D-409C-AE73-D3C9C5255D1F}"/>
    <cellStyle name="Standaard 3 5 2 2 5 4 5" xfId="22656" xr:uid="{1E2627C0-E032-4D5E-AE32-76FCE6AD4CAE}"/>
    <cellStyle name="Standaard 3 5 2 2 5 5" xfId="3141" xr:uid="{A6FB87B0-7D33-4B3D-9E38-5FE76ACAC63B}"/>
    <cellStyle name="Standaard 3 5 2 2 5 5 2" xfId="7233" xr:uid="{37D919C9-8E46-43FF-835F-6A29197D171F}"/>
    <cellStyle name="Standaard 3 5 2 2 5 5 2 2" xfId="17422" xr:uid="{B256E928-1840-4770-A448-CE7D66FD60BE}"/>
    <cellStyle name="Standaard 3 5 2 2 5 5 2 2 2" xfId="37791" xr:uid="{9C9E27DB-3ADC-47F3-9AE6-E7AA2A22F5F4}"/>
    <cellStyle name="Standaard 3 5 2 2 5 5 2 3" xfId="27607" xr:uid="{B5A2B598-6C30-40F7-9F27-B5EB18E9685D}"/>
    <cellStyle name="Standaard 3 5 2 2 5 5 3" xfId="13319" xr:uid="{7F525CDC-F2E7-4182-B701-084405628F90}"/>
    <cellStyle name="Standaard 3 5 2 2 5 5 3 2" xfId="33688" xr:uid="{55297E1A-B8CC-4A22-AAA4-032957100407}"/>
    <cellStyle name="Standaard 3 5 2 2 5 5 4" xfId="23504" xr:uid="{92B593F1-96C8-43D8-964D-000B8627DF6B}"/>
    <cellStyle name="Standaard 3 5 2 2 5 6" xfId="7222" xr:uid="{FDF5D9C8-3D5F-4C96-92BC-C28D933F1390}"/>
    <cellStyle name="Standaard 3 5 2 2 5 6 2" xfId="17411" xr:uid="{0E25BD0C-2C90-4131-B6FB-6A51F80BABB6}"/>
    <cellStyle name="Standaard 3 5 2 2 5 6 2 2" xfId="37780" xr:uid="{E7AC94D5-9559-4A0B-8783-86C623C3FC6F}"/>
    <cellStyle name="Standaard 3 5 2 2 5 6 3" xfId="27596" xr:uid="{2F3EFEF8-930B-43A8-8A74-DACE630B82BA}"/>
    <cellStyle name="Standaard 3 5 2 2 5 7" xfId="10776" xr:uid="{87FF6C7F-CB07-46B6-896C-859F186B0FE9}"/>
    <cellStyle name="Standaard 3 5 2 2 5 7 2" xfId="31145" xr:uid="{164EA2A5-0F48-49BE-9D36-E1D04E0892C7}"/>
    <cellStyle name="Standaard 3 5 2 2 5 8" xfId="20961" xr:uid="{17575DE2-5DA3-4A04-83F9-2FC0C91979A6}"/>
    <cellStyle name="Standaard 3 5 2 2 6" xfId="661" xr:uid="{D7DF8E01-81CC-4E8F-8DEC-4522070C9079}"/>
    <cellStyle name="Standaard 3 5 2 2 6 2" xfId="1511" xr:uid="{80F7685C-EC03-489B-9EEB-5D1A2EF9A378}"/>
    <cellStyle name="Standaard 3 5 2 2 6 2 2" xfId="4056" xr:uid="{61403257-6F60-42BE-83EF-0205F8135AB7}"/>
    <cellStyle name="Standaard 3 5 2 2 6 2 2 2" xfId="7236" xr:uid="{36F732C6-C227-42EA-A968-66BF7A736D54}"/>
    <cellStyle name="Standaard 3 5 2 2 6 2 2 2 2" xfId="17425" xr:uid="{82502CCA-775B-474C-8A84-309630B04AA3}"/>
    <cellStyle name="Standaard 3 5 2 2 6 2 2 2 2 2" xfId="37794" xr:uid="{23693891-49E5-4F96-82C3-2AD6C266944E}"/>
    <cellStyle name="Standaard 3 5 2 2 6 2 2 2 3" xfId="27610" xr:uid="{263A0CEE-A9DE-4774-993C-E43FBD5692ED}"/>
    <cellStyle name="Standaard 3 5 2 2 6 2 2 3" xfId="14234" xr:uid="{64720FB8-5A2B-47A6-89B2-69A19BBDEFFA}"/>
    <cellStyle name="Standaard 3 5 2 2 6 2 2 3 2" xfId="34603" xr:uid="{7C8703FC-1E04-4922-ADCF-D82CFD3436EC}"/>
    <cellStyle name="Standaard 3 5 2 2 6 2 2 4" xfId="24419" xr:uid="{E2432EFD-8C8F-4EEC-8F6E-DE53C5DDC3FB}"/>
    <cellStyle name="Standaard 3 5 2 2 6 2 3" xfId="7235" xr:uid="{09FB5549-9046-44F1-92BC-D8141ECEF06A}"/>
    <cellStyle name="Standaard 3 5 2 2 6 2 3 2" xfId="17424" xr:uid="{604FB7BA-3428-4281-95AF-1F6954EF6D1E}"/>
    <cellStyle name="Standaard 3 5 2 2 6 2 3 2 2" xfId="37793" xr:uid="{CB8B4A22-B8E4-4B64-A940-B974E802EC84}"/>
    <cellStyle name="Standaard 3 5 2 2 6 2 3 3" xfId="27609" xr:uid="{76B0713D-53BB-4136-86D7-FDB55F5A8897}"/>
    <cellStyle name="Standaard 3 5 2 2 6 2 4" xfId="11691" xr:uid="{049F1D06-DAB6-4EA2-97ED-DF7960E8E79F}"/>
    <cellStyle name="Standaard 3 5 2 2 6 2 4 2" xfId="32060" xr:uid="{364863E1-7857-4434-B025-D0DC5AA1F65D}"/>
    <cellStyle name="Standaard 3 5 2 2 6 2 5" xfId="21876" xr:uid="{39373B70-DE70-49F8-980A-EAB48E82EAD4}"/>
    <cellStyle name="Standaard 3 5 2 2 6 3" xfId="2358" xr:uid="{37C3E664-1BEE-4B76-83BF-321C1F2294DC}"/>
    <cellStyle name="Standaard 3 5 2 2 6 3 2" xfId="4903" xr:uid="{7C1C52E3-DD0E-4CE9-8D21-66E7BBB45E05}"/>
    <cellStyle name="Standaard 3 5 2 2 6 3 2 2" xfId="7238" xr:uid="{11E7A0C3-A039-4724-9B43-B20A98CDFE3E}"/>
    <cellStyle name="Standaard 3 5 2 2 6 3 2 2 2" xfId="17427" xr:uid="{D66203F6-4DD3-4F9F-886F-CD110746348A}"/>
    <cellStyle name="Standaard 3 5 2 2 6 3 2 2 2 2" xfId="37796" xr:uid="{3DE338FE-C586-439A-9B2A-0259BD64D3F3}"/>
    <cellStyle name="Standaard 3 5 2 2 6 3 2 2 3" xfId="27612" xr:uid="{17AAD391-0A83-4C48-B290-AA03D5ED34A9}"/>
    <cellStyle name="Standaard 3 5 2 2 6 3 2 3" xfId="15081" xr:uid="{0BC9427C-CB70-4584-B01F-04BC010908AA}"/>
    <cellStyle name="Standaard 3 5 2 2 6 3 2 3 2" xfId="35450" xr:uid="{22637D46-C7D4-445F-B3E1-7DDA935ACA78}"/>
    <cellStyle name="Standaard 3 5 2 2 6 3 2 4" xfId="25266" xr:uid="{1921E247-B357-4F21-8964-2C19A7EED67F}"/>
    <cellStyle name="Standaard 3 5 2 2 6 3 3" xfId="7237" xr:uid="{1918469F-6772-43F9-BDA8-3C05E09FA3B4}"/>
    <cellStyle name="Standaard 3 5 2 2 6 3 3 2" xfId="17426" xr:uid="{ABE38FF4-058A-4772-9E20-2E5C782A3D98}"/>
    <cellStyle name="Standaard 3 5 2 2 6 3 3 2 2" xfId="37795" xr:uid="{CB66EA67-35C3-432B-9F98-DE05AEE6D66F}"/>
    <cellStyle name="Standaard 3 5 2 2 6 3 3 3" xfId="27611" xr:uid="{0B3A94EA-1567-4D29-806D-68D220FE92E0}"/>
    <cellStyle name="Standaard 3 5 2 2 6 3 4" xfId="12538" xr:uid="{973828FE-DD7F-4C14-8036-4799AA6A9323}"/>
    <cellStyle name="Standaard 3 5 2 2 6 3 4 2" xfId="32907" xr:uid="{C8F70FC7-0E86-4DF2-A8FE-5359881C23AF}"/>
    <cellStyle name="Standaard 3 5 2 2 6 3 5" xfId="22723" xr:uid="{87FBCC91-E2ED-4EC2-B9F7-CD634786B7EB}"/>
    <cellStyle name="Standaard 3 5 2 2 6 4" xfId="3208" xr:uid="{9B4C7918-3E9B-4C7D-BC77-84DC357F0FEB}"/>
    <cellStyle name="Standaard 3 5 2 2 6 4 2" xfId="7239" xr:uid="{1EC85846-AC15-47AF-A24C-409D31C2184B}"/>
    <cellStyle name="Standaard 3 5 2 2 6 4 2 2" xfId="17428" xr:uid="{448A9B6B-ABF5-4CFD-9225-26F9BA14F403}"/>
    <cellStyle name="Standaard 3 5 2 2 6 4 2 2 2" xfId="37797" xr:uid="{18F9FC18-0C18-44A8-B6D6-CB53016E1893}"/>
    <cellStyle name="Standaard 3 5 2 2 6 4 2 3" xfId="27613" xr:uid="{F2ED0D05-B24D-4207-B858-B8DCF0E6E80F}"/>
    <cellStyle name="Standaard 3 5 2 2 6 4 3" xfId="13386" xr:uid="{50AAC4E2-8024-4AA7-B0D6-529715B7A733}"/>
    <cellStyle name="Standaard 3 5 2 2 6 4 3 2" xfId="33755" xr:uid="{38A01A27-F155-47ED-AAD0-8EFE2877E920}"/>
    <cellStyle name="Standaard 3 5 2 2 6 4 4" xfId="23571" xr:uid="{F81456D0-C384-4771-838E-23747A8365B9}"/>
    <cellStyle name="Standaard 3 5 2 2 6 5" xfId="7234" xr:uid="{C5CC5DC3-7DC2-4E11-92EC-6605EE89BF60}"/>
    <cellStyle name="Standaard 3 5 2 2 6 5 2" xfId="17423" xr:uid="{C433945C-DBDA-4827-8681-DCCA0808CE43}"/>
    <cellStyle name="Standaard 3 5 2 2 6 5 2 2" xfId="37792" xr:uid="{273DB8A5-ABB4-42C5-8B38-56BF11811D55}"/>
    <cellStyle name="Standaard 3 5 2 2 6 5 3" xfId="27608" xr:uid="{C2AB7D37-D36F-40AF-AF32-0E4ABFD9EA27}"/>
    <cellStyle name="Standaard 3 5 2 2 6 6" xfId="10843" xr:uid="{3713778D-5E80-465F-94DA-1DD5AC2E6310}"/>
    <cellStyle name="Standaard 3 5 2 2 6 6 2" xfId="31212" xr:uid="{AD52C4B7-E5EB-4DD1-8B58-02BB7E88C450}"/>
    <cellStyle name="Standaard 3 5 2 2 6 7" xfId="21028" xr:uid="{A0563833-DCF6-4C3A-A3FE-1A0508188833}"/>
    <cellStyle name="Standaard 3 5 2 2 7" xfId="1087" xr:uid="{92AEB217-66B1-4C29-8DDF-F482097F0BAD}"/>
    <cellStyle name="Standaard 3 5 2 2 7 2" xfId="3632" xr:uid="{BA5EE91C-5FE5-4A52-84A5-9D6A549CF335}"/>
    <cellStyle name="Standaard 3 5 2 2 7 2 2" xfId="7241" xr:uid="{FCE1402F-D187-457D-B21F-9714FCD8C733}"/>
    <cellStyle name="Standaard 3 5 2 2 7 2 2 2" xfId="17430" xr:uid="{4D635827-B464-4EBF-9C5F-7BFF833539CD}"/>
    <cellStyle name="Standaard 3 5 2 2 7 2 2 2 2" xfId="37799" xr:uid="{30595198-7EE6-4240-BA43-2501C216322F}"/>
    <cellStyle name="Standaard 3 5 2 2 7 2 2 3" xfId="27615" xr:uid="{A34BB06B-55CF-4977-ADF5-98BB9BABFC90}"/>
    <cellStyle name="Standaard 3 5 2 2 7 2 3" xfId="13810" xr:uid="{608E2D01-426F-468E-84BC-4F297957CCA4}"/>
    <cellStyle name="Standaard 3 5 2 2 7 2 3 2" xfId="34179" xr:uid="{D8B167B3-A484-4189-868F-79F1A2C9A2FD}"/>
    <cellStyle name="Standaard 3 5 2 2 7 2 4" xfId="23995" xr:uid="{0A8B341B-870E-4632-A0D6-65F2965382EF}"/>
    <cellStyle name="Standaard 3 5 2 2 7 3" xfId="7240" xr:uid="{C7B5789F-E67C-4DD8-B4A4-F1F7BA8D1F6D}"/>
    <cellStyle name="Standaard 3 5 2 2 7 3 2" xfId="17429" xr:uid="{283DD104-5796-482B-950F-A50266B5E413}"/>
    <cellStyle name="Standaard 3 5 2 2 7 3 2 2" xfId="37798" xr:uid="{33587626-202A-4F72-BD97-2A202A984D5E}"/>
    <cellStyle name="Standaard 3 5 2 2 7 3 3" xfId="27614" xr:uid="{E09F2323-4DF8-483D-8C9C-C254F19598F9}"/>
    <cellStyle name="Standaard 3 5 2 2 7 4" xfId="11267" xr:uid="{CD2C09E0-1035-4AC5-809C-3713B5A3FD8D}"/>
    <cellStyle name="Standaard 3 5 2 2 7 4 2" xfId="31636" xr:uid="{19E31023-D4C9-412F-A589-633D2F0DF51A}"/>
    <cellStyle name="Standaard 3 5 2 2 7 5" xfId="21452" xr:uid="{77431A0E-D768-4AD3-AE8A-5595F9DFFE5A}"/>
    <cellStyle name="Standaard 3 5 2 2 8" xfId="1934" xr:uid="{7E456A12-B092-4536-9329-78FF15FF35EC}"/>
    <cellStyle name="Standaard 3 5 2 2 8 2" xfId="4479" xr:uid="{323F9B28-4731-4C51-BF9B-6CC468E99B15}"/>
    <cellStyle name="Standaard 3 5 2 2 8 2 2" xfId="7243" xr:uid="{E3B130BC-7E6B-477B-B511-2E34EF733D81}"/>
    <cellStyle name="Standaard 3 5 2 2 8 2 2 2" xfId="17432" xr:uid="{BBCCED54-9AEA-41C8-9851-C3F5D48874F2}"/>
    <cellStyle name="Standaard 3 5 2 2 8 2 2 2 2" xfId="37801" xr:uid="{1A00206C-6034-4365-8BB4-083120519B40}"/>
    <cellStyle name="Standaard 3 5 2 2 8 2 2 3" xfId="27617" xr:uid="{1431E540-C599-4DB7-A9C7-9B43D8552B06}"/>
    <cellStyle name="Standaard 3 5 2 2 8 2 3" xfId="14657" xr:uid="{99954B6D-835E-46D8-B8CD-C3E653565FEE}"/>
    <cellStyle name="Standaard 3 5 2 2 8 2 3 2" xfId="35026" xr:uid="{E6C40E83-E743-48C8-8038-4AE5F0F077DA}"/>
    <cellStyle name="Standaard 3 5 2 2 8 2 4" xfId="24842" xr:uid="{BE08738E-0EC6-4B72-A4FC-AEF650034FB8}"/>
    <cellStyle name="Standaard 3 5 2 2 8 3" xfId="7242" xr:uid="{C7FBE111-413C-41C9-B3CC-C21E2FB1300C}"/>
    <cellStyle name="Standaard 3 5 2 2 8 3 2" xfId="17431" xr:uid="{B9CD4D24-9916-40A7-9F04-878427304ECF}"/>
    <cellStyle name="Standaard 3 5 2 2 8 3 2 2" xfId="37800" xr:uid="{955A1FF8-CBBC-485F-A98D-6B9911589CDF}"/>
    <cellStyle name="Standaard 3 5 2 2 8 3 3" xfId="27616" xr:uid="{F842E51E-0FED-413C-A676-D011A9D74951}"/>
    <cellStyle name="Standaard 3 5 2 2 8 4" xfId="12114" xr:uid="{A2E4F647-0364-4F9B-ADFB-A1E28AE52864}"/>
    <cellStyle name="Standaard 3 5 2 2 8 4 2" xfId="32483" xr:uid="{EEB080ED-8E2D-413A-8CEA-0FB15C629D2C}"/>
    <cellStyle name="Standaard 3 5 2 2 8 5" xfId="22299" xr:uid="{701D3C87-50DF-4C25-B5A1-763D2ACD5586}"/>
    <cellStyle name="Standaard 3 5 2 2 9" xfId="2784" xr:uid="{5F6A7CF5-A3EF-4503-BCC6-8A4861063F94}"/>
    <cellStyle name="Standaard 3 5 2 2 9 2" xfId="7244" xr:uid="{20FE891E-20D7-4536-B0BA-052BE7F45976}"/>
    <cellStyle name="Standaard 3 5 2 2 9 2 2" xfId="17433" xr:uid="{47563B5A-B013-4F05-AE88-ED5B4EAFDE82}"/>
    <cellStyle name="Standaard 3 5 2 2 9 2 2 2" xfId="37802" xr:uid="{0FE5D5F0-535D-41D3-8614-3B7A8B86444C}"/>
    <cellStyle name="Standaard 3 5 2 2 9 2 3" xfId="27618" xr:uid="{6B836047-A700-4EDF-B285-B92CE28AFEE3}"/>
    <cellStyle name="Standaard 3 5 2 2 9 3" xfId="12962" xr:uid="{A1A0F811-972E-42D0-A3CB-AF3E55154E03}"/>
    <cellStyle name="Standaard 3 5 2 2 9 3 2" xfId="33331" xr:uid="{7D2B1F3A-A777-4A72-AD6D-F0B7F05B5688}"/>
    <cellStyle name="Standaard 3 5 2 2 9 4" xfId="23147" xr:uid="{D54DB19A-703C-42A1-B3A2-2668CD2C2951}"/>
    <cellStyle name="Standaard 3 5 2 3" xfId="136" xr:uid="{55E5BF0E-E36A-4B69-99E1-3D9EC7D2D4AE}"/>
    <cellStyle name="Standaard 3 5 2 3 2" xfId="272" xr:uid="{AD2B52E4-1F06-4339-8DA7-8DF9989B3138}"/>
    <cellStyle name="Standaard 3 5 2 3 2 2" xfId="828" xr:uid="{086D3D27-8AFA-45BA-8B99-89CB27D1DB54}"/>
    <cellStyle name="Standaard 3 5 2 3 2 2 2" xfId="1678" xr:uid="{5F7F44E9-6FB1-439B-8E8D-A2FBB13C23A7}"/>
    <cellStyle name="Standaard 3 5 2 3 2 2 2 2" xfId="4223" xr:uid="{5C1E12D1-CAA8-442B-96DB-55A086B8F95F}"/>
    <cellStyle name="Standaard 3 5 2 3 2 2 2 2 2" xfId="7249" xr:uid="{ABD5C40C-8C4C-4BC5-A82B-43E42713255E}"/>
    <cellStyle name="Standaard 3 5 2 3 2 2 2 2 2 2" xfId="17438" xr:uid="{5942CD06-8641-4F3A-BCF5-1A01A0B3A3C5}"/>
    <cellStyle name="Standaard 3 5 2 3 2 2 2 2 2 2 2" xfId="37807" xr:uid="{A6F39D45-429C-425F-B65B-65936B8153A5}"/>
    <cellStyle name="Standaard 3 5 2 3 2 2 2 2 2 3" xfId="27623" xr:uid="{7C5F215D-15D8-465B-9A7A-7EC5689A658D}"/>
    <cellStyle name="Standaard 3 5 2 3 2 2 2 2 3" xfId="14401" xr:uid="{50D42B42-D672-4197-9F56-966E7D80A6CC}"/>
    <cellStyle name="Standaard 3 5 2 3 2 2 2 2 3 2" xfId="34770" xr:uid="{5EB8D24D-2705-4117-848B-70AEED58CEEE}"/>
    <cellStyle name="Standaard 3 5 2 3 2 2 2 2 4" xfId="24586" xr:uid="{34378894-6039-45CD-964F-C0D7F7567A4A}"/>
    <cellStyle name="Standaard 3 5 2 3 2 2 2 3" xfId="7248" xr:uid="{7572CD84-46BD-4706-A31E-9BBF90C1F08B}"/>
    <cellStyle name="Standaard 3 5 2 3 2 2 2 3 2" xfId="17437" xr:uid="{9C0A229E-80CC-4D0E-A43A-E5185F9D4868}"/>
    <cellStyle name="Standaard 3 5 2 3 2 2 2 3 2 2" xfId="37806" xr:uid="{FC400FFD-C82B-4F41-98F6-E6CC1DDD6B7D}"/>
    <cellStyle name="Standaard 3 5 2 3 2 2 2 3 3" xfId="27622" xr:uid="{3082DA8D-DB12-4655-9AFC-73F76CDDD1BE}"/>
    <cellStyle name="Standaard 3 5 2 3 2 2 2 4" xfId="11858" xr:uid="{28CC79FB-1830-47C2-873C-854EE722FAC9}"/>
    <cellStyle name="Standaard 3 5 2 3 2 2 2 4 2" xfId="32227" xr:uid="{59CBA0BA-FCF8-4D7F-890C-959FF3CDB8D2}"/>
    <cellStyle name="Standaard 3 5 2 3 2 2 2 5" xfId="22043" xr:uid="{8A8245CA-8F33-40DD-A25B-FC33E3335BA3}"/>
    <cellStyle name="Standaard 3 5 2 3 2 2 3" xfId="2525" xr:uid="{426519B7-1967-4B4B-809D-183E1B080286}"/>
    <cellStyle name="Standaard 3 5 2 3 2 2 3 2" xfId="5070" xr:uid="{A5949553-6641-4E5D-B3CC-158C4078ACA5}"/>
    <cellStyle name="Standaard 3 5 2 3 2 2 3 2 2" xfId="7251" xr:uid="{E12A0963-20A2-4B5D-BDA2-7A3DD18B73B5}"/>
    <cellStyle name="Standaard 3 5 2 3 2 2 3 2 2 2" xfId="17440" xr:uid="{8C52384F-EF32-497D-AC2D-D0DC24736A22}"/>
    <cellStyle name="Standaard 3 5 2 3 2 2 3 2 2 2 2" xfId="37809" xr:uid="{ED244372-E377-4A77-A4BC-B046733DB5F1}"/>
    <cellStyle name="Standaard 3 5 2 3 2 2 3 2 2 3" xfId="27625" xr:uid="{C0D1C29B-E9B6-4540-8035-8D4AA7F633AA}"/>
    <cellStyle name="Standaard 3 5 2 3 2 2 3 2 3" xfId="15248" xr:uid="{9B841BA2-424F-4768-A9B2-F78398A3F99B}"/>
    <cellStyle name="Standaard 3 5 2 3 2 2 3 2 3 2" xfId="35617" xr:uid="{85B8B058-E4E9-4A78-9281-9C8FAE544119}"/>
    <cellStyle name="Standaard 3 5 2 3 2 2 3 2 4" xfId="25433" xr:uid="{2AE50AB2-0FC7-477E-B8E8-1ED12A9146C8}"/>
    <cellStyle name="Standaard 3 5 2 3 2 2 3 3" xfId="7250" xr:uid="{CF6CCA89-51C9-45A0-817A-7637941FC83F}"/>
    <cellStyle name="Standaard 3 5 2 3 2 2 3 3 2" xfId="17439" xr:uid="{23999A1B-BBFB-4806-8B73-91E7C75D4981}"/>
    <cellStyle name="Standaard 3 5 2 3 2 2 3 3 2 2" xfId="37808" xr:uid="{B07924D9-9372-40F4-9CF1-7F22479082B2}"/>
    <cellStyle name="Standaard 3 5 2 3 2 2 3 3 3" xfId="27624" xr:uid="{0CD44E8E-3D7A-46BB-B35B-FB6EEA80E1BE}"/>
    <cellStyle name="Standaard 3 5 2 3 2 2 3 4" xfId="12705" xr:uid="{1EB411EE-18F0-4BFA-9FC8-223A692D8815}"/>
    <cellStyle name="Standaard 3 5 2 3 2 2 3 4 2" xfId="33074" xr:uid="{24BED501-774D-4BBC-818B-7F994D73C294}"/>
    <cellStyle name="Standaard 3 5 2 3 2 2 3 5" xfId="22890" xr:uid="{D1002D1D-5AAF-4891-A737-EDEA6C5063F1}"/>
    <cellStyle name="Standaard 3 5 2 3 2 2 4" xfId="3375" xr:uid="{4E6AE363-4F00-42FC-A68A-FBC237617615}"/>
    <cellStyle name="Standaard 3 5 2 3 2 2 4 2" xfId="7252" xr:uid="{62D83381-AB3C-4564-9681-37A63416E15C}"/>
    <cellStyle name="Standaard 3 5 2 3 2 2 4 2 2" xfId="17441" xr:uid="{FD2656AB-C568-4AED-ADB8-224FFEF96612}"/>
    <cellStyle name="Standaard 3 5 2 3 2 2 4 2 2 2" xfId="37810" xr:uid="{90C43A6C-E9C3-458B-8E89-B172DA654206}"/>
    <cellStyle name="Standaard 3 5 2 3 2 2 4 2 3" xfId="27626" xr:uid="{85A566D5-434C-4DF7-B97A-9AFA2FC91D97}"/>
    <cellStyle name="Standaard 3 5 2 3 2 2 4 3" xfId="13553" xr:uid="{10702BB6-F543-43D9-8137-AC48F1156BD8}"/>
    <cellStyle name="Standaard 3 5 2 3 2 2 4 3 2" xfId="33922" xr:uid="{7FDD25A5-4BA8-4496-90E0-661F6F122E95}"/>
    <cellStyle name="Standaard 3 5 2 3 2 2 4 4" xfId="23738" xr:uid="{62D753CA-412A-4C8A-9120-A508E957D398}"/>
    <cellStyle name="Standaard 3 5 2 3 2 2 5" xfId="7247" xr:uid="{47AE3279-D324-4DE2-9D88-E5D4E3FBF87F}"/>
    <cellStyle name="Standaard 3 5 2 3 2 2 5 2" xfId="17436" xr:uid="{46609F84-C7EB-486D-83EF-7D510B83C14D}"/>
    <cellStyle name="Standaard 3 5 2 3 2 2 5 2 2" xfId="37805" xr:uid="{A8EE189D-D962-4A5A-ACB0-5E4ABCE7CB70}"/>
    <cellStyle name="Standaard 3 5 2 3 2 2 5 3" xfId="27621" xr:uid="{3C69B505-7AD8-45E4-83D4-D0A28BABBE7B}"/>
    <cellStyle name="Standaard 3 5 2 3 2 2 6" xfId="11010" xr:uid="{79CF2596-543C-4187-8E7C-B2365E16E863}"/>
    <cellStyle name="Standaard 3 5 2 3 2 2 6 2" xfId="31379" xr:uid="{0E788241-B614-4561-A4E8-2447BF718EA3}"/>
    <cellStyle name="Standaard 3 5 2 3 2 2 7" xfId="21195" xr:uid="{8F62F350-F184-41FB-8F05-520EC1C1060F}"/>
    <cellStyle name="Standaard 3 5 2 3 2 3" xfId="1254" xr:uid="{6CB8DF14-020C-4D26-AA00-EB506759740D}"/>
    <cellStyle name="Standaard 3 5 2 3 2 3 2" xfId="3799" xr:uid="{1DF37936-8FBC-4ECD-AEF1-8CD135D0CE01}"/>
    <cellStyle name="Standaard 3 5 2 3 2 3 2 2" xfId="7254" xr:uid="{36390F7E-B21F-470C-A54C-62139A053D07}"/>
    <cellStyle name="Standaard 3 5 2 3 2 3 2 2 2" xfId="17443" xr:uid="{4D92C0A8-400E-4545-9962-F0FA5B406909}"/>
    <cellStyle name="Standaard 3 5 2 3 2 3 2 2 2 2" xfId="37812" xr:uid="{B5209801-B4F8-4DFB-A135-B0DCF533E659}"/>
    <cellStyle name="Standaard 3 5 2 3 2 3 2 2 3" xfId="27628" xr:uid="{D91A2EEF-0D14-4DE8-B437-A9594B8DF5B8}"/>
    <cellStyle name="Standaard 3 5 2 3 2 3 2 3" xfId="13977" xr:uid="{074A15A0-7455-4222-A9F7-6FE1A26B5D4A}"/>
    <cellStyle name="Standaard 3 5 2 3 2 3 2 3 2" xfId="34346" xr:uid="{AAFFA603-A0FE-45F8-9FC6-DF8314F794D6}"/>
    <cellStyle name="Standaard 3 5 2 3 2 3 2 4" xfId="24162" xr:uid="{6A8742EF-D508-411C-8656-4139CEAEB976}"/>
    <cellStyle name="Standaard 3 5 2 3 2 3 3" xfId="7253" xr:uid="{C304F5CF-1C09-4350-A09E-61E31C62BE07}"/>
    <cellStyle name="Standaard 3 5 2 3 2 3 3 2" xfId="17442" xr:uid="{94F7BCCE-796B-4257-97A2-D0B7008398D8}"/>
    <cellStyle name="Standaard 3 5 2 3 2 3 3 2 2" xfId="37811" xr:uid="{762B9C8B-9EFC-4EF4-B3A2-29443AC81712}"/>
    <cellStyle name="Standaard 3 5 2 3 2 3 3 3" xfId="27627" xr:uid="{E2DB1AA1-1222-4AB5-B00D-CDFD724F0925}"/>
    <cellStyle name="Standaard 3 5 2 3 2 3 4" xfId="11434" xr:uid="{A5B9996A-0B08-4D5A-ABE6-53151B693962}"/>
    <cellStyle name="Standaard 3 5 2 3 2 3 4 2" xfId="31803" xr:uid="{A54FBC81-AF8B-4F64-A6C3-BAE71895C188}"/>
    <cellStyle name="Standaard 3 5 2 3 2 3 5" xfId="21619" xr:uid="{0F9B25C1-437F-4913-AEAE-450862C068D5}"/>
    <cellStyle name="Standaard 3 5 2 3 2 4" xfId="2101" xr:uid="{CD2BB056-DF46-4F8C-B4AB-A810C3F6FF22}"/>
    <cellStyle name="Standaard 3 5 2 3 2 4 2" xfId="4646" xr:uid="{21F6877F-DF1D-4579-A169-5DB9EDF11ED3}"/>
    <cellStyle name="Standaard 3 5 2 3 2 4 2 2" xfId="7256" xr:uid="{C2525048-02CC-47D7-A47D-450729A7C0B0}"/>
    <cellStyle name="Standaard 3 5 2 3 2 4 2 2 2" xfId="17445" xr:uid="{64914222-2A6C-4B77-9FAC-E402C85CF01E}"/>
    <cellStyle name="Standaard 3 5 2 3 2 4 2 2 2 2" xfId="37814" xr:uid="{DC535161-485F-47C7-9AF2-2F34607F06EE}"/>
    <cellStyle name="Standaard 3 5 2 3 2 4 2 2 3" xfId="27630" xr:uid="{0C71CA14-5466-4209-B2B4-5EEF5F575450}"/>
    <cellStyle name="Standaard 3 5 2 3 2 4 2 3" xfId="14824" xr:uid="{3CA94027-539B-4B2F-AE6F-5FF11B3DBE58}"/>
    <cellStyle name="Standaard 3 5 2 3 2 4 2 3 2" xfId="35193" xr:uid="{1DF75178-7771-48E2-9820-A0E1F1D2868F}"/>
    <cellStyle name="Standaard 3 5 2 3 2 4 2 4" xfId="25009" xr:uid="{439B90DF-EF61-4BA0-AEE6-0ADDFD28A84D}"/>
    <cellStyle name="Standaard 3 5 2 3 2 4 3" xfId="7255" xr:uid="{A781D33C-2C2E-4742-A08A-23FE083B42E5}"/>
    <cellStyle name="Standaard 3 5 2 3 2 4 3 2" xfId="17444" xr:uid="{AE004673-1885-48CA-825A-B0356262C10F}"/>
    <cellStyle name="Standaard 3 5 2 3 2 4 3 2 2" xfId="37813" xr:uid="{D31838B9-E630-4483-BA4C-7260F9242BE2}"/>
    <cellStyle name="Standaard 3 5 2 3 2 4 3 3" xfId="27629" xr:uid="{555FD109-5E82-41FB-ACD7-A3B3B33D32EF}"/>
    <cellStyle name="Standaard 3 5 2 3 2 4 4" xfId="12281" xr:uid="{4CA37E2B-4EB8-4543-9485-04FD6F9C597D}"/>
    <cellStyle name="Standaard 3 5 2 3 2 4 4 2" xfId="32650" xr:uid="{7B51D319-81FB-4309-B286-E7B542B707DD}"/>
    <cellStyle name="Standaard 3 5 2 3 2 4 5" xfId="22466" xr:uid="{9CDDC2D9-B807-4EE4-B2C7-C6EC45336466}"/>
    <cellStyle name="Standaard 3 5 2 3 2 5" xfId="2951" xr:uid="{6858A5A5-82BF-406D-9A40-50D4A0058D6F}"/>
    <cellStyle name="Standaard 3 5 2 3 2 5 2" xfId="7257" xr:uid="{AFA65B14-2AC3-4DFB-94FE-3495BF46E160}"/>
    <cellStyle name="Standaard 3 5 2 3 2 5 2 2" xfId="17446" xr:uid="{E63E037A-DB46-48E1-A557-774848F411B9}"/>
    <cellStyle name="Standaard 3 5 2 3 2 5 2 2 2" xfId="37815" xr:uid="{AEC059B0-DAAD-47E3-89F6-707EF1677D14}"/>
    <cellStyle name="Standaard 3 5 2 3 2 5 2 3" xfId="27631" xr:uid="{3E5B04FC-00F2-4A37-8400-317DD6C43B8C}"/>
    <cellStyle name="Standaard 3 5 2 3 2 5 3" xfId="13129" xr:uid="{B22EEF9C-493B-409E-AB3F-FFC32825E2D8}"/>
    <cellStyle name="Standaard 3 5 2 3 2 5 3 2" xfId="33498" xr:uid="{9A843309-7D84-4FA8-9CC1-E2B2A5E4853D}"/>
    <cellStyle name="Standaard 3 5 2 3 2 5 4" xfId="23314" xr:uid="{963D33C3-B64E-4B4E-A2B4-2B5E2A315F82}"/>
    <cellStyle name="Standaard 3 5 2 3 2 6" xfId="7246" xr:uid="{2892E2C4-9676-4247-82F7-099BC07ECEFB}"/>
    <cellStyle name="Standaard 3 5 2 3 2 6 2" xfId="17435" xr:uid="{4CA60B1A-8F70-4AD0-9EE9-BA49C72C18D9}"/>
    <cellStyle name="Standaard 3 5 2 3 2 6 2 2" xfId="37804" xr:uid="{C9079F3B-E448-4AE8-89BC-FB1B26676611}"/>
    <cellStyle name="Standaard 3 5 2 3 2 6 3" xfId="27620" xr:uid="{CE4F9640-A541-42E3-901F-D5B59C7B0625}"/>
    <cellStyle name="Standaard 3 5 2 3 2 7" xfId="10586" xr:uid="{CCCF39E4-CE93-478A-A4BD-5460D4888A35}"/>
    <cellStyle name="Standaard 3 5 2 3 2 7 2" xfId="30955" xr:uid="{0DFBB423-1466-4522-9D8C-72D336260099}"/>
    <cellStyle name="Standaard 3 5 2 3 2 8" xfId="20771" xr:uid="{A28181E2-55EA-4E89-84F0-463F7DCB771B}"/>
    <cellStyle name="Standaard 3 5 2 3 3" xfId="694" xr:uid="{CEC26422-FC1A-43AE-8157-0D8A1481AB28}"/>
    <cellStyle name="Standaard 3 5 2 3 3 2" xfId="1544" xr:uid="{4444DBDB-CDEA-45CF-8EC9-B7805EE6D48F}"/>
    <cellStyle name="Standaard 3 5 2 3 3 2 2" xfId="4089" xr:uid="{306258EF-58D2-4731-B6B3-72071F27D494}"/>
    <cellStyle name="Standaard 3 5 2 3 3 2 2 2" xfId="7260" xr:uid="{0F4ACB7C-020E-4BD6-BCC5-4D60D5D78F2C}"/>
    <cellStyle name="Standaard 3 5 2 3 3 2 2 2 2" xfId="17449" xr:uid="{6F74ABE2-43ED-40CF-90FD-069E0FB08DAE}"/>
    <cellStyle name="Standaard 3 5 2 3 3 2 2 2 2 2" xfId="37818" xr:uid="{C1F28EE7-1C99-4540-8129-6080D20837F1}"/>
    <cellStyle name="Standaard 3 5 2 3 3 2 2 2 3" xfId="27634" xr:uid="{16889D9A-F21F-4DE5-9D0F-8507184C9049}"/>
    <cellStyle name="Standaard 3 5 2 3 3 2 2 3" xfId="14267" xr:uid="{F3668105-498D-4D51-9999-B73DC6221C48}"/>
    <cellStyle name="Standaard 3 5 2 3 3 2 2 3 2" xfId="34636" xr:uid="{8EF7A3E5-E3F7-4BF3-A04E-3BD14A373BE9}"/>
    <cellStyle name="Standaard 3 5 2 3 3 2 2 4" xfId="24452" xr:uid="{FCCCC953-972D-4DE7-A98C-8BA87DCDAE07}"/>
    <cellStyle name="Standaard 3 5 2 3 3 2 3" xfId="7259" xr:uid="{8F588D7A-7E44-4065-8DA8-416642E85B87}"/>
    <cellStyle name="Standaard 3 5 2 3 3 2 3 2" xfId="17448" xr:uid="{B74A2841-8045-4B05-9718-226127CB1937}"/>
    <cellStyle name="Standaard 3 5 2 3 3 2 3 2 2" xfId="37817" xr:uid="{83085913-5A6B-49AB-B149-4BBCEB3CBB11}"/>
    <cellStyle name="Standaard 3 5 2 3 3 2 3 3" xfId="27633" xr:uid="{288F5C6C-21C0-422A-A320-1E51EFA034F4}"/>
    <cellStyle name="Standaard 3 5 2 3 3 2 4" xfId="11724" xr:uid="{1DB4F344-9EA0-4E48-BEA7-1C371D138ADE}"/>
    <cellStyle name="Standaard 3 5 2 3 3 2 4 2" xfId="32093" xr:uid="{62688064-D420-4101-960E-D963F3BAEE47}"/>
    <cellStyle name="Standaard 3 5 2 3 3 2 5" xfId="21909" xr:uid="{C7D8A4C9-3A9D-4410-A036-4BAC483C8CBD}"/>
    <cellStyle name="Standaard 3 5 2 3 3 3" xfId="2391" xr:uid="{8AE41AD4-6146-4928-959B-E502EAA53F02}"/>
    <cellStyle name="Standaard 3 5 2 3 3 3 2" xfId="4936" xr:uid="{BD95810C-116F-4189-AF98-AC1BFB223763}"/>
    <cellStyle name="Standaard 3 5 2 3 3 3 2 2" xfId="7262" xr:uid="{C9D528DB-33FA-4054-A5BD-15E8F18B8B9A}"/>
    <cellStyle name="Standaard 3 5 2 3 3 3 2 2 2" xfId="17451" xr:uid="{A6155F6C-C296-4973-AFA5-A191DC2A3927}"/>
    <cellStyle name="Standaard 3 5 2 3 3 3 2 2 2 2" xfId="37820" xr:uid="{C85EB458-913A-470C-B49E-D00C6DB83382}"/>
    <cellStyle name="Standaard 3 5 2 3 3 3 2 2 3" xfId="27636" xr:uid="{0AB399A2-93A2-4B33-B168-241DCA624469}"/>
    <cellStyle name="Standaard 3 5 2 3 3 3 2 3" xfId="15114" xr:uid="{33363A86-3D4B-4A57-8137-488B21E6D9B3}"/>
    <cellStyle name="Standaard 3 5 2 3 3 3 2 3 2" xfId="35483" xr:uid="{910278B8-6671-499E-AA0D-6851F019439E}"/>
    <cellStyle name="Standaard 3 5 2 3 3 3 2 4" xfId="25299" xr:uid="{EC6AB81C-3CFE-4D60-8DD3-73E1E9A1CA42}"/>
    <cellStyle name="Standaard 3 5 2 3 3 3 3" xfId="7261" xr:uid="{5FCC6D4F-0394-4DDE-A83F-A3A523851F5A}"/>
    <cellStyle name="Standaard 3 5 2 3 3 3 3 2" xfId="17450" xr:uid="{3DDFBB94-BBE8-4E69-9DEF-A057E0348031}"/>
    <cellStyle name="Standaard 3 5 2 3 3 3 3 2 2" xfId="37819" xr:uid="{73C1600B-65FB-44E1-B48D-AEBCAE23236C}"/>
    <cellStyle name="Standaard 3 5 2 3 3 3 3 3" xfId="27635" xr:uid="{9336BC4B-BB81-4B6F-8462-74DCAFA8F495}"/>
    <cellStyle name="Standaard 3 5 2 3 3 3 4" xfId="12571" xr:uid="{7782B083-AEF5-45B2-86F6-893278FFF831}"/>
    <cellStyle name="Standaard 3 5 2 3 3 3 4 2" xfId="32940" xr:uid="{BE4264B7-BF08-410D-B97C-259603150E1A}"/>
    <cellStyle name="Standaard 3 5 2 3 3 3 5" xfId="22756" xr:uid="{0008F32A-9E93-4B0A-B1DE-C22C86436DB5}"/>
    <cellStyle name="Standaard 3 5 2 3 3 4" xfId="3241" xr:uid="{FFFB013E-581F-40DD-8E06-FE55BE539EE7}"/>
    <cellStyle name="Standaard 3 5 2 3 3 4 2" xfId="7263" xr:uid="{3DC603C8-B627-4250-9DBA-582DCB3AEB95}"/>
    <cellStyle name="Standaard 3 5 2 3 3 4 2 2" xfId="17452" xr:uid="{C44B28BF-C9BE-4CE6-B575-29808AE16D10}"/>
    <cellStyle name="Standaard 3 5 2 3 3 4 2 2 2" xfId="37821" xr:uid="{736A4C97-A331-40C8-95FF-3D6C86C5579C}"/>
    <cellStyle name="Standaard 3 5 2 3 3 4 2 3" xfId="27637" xr:uid="{AE3B91CD-BD1B-42F7-83E2-91CA4C341F69}"/>
    <cellStyle name="Standaard 3 5 2 3 3 4 3" xfId="13419" xr:uid="{EB8E232B-AF1D-4938-9E43-0F060985A3CB}"/>
    <cellStyle name="Standaard 3 5 2 3 3 4 3 2" xfId="33788" xr:uid="{7220D962-36BC-46B7-9E27-F91F59EB83BB}"/>
    <cellStyle name="Standaard 3 5 2 3 3 4 4" xfId="23604" xr:uid="{DEBFF407-825C-49A7-848A-A4A66896EF7F}"/>
    <cellStyle name="Standaard 3 5 2 3 3 5" xfId="7258" xr:uid="{D696FF06-706D-47FC-8527-0ADAF86E39F6}"/>
    <cellStyle name="Standaard 3 5 2 3 3 5 2" xfId="17447" xr:uid="{CA8F5A63-096F-48F6-8BC9-E55138FF3665}"/>
    <cellStyle name="Standaard 3 5 2 3 3 5 2 2" xfId="37816" xr:uid="{0BEBD391-771D-4648-B21D-EA4FC6F56FC7}"/>
    <cellStyle name="Standaard 3 5 2 3 3 5 3" xfId="27632" xr:uid="{336F6485-8D53-45A1-87FD-AE229FDEBABD}"/>
    <cellStyle name="Standaard 3 5 2 3 3 6" xfId="10876" xr:uid="{04F2C71B-3EF0-489A-9264-AB7A17D15929}"/>
    <cellStyle name="Standaard 3 5 2 3 3 6 2" xfId="31245" xr:uid="{A68C4D8A-733F-4A61-906C-AEB8A3478FF1}"/>
    <cellStyle name="Standaard 3 5 2 3 3 7" xfId="21061" xr:uid="{3C59347A-D437-4A36-B57E-B1419CAC8AB8}"/>
    <cellStyle name="Standaard 3 5 2 3 4" xfId="1120" xr:uid="{1632AED6-E943-4D86-BE2E-92FBF481AB24}"/>
    <cellStyle name="Standaard 3 5 2 3 4 2" xfId="3665" xr:uid="{D0FFE994-7C6E-4BF2-BD40-FDB57E51A80F}"/>
    <cellStyle name="Standaard 3 5 2 3 4 2 2" xfId="7265" xr:uid="{85909D80-C102-45C0-B342-A667E794F44D}"/>
    <cellStyle name="Standaard 3 5 2 3 4 2 2 2" xfId="17454" xr:uid="{B31687D6-F5C5-4EF5-8916-3E29262F7C33}"/>
    <cellStyle name="Standaard 3 5 2 3 4 2 2 2 2" xfId="37823" xr:uid="{57F36CF7-133C-4925-B624-D7F7864D1BCC}"/>
    <cellStyle name="Standaard 3 5 2 3 4 2 2 3" xfId="27639" xr:uid="{EEAE6050-854D-4897-99BD-8399BF8F4BB5}"/>
    <cellStyle name="Standaard 3 5 2 3 4 2 3" xfId="13843" xr:uid="{6C4C7FF8-9EA4-4FF7-9EF3-C9659BE0AF83}"/>
    <cellStyle name="Standaard 3 5 2 3 4 2 3 2" xfId="34212" xr:uid="{8F092900-3A04-484A-ACDA-948AED4B90C2}"/>
    <cellStyle name="Standaard 3 5 2 3 4 2 4" xfId="24028" xr:uid="{93497F32-2DFB-4138-BC19-83134CC2D21E}"/>
    <cellStyle name="Standaard 3 5 2 3 4 3" xfId="7264" xr:uid="{56749301-7A59-452B-A3E9-9796B4AA329C}"/>
    <cellStyle name="Standaard 3 5 2 3 4 3 2" xfId="17453" xr:uid="{3B9DDC88-6C21-44EE-8DB9-874AC28639C5}"/>
    <cellStyle name="Standaard 3 5 2 3 4 3 2 2" xfId="37822" xr:uid="{F2FFD606-3982-47DE-A312-6030FFAFB8DB}"/>
    <cellStyle name="Standaard 3 5 2 3 4 3 3" xfId="27638" xr:uid="{8D76BD24-40AA-4C6E-AB8D-F36B43FE1071}"/>
    <cellStyle name="Standaard 3 5 2 3 4 4" xfId="11300" xr:uid="{1B46EEE7-2051-4CFF-9BF3-EFE53E9C9B46}"/>
    <cellStyle name="Standaard 3 5 2 3 4 4 2" xfId="31669" xr:uid="{63C71F36-74E1-4980-91E2-072E80A4D2FF}"/>
    <cellStyle name="Standaard 3 5 2 3 4 5" xfId="21485" xr:uid="{82859A90-0580-4AB4-8D98-C5C86436DF99}"/>
    <cellStyle name="Standaard 3 5 2 3 5" xfId="1967" xr:uid="{BF670274-9E22-4643-AB5F-C9CA341EF001}"/>
    <cellStyle name="Standaard 3 5 2 3 5 2" xfId="4512" xr:uid="{12967122-667C-432D-9F2D-7C1C40247741}"/>
    <cellStyle name="Standaard 3 5 2 3 5 2 2" xfId="7267" xr:uid="{74658EC6-34EC-4A06-B06E-4D71932E5DDC}"/>
    <cellStyle name="Standaard 3 5 2 3 5 2 2 2" xfId="17456" xr:uid="{A063CB4E-9862-4B11-9BA1-D8EBF5508DD2}"/>
    <cellStyle name="Standaard 3 5 2 3 5 2 2 2 2" xfId="37825" xr:uid="{4DB3ADF7-D467-423C-A112-4A28A54C4AC5}"/>
    <cellStyle name="Standaard 3 5 2 3 5 2 2 3" xfId="27641" xr:uid="{37E43265-870A-41CC-B4A9-4A2E91D2BEAC}"/>
    <cellStyle name="Standaard 3 5 2 3 5 2 3" xfId="14690" xr:uid="{B400ED2E-9910-4447-8579-1E26F45A24AB}"/>
    <cellStyle name="Standaard 3 5 2 3 5 2 3 2" xfId="35059" xr:uid="{A93CD543-0D8E-4CFB-A8B0-8DB9EC16BE28}"/>
    <cellStyle name="Standaard 3 5 2 3 5 2 4" xfId="24875" xr:uid="{762CCCCF-6EA7-4BE6-B5D2-223350F4B6DD}"/>
    <cellStyle name="Standaard 3 5 2 3 5 3" xfId="7266" xr:uid="{FCC11ACC-83A1-487D-9C79-739E535ED68D}"/>
    <cellStyle name="Standaard 3 5 2 3 5 3 2" xfId="17455" xr:uid="{42BB3D32-BAEC-4705-B1E1-7C0CA460A780}"/>
    <cellStyle name="Standaard 3 5 2 3 5 3 2 2" xfId="37824" xr:uid="{234DDF78-A65E-4C10-8610-D3839E2FCD2E}"/>
    <cellStyle name="Standaard 3 5 2 3 5 3 3" xfId="27640" xr:uid="{0AC61D5D-C76F-441B-A339-683CA24DAC09}"/>
    <cellStyle name="Standaard 3 5 2 3 5 4" xfId="12147" xr:uid="{CAD6FC58-7265-491C-9E4B-72AEDE33D1AE}"/>
    <cellStyle name="Standaard 3 5 2 3 5 4 2" xfId="32516" xr:uid="{4D0E3A6A-A141-4ED8-9AA3-2389572F1066}"/>
    <cellStyle name="Standaard 3 5 2 3 5 5" xfId="22332" xr:uid="{53FCA6AA-4804-4A1F-8260-48B4B04377E4}"/>
    <cellStyle name="Standaard 3 5 2 3 6" xfId="2817" xr:uid="{5094B575-DBBE-4D42-941B-DD85FFCD0484}"/>
    <cellStyle name="Standaard 3 5 2 3 6 2" xfId="7268" xr:uid="{ED67073E-7204-4E71-BB93-1C391BCB4784}"/>
    <cellStyle name="Standaard 3 5 2 3 6 2 2" xfId="17457" xr:uid="{7C231F96-2BC6-42DE-989D-A97FD9B38279}"/>
    <cellStyle name="Standaard 3 5 2 3 6 2 2 2" xfId="37826" xr:uid="{2F2D78F6-260D-409A-8A89-33A046BDF0E3}"/>
    <cellStyle name="Standaard 3 5 2 3 6 2 3" xfId="27642" xr:uid="{690C7674-CD61-4DBE-A63E-0A2706FE5F6E}"/>
    <cellStyle name="Standaard 3 5 2 3 6 3" xfId="12995" xr:uid="{6343F7E8-8CCD-424B-A276-C06CE396E064}"/>
    <cellStyle name="Standaard 3 5 2 3 6 3 2" xfId="33364" xr:uid="{B119D6E4-E07C-4390-BAA6-0FFDD77311BB}"/>
    <cellStyle name="Standaard 3 5 2 3 6 4" xfId="23180" xr:uid="{8ED32086-48D0-449F-BBB4-D9DB830149DE}"/>
    <cellStyle name="Standaard 3 5 2 3 7" xfId="7245" xr:uid="{A8E2F143-6E89-447A-A72D-C01013A82040}"/>
    <cellStyle name="Standaard 3 5 2 3 7 2" xfId="17434" xr:uid="{F369F311-EAE2-4519-AD79-D1AD79087395}"/>
    <cellStyle name="Standaard 3 5 2 3 7 2 2" xfId="37803" xr:uid="{4549822C-77D1-46B6-A564-B6BB7FED26B9}"/>
    <cellStyle name="Standaard 3 5 2 3 7 3" xfId="27619" xr:uid="{6CCE5B7F-A11C-472B-9BFC-17C48B7562FA}"/>
    <cellStyle name="Standaard 3 5 2 3 8" xfId="10452" xr:uid="{C09A01E8-60C2-4F7B-B8F4-7963368B4253}"/>
    <cellStyle name="Standaard 3 5 2 3 8 2" xfId="30821" xr:uid="{D0F687CD-5F93-4EAF-9C6D-7B6DB158A68E}"/>
    <cellStyle name="Standaard 3 5 2 3 9" xfId="20637" xr:uid="{3FC9AA45-20FD-4163-9C54-449712BE2B09}"/>
    <cellStyle name="Standaard 3 5 2 4" xfId="206" xr:uid="{492E593D-2E46-40DA-9C76-329F3A5A8C97}"/>
    <cellStyle name="Standaard 3 5 2 4 2" xfId="762" xr:uid="{3FBADE1A-C1CD-425C-B749-790033DB66A1}"/>
    <cellStyle name="Standaard 3 5 2 4 2 2" xfId="1612" xr:uid="{47FCB324-06CC-482B-80A2-8AB1B5F3F9F4}"/>
    <cellStyle name="Standaard 3 5 2 4 2 2 2" xfId="4157" xr:uid="{A14CE31D-7956-4C81-B066-6B7EDEB4A9E8}"/>
    <cellStyle name="Standaard 3 5 2 4 2 2 2 2" xfId="7272" xr:uid="{657D6139-6A2E-41F4-8E49-3EC28ECBD198}"/>
    <cellStyle name="Standaard 3 5 2 4 2 2 2 2 2" xfId="17461" xr:uid="{098A500C-5FB7-46B0-BB62-4DF36E8690A5}"/>
    <cellStyle name="Standaard 3 5 2 4 2 2 2 2 2 2" xfId="37830" xr:uid="{FE359733-1FA3-4DC0-8EE8-41BF30C44503}"/>
    <cellStyle name="Standaard 3 5 2 4 2 2 2 2 3" xfId="27646" xr:uid="{E7950E63-3D70-497D-AC86-45C1D0BF76E9}"/>
    <cellStyle name="Standaard 3 5 2 4 2 2 2 3" xfId="14335" xr:uid="{497BAE2B-9838-4C56-9628-89F35C59C3C2}"/>
    <cellStyle name="Standaard 3 5 2 4 2 2 2 3 2" xfId="34704" xr:uid="{A5A269CD-240A-42F5-927A-357F49F92831}"/>
    <cellStyle name="Standaard 3 5 2 4 2 2 2 4" xfId="24520" xr:uid="{CC798854-0EC4-48F5-80C2-4711B914F8BE}"/>
    <cellStyle name="Standaard 3 5 2 4 2 2 3" xfId="7271" xr:uid="{09E26F4F-4A30-47D4-9809-156EAE322CE9}"/>
    <cellStyle name="Standaard 3 5 2 4 2 2 3 2" xfId="17460" xr:uid="{ECD42F71-12EF-4483-B2B2-DFF28F8EA10D}"/>
    <cellStyle name="Standaard 3 5 2 4 2 2 3 2 2" xfId="37829" xr:uid="{A74D3465-9ACA-43AE-A225-A6CBD344EF02}"/>
    <cellStyle name="Standaard 3 5 2 4 2 2 3 3" xfId="27645" xr:uid="{8AE4635A-F981-48BC-B0E0-F7646FC411FE}"/>
    <cellStyle name="Standaard 3 5 2 4 2 2 4" xfId="11792" xr:uid="{EC34A897-6E6D-4D4B-B79D-B3F72E94546C}"/>
    <cellStyle name="Standaard 3 5 2 4 2 2 4 2" xfId="32161" xr:uid="{3EC30768-619C-43B8-8175-2CBC54AE6009}"/>
    <cellStyle name="Standaard 3 5 2 4 2 2 5" xfId="21977" xr:uid="{96A92B61-E723-4537-B5E9-3068882C9C81}"/>
    <cellStyle name="Standaard 3 5 2 4 2 3" xfId="2459" xr:uid="{C4E13789-3D91-4B22-BF55-143167C6E706}"/>
    <cellStyle name="Standaard 3 5 2 4 2 3 2" xfId="5004" xr:uid="{7BF5F01D-8CD0-4191-817F-D6F525A66E6E}"/>
    <cellStyle name="Standaard 3 5 2 4 2 3 2 2" xfId="7274" xr:uid="{B5AA3D1D-517C-4B6F-8B27-9AD0B161DE6E}"/>
    <cellStyle name="Standaard 3 5 2 4 2 3 2 2 2" xfId="17463" xr:uid="{BC653885-8F17-4EC3-B72D-433AB9F1C4B8}"/>
    <cellStyle name="Standaard 3 5 2 4 2 3 2 2 2 2" xfId="37832" xr:uid="{FFB51C21-A9F3-4940-A116-AD6AD93F0C20}"/>
    <cellStyle name="Standaard 3 5 2 4 2 3 2 2 3" xfId="27648" xr:uid="{03C07616-F5A4-4BB7-A0C1-790CF4D1AEDD}"/>
    <cellStyle name="Standaard 3 5 2 4 2 3 2 3" xfId="15182" xr:uid="{A2824867-94EF-498F-BA67-BFDA13341734}"/>
    <cellStyle name="Standaard 3 5 2 4 2 3 2 3 2" xfId="35551" xr:uid="{7179D38F-B4B5-47E2-913E-4BE8F79A5318}"/>
    <cellStyle name="Standaard 3 5 2 4 2 3 2 4" xfId="25367" xr:uid="{8C50E487-2B2C-4F73-84F5-BAF1C05B603B}"/>
    <cellStyle name="Standaard 3 5 2 4 2 3 3" xfId="7273" xr:uid="{5E512635-10C2-49B8-AC85-B01979AA5B33}"/>
    <cellStyle name="Standaard 3 5 2 4 2 3 3 2" xfId="17462" xr:uid="{42943F64-C8DF-4B93-BB9A-F655A7476795}"/>
    <cellStyle name="Standaard 3 5 2 4 2 3 3 2 2" xfId="37831" xr:uid="{25139182-B1BF-48C6-AE2F-58353AF9E0DE}"/>
    <cellStyle name="Standaard 3 5 2 4 2 3 3 3" xfId="27647" xr:uid="{43C1EB8D-0A33-4000-B9B0-85D47383FC81}"/>
    <cellStyle name="Standaard 3 5 2 4 2 3 4" xfId="12639" xr:uid="{01B84692-C2A8-405F-838F-53F3BACBFBB6}"/>
    <cellStyle name="Standaard 3 5 2 4 2 3 4 2" xfId="33008" xr:uid="{223A3B11-DD60-4972-A210-A8A9BBCDE94C}"/>
    <cellStyle name="Standaard 3 5 2 4 2 3 5" xfId="22824" xr:uid="{93F9B859-2077-4F7F-BBBA-CC1684A243F6}"/>
    <cellStyle name="Standaard 3 5 2 4 2 4" xfId="3309" xr:uid="{9220878F-9F8A-4225-B6E5-487A3353463B}"/>
    <cellStyle name="Standaard 3 5 2 4 2 4 2" xfId="7275" xr:uid="{A4FFF7DF-6FB2-477A-98B3-77D5233B822E}"/>
    <cellStyle name="Standaard 3 5 2 4 2 4 2 2" xfId="17464" xr:uid="{19CF22E1-704F-47AD-924E-A105BAB616CB}"/>
    <cellStyle name="Standaard 3 5 2 4 2 4 2 2 2" xfId="37833" xr:uid="{C7571E46-9BB1-43C1-9EAF-65F5C9A8C48A}"/>
    <cellStyle name="Standaard 3 5 2 4 2 4 2 3" xfId="27649" xr:uid="{6E5EC3CB-8A03-42F2-A103-43E325777CCD}"/>
    <cellStyle name="Standaard 3 5 2 4 2 4 3" xfId="13487" xr:uid="{2F11A71A-A77C-40DE-9784-9CDC07F8BB0D}"/>
    <cellStyle name="Standaard 3 5 2 4 2 4 3 2" xfId="33856" xr:uid="{68685D81-4639-41E4-AE7D-4CD931CDEA3B}"/>
    <cellStyle name="Standaard 3 5 2 4 2 4 4" xfId="23672" xr:uid="{3E3F2726-040C-4A7D-BF4C-0CBD4C3E21DF}"/>
    <cellStyle name="Standaard 3 5 2 4 2 5" xfId="7270" xr:uid="{D30FFB36-E296-478C-98BE-B437E2F8DFA9}"/>
    <cellStyle name="Standaard 3 5 2 4 2 5 2" xfId="17459" xr:uid="{B5F5AED8-B9D1-4CFB-A182-7E4B05D085DF}"/>
    <cellStyle name="Standaard 3 5 2 4 2 5 2 2" xfId="37828" xr:uid="{F78FEEFE-842B-46F0-87C0-02A55A3057CE}"/>
    <cellStyle name="Standaard 3 5 2 4 2 5 3" xfId="27644" xr:uid="{3F10CAAA-7476-40DD-A0A1-75849299EE04}"/>
    <cellStyle name="Standaard 3 5 2 4 2 6" xfId="10944" xr:uid="{A701F1BA-A40A-43EB-AEE3-74FCE41E0E7A}"/>
    <cellStyle name="Standaard 3 5 2 4 2 6 2" xfId="31313" xr:uid="{29E347B9-D7CE-4ACD-ACC6-110E4F1D5544}"/>
    <cellStyle name="Standaard 3 5 2 4 2 7" xfId="21129" xr:uid="{1077229F-3EA9-47C2-9F0F-0E6478153624}"/>
    <cellStyle name="Standaard 3 5 2 4 3" xfId="1188" xr:uid="{C70EF550-D133-48D3-95C7-6AF6FF1689F8}"/>
    <cellStyle name="Standaard 3 5 2 4 3 2" xfId="3733" xr:uid="{E8E2E5CA-2206-4C4C-A3E2-277722F257C2}"/>
    <cellStyle name="Standaard 3 5 2 4 3 2 2" xfId="7277" xr:uid="{983DA614-8723-49BA-AC00-CED2A4820A99}"/>
    <cellStyle name="Standaard 3 5 2 4 3 2 2 2" xfId="17466" xr:uid="{FFC45148-005E-4A4E-AA8E-73B364BA0C66}"/>
    <cellStyle name="Standaard 3 5 2 4 3 2 2 2 2" xfId="37835" xr:uid="{446F213D-3234-401A-B106-1C5A9254515F}"/>
    <cellStyle name="Standaard 3 5 2 4 3 2 2 3" xfId="27651" xr:uid="{50301750-74B9-4A2B-92D1-843F42A4C619}"/>
    <cellStyle name="Standaard 3 5 2 4 3 2 3" xfId="13911" xr:uid="{20A7DFBB-D354-40B4-BE5F-2FE8DB7FEE27}"/>
    <cellStyle name="Standaard 3 5 2 4 3 2 3 2" xfId="34280" xr:uid="{79CBA35C-A123-4EA6-A9D0-3DF563BFE048}"/>
    <cellStyle name="Standaard 3 5 2 4 3 2 4" xfId="24096" xr:uid="{43CD9C69-9E25-4DD8-B8DF-8D09CFD9578C}"/>
    <cellStyle name="Standaard 3 5 2 4 3 3" xfId="7276" xr:uid="{4AD4215C-280F-4BA3-AD96-3A5BF1CC437A}"/>
    <cellStyle name="Standaard 3 5 2 4 3 3 2" xfId="17465" xr:uid="{47B26A90-657A-4FAA-B048-55999D5E5CC0}"/>
    <cellStyle name="Standaard 3 5 2 4 3 3 2 2" xfId="37834" xr:uid="{6DEA2863-3236-48F7-94FF-6C4CD1865D68}"/>
    <cellStyle name="Standaard 3 5 2 4 3 3 3" xfId="27650" xr:uid="{7BB1295B-04E2-49F1-A369-33D14274AE96}"/>
    <cellStyle name="Standaard 3 5 2 4 3 4" xfId="11368" xr:uid="{47922330-9C6D-4211-AFE9-8E4E376BFE07}"/>
    <cellStyle name="Standaard 3 5 2 4 3 4 2" xfId="31737" xr:uid="{42745E68-A6EA-4F09-966B-E4B64D44211A}"/>
    <cellStyle name="Standaard 3 5 2 4 3 5" xfId="21553" xr:uid="{DF5E2FD2-38D1-467A-A1BB-93B21FA865BF}"/>
    <cellStyle name="Standaard 3 5 2 4 4" xfId="2035" xr:uid="{91E4A71B-0E39-44CC-A632-956D36B5F3EA}"/>
    <cellStyle name="Standaard 3 5 2 4 4 2" xfId="4580" xr:uid="{1063A740-1261-472C-AA05-673CC0C50313}"/>
    <cellStyle name="Standaard 3 5 2 4 4 2 2" xfId="7279" xr:uid="{BD1DDDBF-BB04-42A6-8394-916C9C067992}"/>
    <cellStyle name="Standaard 3 5 2 4 4 2 2 2" xfId="17468" xr:uid="{1CD8D32B-89FD-41B7-B5E2-0298FE069EE6}"/>
    <cellStyle name="Standaard 3 5 2 4 4 2 2 2 2" xfId="37837" xr:uid="{90424478-710F-41F6-8D85-2A9C7101BA10}"/>
    <cellStyle name="Standaard 3 5 2 4 4 2 2 3" xfId="27653" xr:uid="{2FE27CD7-551A-4049-B9A1-87CCDF96025E}"/>
    <cellStyle name="Standaard 3 5 2 4 4 2 3" xfId="14758" xr:uid="{C436E382-EBAB-45EA-9B7D-8D3EC9497DF9}"/>
    <cellStyle name="Standaard 3 5 2 4 4 2 3 2" xfId="35127" xr:uid="{44B58926-BF74-474F-AC1C-E47629C883CF}"/>
    <cellStyle name="Standaard 3 5 2 4 4 2 4" xfId="24943" xr:uid="{1ABA0F04-DD67-481A-9DBE-39BE5ECC5631}"/>
    <cellStyle name="Standaard 3 5 2 4 4 3" xfId="7278" xr:uid="{1D84CCDF-1981-4E16-8FB6-BF4B653C5B56}"/>
    <cellStyle name="Standaard 3 5 2 4 4 3 2" xfId="17467" xr:uid="{99591A85-600C-4F0B-AFBE-499A6846506D}"/>
    <cellStyle name="Standaard 3 5 2 4 4 3 2 2" xfId="37836" xr:uid="{70001164-D815-4421-B881-C5C284644B21}"/>
    <cellStyle name="Standaard 3 5 2 4 4 3 3" xfId="27652" xr:uid="{04DBC07D-DE73-4288-A902-BCB7D1468000}"/>
    <cellStyle name="Standaard 3 5 2 4 4 4" xfId="12215" xr:uid="{D270E621-515E-4262-8F10-2AD3DF8223FC}"/>
    <cellStyle name="Standaard 3 5 2 4 4 4 2" xfId="32584" xr:uid="{2B6D6027-C8A7-4169-AC31-E0D59841BFAD}"/>
    <cellStyle name="Standaard 3 5 2 4 4 5" xfId="22400" xr:uid="{93C51C00-6BB6-4164-8F16-FDA93A1076E0}"/>
    <cellStyle name="Standaard 3 5 2 4 5" xfId="2885" xr:uid="{921EBA3A-2D89-4152-AD15-37C274C9FE07}"/>
    <cellStyle name="Standaard 3 5 2 4 5 2" xfId="7280" xr:uid="{D8205AAC-2909-4F36-A579-B24EB4C9E945}"/>
    <cellStyle name="Standaard 3 5 2 4 5 2 2" xfId="17469" xr:uid="{E4921B31-D811-4FFC-8665-9CBDD35759D9}"/>
    <cellStyle name="Standaard 3 5 2 4 5 2 2 2" xfId="37838" xr:uid="{7E779598-6085-4999-88BD-3405C422A1A2}"/>
    <cellStyle name="Standaard 3 5 2 4 5 2 3" xfId="27654" xr:uid="{E12ECC1D-2112-499C-8615-6A2D359527D1}"/>
    <cellStyle name="Standaard 3 5 2 4 5 3" xfId="13063" xr:uid="{EDCA6C4B-5D07-4764-A4F1-680B1812351B}"/>
    <cellStyle name="Standaard 3 5 2 4 5 3 2" xfId="33432" xr:uid="{4DEA1B24-6E1A-4066-B590-AD15B8A371E7}"/>
    <cellStyle name="Standaard 3 5 2 4 5 4" xfId="23248" xr:uid="{AA83FC8E-AA26-4290-B343-7A5E1D07DD7C}"/>
    <cellStyle name="Standaard 3 5 2 4 6" xfId="7269" xr:uid="{292D9C35-21F0-4409-965F-C21D83CB00D1}"/>
    <cellStyle name="Standaard 3 5 2 4 6 2" xfId="17458" xr:uid="{24B1E731-6908-47F3-9566-BD1A90A52177}"/>
    <cellStyle name="Standaard 3 5 2 4 6 2 2" xfId="37827" xr:uid="{6FADC00B-539F-45B3-9936-96DB5E4169EE}"/>
    <cellStyle name="Standaard 3 5 2 4 6 3" xfId="27643" xr:uid="{533D973B-C24D-4ECE-A34D-F5D76A3423F7}"/>
    <cellStyle name="Standaard 3 5 2 4 7" xfId="10520" xr:uid="{31A013DA-A8BA-4D0C-B659-2DF138C23CD4}"/>
    <cellStyle name="Standaard 3 5 2 4 7 2" xfId="30889" xr:uid="{2AB6D88C-CDD4-467B-B0D3-1AFA89E087D9}"/>
    <cellStyle name="Standaard 3 5 2 4 8" xfId="20705" xr:uid="{71C4ECE7-61CC-4470-9C56-A2B240CC399A}"/>
    <cellStyle name="Standaard 3 5 2 5" xfId="450" xr:uid="{832EFA38-1353-47D5-BD15-90F95A894530}"/>
    <cellStyle name="Standaard 3 5 2 5 2" xfId="910" xr:uid="{A2E7E9F0-ED42-4565-85FF-A05F8B6D2554}"/>
    <cellStyle name="Standaard 3 5 2 5 2 2" xfId="1760" xr:uid="{CA613B6D-0D62-463A-90FA-22BB933023DA}"/>
    <cellStyle name="Standaard 3 5 2 5 2 2 2" xfId="4305" xr:uid="{5CE7BBB2-26C1-45E6-919E-74A8431DBC53}"/>
    <cellStyle name="Standaard 3 5 2 5 2 2 2 2" xfId="7284" xr:uid="{48B80289-B006-4F9E-839B-F7D998187E65}"/>
    <cellStyle name="Standaard 3 5 2 5 2 2 2 2 2" xfId="17473" xr:uid="{F45BCCCA-F89B-44E8-A516-F6DF5872A9B3}"/>
    <cellStyle name="Standaard 3 5 2 5 2 2 2 2 2 2" xfId="37842" xr:uid="{1700830C-B118-48CA-8AEB-CD954EC1831A}"/>
    <cellStyle name="Standaard 3 5 2 5 2 2 2 2 3" xfId="27658" xr:uid="{5A469B77-9F4E-45C4-80AD-9940F838B9D1}"/>
    <cellStyle name="Standaard 3 5 2 5 2 2 2 3" xfId="14483" xr:uid="{9731A3AC-7934-409C-BA1B-9BA7DB015B32}"/>
    <cellStyle name="Standaard 3 5 2 5 2 2 2 3 2" xfId="34852" xr:uid="{AC1F6E91-CA58-403B-9C44-C55B5546CE05}"/>
    <cellStyle name="Standaard 3 5 2 5 2 2 2 4" xfId="24668" xr:uid="{527C5639-CF4B-4F9F-AB93-14A03EE40928}"/>
    <cellStyle name="Standaard 3 5 2 5 2 2 3" xfId="7283" xr:uid="{5E4C0E96-DB65-4C43-BC59-93019B73891D}"/>
    <cellStyle name="Standaard 3 5 2 5 2 2 3 2" xfId="17472" xr:uid="{AA48FD50-9A1A-4CB7-8742-2337F3132898}"/>
    <cellStyle name="Standaard 3 5 2 5 2 2 3 2 2" xfId="37841" xr:uid="{3153FE4B-EA0C-4265-BF4F-AC7BDB770386}"/>
    <cellStyle name="Standaard 3 5 2 5 2 2 3 3" xfId="27657" xr:uid="{9FCD87DC-3C8A-4D81-B695-7F867E9F6386}"/>
    <cellStyle name="Standaard 3 5 2 5 2 2 4" xfId="11940" xr:uid="{9264A744-7A93-4CDE-96BD-4F4F78C5ACB2}"/>
    <cellStyle name="Standaard 3 5 2 5 2 2 4 2" xfId="32309" xr:uid="{381C5BD5-21FC-4A8C-963A-D1A1C8C97A52}"/>
    <cellStyle name="Standaard 3 5 2 5 2 2 5" xfId="22125" xr:uid="{8133BE36-7970-4BFA-8D9E-37F7792F3807}"/>
    <cellStyle name="Standaard 3 5 2 5 2 3" xfId="2607" xr:uid="{6EF18A64-4428-4869-BBA8-621C6C438590}"/>
    <cellStyle name="Standaard 3 5 2 5 2 3 2" xfId="5152" xr:uid="{45A7ACD7-89D5-4DB6-82C8-C46FE26A3BF0}"/>
    <cellStyle name="Standaard 3 5 2 5 2 3 2 2" xfId="7286" xr:uid="{D06E05BB-AA38-495A-929A-661708796322}"/>
    <cellStyle name="Standaard 3 5 2 5 2 3 2 2 2" xfId="17475" xr:uid="{D0A209DA-0AED-4753-86D7-1D20C8A5E551}"/>
    <cellStyle name="Standaard 3 5 2 5 2 3 2 2 2 2" xfId="37844" xr:uid="{0E300F53-FC5D-409C-9F6F-184A3FE72886}"/>
    <cellStyle name="Standaard 3 5 2 5 2 3 2 2 3" xfId="27660" xr:uid="{ECEA0A5C-B3E3-478C-B107-9E52142FC89E}"/>
    <cellStyle name="Standaard 3 5 2 5 2 3 2 3" xfId="15330" xr:uid="{2B3E1A1A-D17A-49BA-A513-DE9BB26C226A}"/>
    <cellStyle name="Standaard 3 5 2 5 2 3 2 3 2" xfId="35699" xr:uid="{EEB2B3B5-66EB-4BD5-8B2F-146D17E00E2C}"/>
    <cellStyle name="Standaard 3 5 2 5 2 3 2 4" xfId="25515" xr:uid="{C48BFD67-FA5C-4216-8C93-7C9C0A3C75AD}"/>
    <cellStyle name="Standaard 3 5 2 5 2 3 3" xfId="7285" xr:uid="{D2D937F5-E565-4326-8C30-77D2FD672B2F}"/>
    <cellStyle name="Standaard 3 5 2 5 2 3 3 2" xfId="17474" xr:uid="{D7D3C7E4-4B80-47FC-BB62-6B73FA884F81}"/>
    <cellStyle name="Standaard 3 5 2 5 2 3 3 2 2" xfId="37843" xr:uid="{F8115963-75A5-45CA-AD29-118D003EB29E}"/>
    <cellStyle name="Standaard 3 5 2 5 2 3 3 3" xfId="27659" xr:uid="{06403C14-BDB6-468E-B85A-5576EA266C62}"/>
    <cellStyle name="Standaard 3 5 2 5 2 3 4" xfId="12787" xr:uid="{800759CF-3492-4105-AF48-9F641D2A9CF6}"/>
    <cellStyle name="Standaard 3 5 2 5 2 3 4 2" xfId="33156" xr:uid="{12C5F4F2-A6AC-4652-AA04-495A8C535AEB}"/>
    <cellStyle name="Standaard 3 5 2 5 2 3 5" xfId="22972" xr:uid="{66BDBB33-2330-4784-8884-D4013350BC74}"/>
    <cellStyle name="Standaard 3 5 2 5 2 4" xfId="3457" xr:uid="{8F2AC8EF-68F1-4653-B95E-12B0D8E87665}"/>
    <cellStyle name="Standaard 3 5 2 5 2 4 2" xfId="7287" xr:uid="{68C5F7C3-B0E6-4469-8103-8AAA08BF8E69}"/>
    <cellStyle name="Standaard 3 5 2 5 2 4 2 2" xfId="17476" xr:uid="{F6953930-9C69-4EE7-828F-CA835933511C}"/>
    <cellStyle name="Standaard 3 5 2 5 2 4 2 2 2" xfId="37845" xr:uid="{7D9B9CA6-3399-4CA0-B51C-BF8138FA49FF}"/>
    <cellStyle name="Standaard 3 5 2 5 2 4 2 3" xfId="27661" xr:uid="{C911554B-D1DA-411F-AB3E-A893891C94B3}"/>
    <cellStyle name="Standaard 3 5 2 5 2 4 3" xfId="13635" xr:uid="{0C6567CF-450C-4E93-B51F-9885A72C48C7}"/>
    <cellStyle name="Standaard 3 5 2 5 2 4 3 2" xfId="34004" xr:uid="{36B8CD8C-7677-4766-A7E1-ED09E0CF5EEA}"/>
    <cellStyle name="Standaard 3 5 2 5 2 4 4" xfId="23820" xr:uid="{3CD2E502-8763-4430-955B-170B52D0687A}"/>
    <cellStyle name="Standaard 3 5 2 5 2 5" xfId="7282" xr:uid="{32BF546C-C931-4A93-97CF-9B68D530D75A}"/>
    <cellStyle name="Standaard 3 5 2 5 2 5 2" xfId="17471" xr:uid="{79D774CB-841F-4ADF-8C9E-961965ED2B23}"/>
    <cellStyle name="Standaard 3 5 2 5 2 5 2 2" xfId="37840" xr:uid="{F941C759-2910-4013-9AC7-1B55B0D3083E}"/>
    <cellStyle name="Standaard 3 5 2 5 2 5 3" xfId="27656" xr:uid="{05EFC1F2-283B-49BD-852F-9FB8381EDAAB}"/>
    <cellStyle name="Standaard 3 5 2 5 2 6" xfId="11092" xr:uid="{771D5D4D-CB84-4BB2-B223-6CD89A449F64}"/>
    <cellStyle name="Standaard 3 5 2 5 2 6 2" xfId="31461" xr:uid="{4F142995-9516-4C5A-834F-CF337544108D}"/>
    <cellStyle name="Standaard 3 5 2 5 2 7" xfId="21277" xr:uid="{B345F844-2A5A-4249-8F4D-6E4F79F80BCA}"/>
    <cellStyle name="Standaard 3 5 2 5 3" xfId="1336" xr:uid="{C6A96451-FEE4-49BD-AFB4-0CB583F74713}"/>
    <cellStyle name="Standaard 3 5 2 5 3 2" xfId="3881" xr:uid="{62595301-9E5E-4EF5-9117-21A5C17DD9D0}"/>
    <cellStyle name="Standaard 3 5 2 5 3 2 2" xfId="7289" xr:uid="{E1DFE685-F00D-4880-B02E-A54E7D48A748}"/>
    <cellStyle name="Standaard 3 5 2 5 3 2 2 2" xfId="17478" xr:uid="{AF42872E-0130-474A-B8D5-99F67A1194F8}"/>
    <cellStyle name="Standaard 3 5 2 5 3 2 2 2 2" xfId="37847" xr:uid="{CF02C7F0-0A2A-4C11-97B6-3C5AA875B290}"/>
    <cellStyle name="Standaard 3 5 2 5 3 2 2 3" xfId="27663" xr:uid="{A2C95373-88C0-4E4D-8DB2-A0B955736B3B}"/>
    <cellStyle name="Standaard 3 5 2 5 3 2 3" xfId="14059" xr:uid="{3035D10B-8959-4C53-AA8F-DE44EB4194AA}"/>
    <cellStyle name="Standaard 3 5 2 5 3 2 3 2" xfId="34428" xr:uid="{17834C23-DB65-4699-9D98-5FD2ADB7922A}"/>
    <cellStyle name="Standaard 3 5 2 5 3 2 4" xfId="24244" xr:uid="{0F1C2DC1-9CBB-4BD9-943B-C877FF4FBF02}"/>
    <cellStyle name="Standaard 3 5 2 5 3 3" xfId="7288" xr:uid="{50581A64-7EDE-4966-B78E-AFCD1CEAF61E}"/>
    <cellStyle name="Standaard 3 5 2 5 3 3 2" xfId="17477" xr:uid="{C63766FB-3789-4DDD-9F84-5FF8E96EC0CE}"/>
    <cellStyle name="Standaard 3 5 2 5 3 3 2 2" xfId="37846" xr:uid="{B5954313-6D24-4397-A85E-D124AB6492BD}"/>
    <cellStyle name="Standaard 3 5 2 5 3 3 3" xfId="27662" xr:uid="{46AC5126-A466-40C4-B25E-F2D232413427}"/>
    <cellStyle name="Standaard 3 5 2 5 3 4" xfId="11516" xr:uid="{EE9E2F0D-0A44-47F4-9CDC-29A2FEE987C5}"/>
    <cellStyle name="Standaard 3 5 2 5 3 4 2" xfId="31885" xr:uid="{02796534-3604-4D64-B535-5966F176DA51}"/>
    <cellStyle name="Standaard 3 5 2 5 3 5" xfId="21701" xr:uid="{DA88A6EC-2F99-4795-BB7B-FADAA977BF25}"/>
    <cellStyle name="Standaard 3 5 2 5 4" xfId="2183" xr:uid="{4E338D6B-63FB-45FB-817B-7704622E47E2}"/>
    <cellStyle name="Standaard 3 5 2 5 4 2" xfId="4728" xr:uid="{765A200F-A3DA-4D8A-87FE-B662EA02D8B5}"/>
    <cellStyle name="Standaard 3 5 2 5 4 2 2" xfId="7291" xr:uid="{25EE655C-3D7C-4322-8626-0FEA57AE350F}"/>
    <cellStyle name="Standaard 3 5 2 5 4 2 2 2" xfId="17480" xr:uid="{6F2E4B0D-5C2D-42D8-9749-1C6E8E8220B3}"/>
    <cellStyle name="Standaard 3 5 2 5 4 2 2 2 2" xfId="37849" xr:uid="{BC1CBE0A-5AF7-438F-B7DB-9FC45C85162F}"/>
    <cellStyle name="Standaard 3 5 2 5 4 2 2 3" xfId="27665" xr:uid="{0E84AC92-6E2C-4C76-8A90-3BE2EFE87BF8}"/>
    <cellStyle name="Standaard 3 5 2 5 4 2 3" xfId="14906" xr:uid="{2B86C6DF-4FC3-4CE1-8CCF-2C4912C6E6D1}"/>
    <cellStyle name="Standaard 3 5 2 5 4 2 3 2" xfId="35275" xr:uid="{02234F18-83FA-4552-AA6F-426F0D77AF15}"/>
    <cellStyle name="Standaard 3 5 2 5 4 2 4" xfId="25091" xr:uid="{297F3515-7525-47D8-8437-8A42800A0DCE}"/>
    <cellStyle name="Standaard 3 5 2 5 4 3" xfId="7290" xr:uid="{1F87C5BD-7C6C-4CAA-AEA5-70A8DFCC3841}"/>
    <cellStyle name="Standaard 3 5 2 5 4 3 2" xfId="17479" xr:uid="{A7A43032-D90D-47A0-9C03-05D3AE02B3F8}"/>
    <cellStyle name="Standaard 3 5 2 5 4 3 2 2" xfId="37848" xr:uid="{5B7A3F1B-564E-4D2E-85B8-EBD9268F47F6}"/>
    <cellStyle name="Standaard 3 5 2 5 4 3 3" xfId="27664" xr:uid="{B06EC306-C29B-444E-84AE-F4C259373773}"/>
    <cellStyle name="Standaard 3 5 2 5 4 4" xfId="12363" xr:uid="{1F230011-9149-4163-9865-E52E773CC1E6}"/>
    <cellStyle name="Standaard 3 5 2 5 4 4 2" xfId="32732" xr:uid="{D349A136-A050-4454-9763-88E99D1319CD}"/>
    <cellStyle name="Standaard 3 5 2 5 4 5" xfId="22548" xr:uid="{0E9F6F3C-E2C3-489A-8D12-B7CB9536E124}"/>
    <cellStyle name="Standaard 3 5 2 5 5" xfId="3033" xr:uid="{B4F0DB4C-2C08-465E-8027-81DEF79136B4}"/>
    <cellStyle name="Standaard 3 5 2 5 5 2" xfId="7292" xr:uid="{4AF4FFAD-1CFA-4587-92CA-31FDC911BE67}"/>
    <cellStyle name="Standaard 3 5 2 5 5 2 2" xfId="17481" xr:uid="{5D90E0E0-7C33-4824-85A3-78E9D8A6688D}"/>
    <cellStyle name="Standaard 3 5 2 5 5 2 2 2" xfId="37850" xr:uid="{F32B78FA-BEFC-4616-A192-E03BAC80131B}"/>
    <cellStyle name="Standaard 3 5 2 5 5 2 3" xfId="27666" xr:uid="{E473C724-076F-4247-983F-B9A70C161084}"/>
    <cellStyle name="Standaard 3 5 2 5 5 3" xfId="13211" xr:uid="{E8083DF3-9DD7-45ED-8D84-517B2594D70F}"/>
    <cellStyle name="Standaard 3 5 2 5 5 3 2" xfId="33580" xr:uid="{26994E25-3681-4F52-91DB-F7309499AF38}"/>
    <cellStyle name="Standaard 3 5 2 5 5 4" xfId="23396" xr:uid="{5CBE4BF4-3AA5-4141-B352-009F6F19715C}"/>
    <cellStyle name="Standaard 3 5 2 5 6" xfId="7281" xr:uid="{EB44E37A-E5E1-4275-8847-3C978330566E}"/>
    <cellStyle name="Standaard 3 5 2 5 6 2" xfId="17470" xr:uid="{A5D071A6-206E-4CFE-9366-604E529466DB}"/>
    <cellStyle name="Standaard 3 5 2 5 6 2 2" xfId="37839" xr:uid="{1490F73A-6E9C-48C1-9A10-504F9C2AC35B}"/>
    <cellStyle name="Standaard 3 5 2 5 6 3" xfId="27655" xr:uid="{29BDDBEE-1D15-4AFF-B330-9340851240EE}"/>
    <cellStyle name="Standaard 3 5 2 5 7" xfId="10668" xr:uid="{A1BC9719-FE2C-4136-87A3-456D9727E74C}"/>
    <cellStyle name="Standaard 3 5 2 5 7 2" xfId="31037" xr:uid="{7EED353C-CE56-4817-8CCA-4E4511880557}"/>
    <cellStyle name="Standaard 3 5 2 5 8" xfId="20853" xr:uid="{95F54A04-7211-44FF-B9E0-0144CB44B77A}"/>
    <cellStyle name="Standaard 3 5 2 6" xfId="559" xr:uid="{67EA1D78-080C-4E58-BFFD-56EB735959C9}"/>
    <cellStyle name="Standaard 3 5 2 6 2" xfId="985" xr:uid="{DD9575E6-54B3-40AB-A800-6E9DB0DCC7CE}"/>
    <cellStyle name="Standaard 3 5 2 6 2 2" xfId="1835" xr:uid="{677AFDA6-E14C-4037-BA3D-70EE4A0A918F}"/>
    <cellStyle name="Standaard 3 5 2 6 2 2 2" xfId="4380" xr:uid="{0C8CEDD1-2091-481E-8A4A-BB53E8E63640}"/>
    <cellStyle name="Standaard 3 5 2 6 2 2 2 2" xfId="7296" xr:uid="{0958256E-B2F9-40BF-AEBE-7F5750E2C90E}"/>
    <cellStyle name="Standaard 3 5 2 6 2 2 2 2 2" xfId="17485" xr:uid="{5BE92D8B-3832-4F56-8E8E-938EE24ED1F4}"/>
    <cellStyle name="Standaard 3 5 2 6 2 2 2 2 2 2" xfId="37854" xr:uid="{89826258-2B0C-4DEA-AA65-A1FD7F3B15D4}"/>
    <cellStyle name="Standaard 3 5 2 6 2 2 2 2 3" xfId="27670" xr:uid="{E8F8B8BD-9800-47B6-B6EB-0E3ECA8E64B7}"/>
    <cellStyle name="Standaard 3 5 2 6 2 2 2 3" xfId="14558" xr:uid="{FCB4E52E-3358-43CA-990E-422A1B37730D}"/>
    <cellStyle name="Standaard 3 5 2 6 2 2 2 3 2" xfId="34927" xr:uid="{880F0243-4CF7-4EF2-AD7E-FF2D346D6E64}"/>
    <cellStyle name="Standaard 3 5 2 6 2 2 2 4" xfId="24743" xr:uid="{3213D82E-4B6E-4CCB-A87B-4084A34A5945}"/>
    <cellStyle name="Standaard 3 5 2 6 2 2 3" xfId="7295" xr:uid="{ECB0207C-A10A-4892-984D-37B488D8F5D6}"/>
    <cellStyle name="Standaard 3 5 2 6 2 2 3 2" xfId="17484" xr:uid="{44F459BF-D166-4523-82F2-D7FDCD33E713}"/>
    <cellStyle name="Standaard 3 5 2 6 2 2 3 2 2" xfId="37853" xr:uid="{0D8283B8-89C6-4B9A-860B-2122688B66AA}"/>
    <cellStyle name="Standaard 3 5 2 6 2 2 3 3" xfId="27669" xr:uid="{9BBDFF43-F3A1-45E0-A528-0DEBE8931DF1}"/>
    <cellStyle name="Standaard 3 5 2 6 2 2 4" xfId="12015" xr:uid="{433F35BC-95A7-417C-8AAD-9A8195320F53}"/>
    <cellStyle name="Standaard 3 5 2 6 2 2 4 2" xfId="32384" xr:uid="{DE9E29C6-8581-4ACC-86F7-B30C6413B130}"/>
    <cellStyle name="Standaard 3 5 2 6 2 2 5" xfId="22200" xr:uid="{360C01D8-D3BB-4599-80BC-964B526F898F}"/>
    <cellStyle name="Standaard 3 5 2 6 2 3" xfId="2682" xr:uid="{06A45A52-38C5-407A-B9CE-5E2B23D73894}"/>
    <cellStyle name="Standaard 3 5 2 6 2 3 2" xfId="5227" xr:uid="{7D22EDCB-2157-43EC-8C9A-7E1D906B1775}"/>
    <cellStyle name="Standaard 3 5 2 6 2 3 2 2" xfId="7298" xr:uid="{211580DB-193A-4015-82AF-EE71B1E8C238}"/>
    <cellStyle name="Standaard 3 5 2 6 2 3 2 2 2" xfId="17487" xr:uid="{F9820E61-8F86-4773-8D91-EFD2511C65D2}"/>
    <cellStyle name="Standaard 3 5 2 6 2 3 2 2 2 2" xfId="37856" xr:uid="{B1DCEBA6-B01B-4563-9284-B90EC0A61BB0}"/>
    <cellStyle name="Standaard 3 5 2 6 2 3 2 2 3" xfId="27672" xr:uid="{F3697F30-9F80-4E7F-8324-FE116C411627}"/>
    <cellStyle name="Standaard 3 5 2 6 2 3 2 3" xfId="15405" xr:uid="{E4B7B2E2-57E2-4F53-AE87-A5FAC983CF78}"/>
    <cellStyle name="Standaard 3 5 2 6 2 3 2 3 2" xfId="35774" xr:uid="{88B9015A-AB47-4DF1-86F0-89CC9202A806}"/>
    <cellStyle name="Standaard 3 5 2 6 2 3 2 4" xfId="25590" xr:uid="{4A159322-3851-457A-B1C1-CB03F7C69A7C}"/>
    <cellStyle name="Standaard 3 5 2 6 2 3 3" xfId="7297" xr:uid="{73C43326-6D45-4EB9-BF12-56741D245A26}"/>
    <cellStyle name="Standaard 3 5 2 6 2 3 3 2" xfId="17486" xr:uid="{C8E1165B-C19D-4FF8-ACCE-7166656570E6}"/>
    <cellStyle name="Standaard 3 5 2 6 2 3 3 2 2" xfId="37855" xr:uid="{BB7C479C-B395-49A5-A68D-D00CBD59DB04}"/>
    <cellStyle name="Standaard 3 5 2 6 2 3 3 3" xfId="27671" xr:uid="{ABB429D3-7813-42C1-B056-74C6C480DF36}"/>
    <cellStyle name="Standaard 3 5 2 6 2 3 4" xfId="12862" xr:uid="{955958B8-3CFD-4A52-931C-0CF42C84799F}"/>
    <cellStyle name="Standaard 3 5 2 6 2 3 4 2" xfId="33231" xr:uid="{C17C9CCF-AFF7-455A-944B-BF615DC60AD4}"/>
    <cellStyle name="Standaard 3 5 2 6 2 3 5" xfId="23047" xr:uid="{BA8FD25E-31CB-4920-A0B4-E2107CBE70F3}"/>
    <cellStyle name="Standaard 3 5 2 6 2 4" xfId="3532" xr:uid="{CB2829FA-F038-4065-9D7C-DEF968E0F2AE}"/>
    <cellStyle name="Standaard 3 5 2 6 2 4 2" xfId="7299" xr:uid="{A4CE2979-5F79-4ADE-BA1D-57B7F1D6F90C}"/>
    <cellStyle name="Standaard 3 5 2 6 2 4 2 2" xfId="17488" xr:uid="{F3E9C216-E0E2-48EF-9EE0-908D56BC0977}"/>
    <cellStyle name="Standaard 3 5 2 6 2 4 2 2 2" xfId="37857" xr:uid="{A68E808D-74CF-4657-8816-7923666B17A5}"/>
    <cellStyle name="Standaard 3 5 2 6 2 4 2 3" xfId="27673" xr:uid="{04A89294-E674-4DFC-9CC9-AA8E6780375E}"/>
    <cellStyle name="Standaard 3 5 2 6 2 4 3" xfId="13710" xr:uid="{82BB3777-D371-448C-8012-C55CE4C54B99}"/>
    <cellStyle name="Standaard 3 5 2 6 2 4 3 2" xfId="34079" xr:uid="{6B2E5E71-092C-42A1-8828-0D69D07A50F6}"/>
    <cellStyle name="Standaard 3 5 2 6 2 4 4" xfId="23895" xr:uid="{6789955F-6AC9-43E0-A607-6004C019A86C}"/>
    <cellStyle name="Standaard 3 5 2 6 2 5" xfId="7294" xr:uid="{72A81B3C-67A7-45A8-95F5-7EA5404258BE}"/>
    <cellStyle name="Standaard 3 5 2 6 2 5 2" xfId="17483" xr:uid="{E5C90252-5B12-4CAF-B0A1-AF4268B8EFC9}"/>
    <cellStyle name="Standaard 3 5 2 6 2 5 2 2" xfId="37852" xr:uid="{DB2792FC-31DE-48BF-B58E-77602EB12BB7}"/>
    <cellStyle name="Standaard 3 5 2 6 2 5 3" xfId="27668" xr:uid="{A771A7A6-3977-4EB7-BB48-3B7A23FBD932}"/>
    <cellStyle name="Standaard 3 5 2 6 2 6" xfId="11167" xr:uid="{E4E0B723-4906-4BDB-BBF9-C0E27ECEA079}"/>
    <cellStyle name="Standaard 3 5 2 6 2 6 2" xfId="31536" xr:uid="{E5A3B7DD-E713-479F-84F5-C7B464036F03}"/>
    <cellStyle name="Standaard 3 5 2 6 2 7" xfId="21352" xr:uid="{EB01EBD8-0519-4C08-8937-3BA5E688A195}"/>
    <cellStyle name="Standaard 3 5 2 6 3" xfId="1411" xr:uid="{B65C2C51-5545-41D8-8BE6-E9F5BBC81338}"/>
    <cellStyle name="Standaard 3 5 2 6 3 2" xfId="3956" xr:uid="{6208845D-7A46-4C6A-A127-97AD75616558}"/>
    <cellStyle name="Standaard 3 5 2 6 3 2 2" xfId="7301" xr:uid="{E40ABE28-E5F8-4D9A-BE60-B6EEFBBB8F8F}"/>
    <cellStyle name="Standaard 3 5 2 6 3 2 2 2" xfId="17490" xr:uid="{22BF5065-9240-441D-8546-27ACDD3D618B}"/>
    <cellStyle name="Standaard 3 5 2 6 3 2 2 2 2" xfId="37859" xr:uid="{E6B6B48B-78E6-427A-8124-47F66165EA2A}"/>
    <cellStyle name="Standaard 3 5 2 6 3 2 2 3" xfId="27675" xr:uid="{0C5FA173-47B4-4B25-91CF-9AD73ED521F3}"/>
    <cellStyle name="Standaard 3 5 2 6 3 2 3" xfId="14134" xr:uid="{76D6DC8C-B5F4-4F96-8F7C-17342D4604DF}"/>
    <cellStyle name="Standaard 3 5 2 6 3 2 3 2" xfId="34503" xr:uid="{67FD8D4B-0C96-4F99-9BCB-D93FC66317AC}"/>
    <cellStyle name="Standaard 3 5 2 6 3 2 4" xfId="24319" xr:uid="{A1721627-8556-4C52-8BB9-A0DD2ED64C67}"/>
    <cellStyle name="Standaard 3 5 2 6 3 3" xfId="7300" xr:uid="{70D13912-0003-4AB1-8EEC-4122F1B15832}"/>
    <cellStyle name="Standaard 3 5 2 6 3 3 2" xfId="17489" xr:uid="{38E8AF2F-7C0A-4CD5-98B5-A3C4DD68FE4A}"/>
    <cellStyle name="Standaard 3 5 2 6 3 3 2 2" xfId="37858" xr:uid="{7F2807F8-7943-4DCD-BC94-57DC60510B7E}"/>
    <cellStyle name="Standaard 3 5 2 6 3 3 3" xfId="27674" xr:uid="{6B452A09-49C1-4CE6-A7A3-5AE16C1D769E}"/>
    <cellStyle name="Standaard 3 5 2 6 3 4" xfId="11591" xr:uid="{ED2C6C98-A325-4189-A28B-760DFB2DD8DE}"/>
    <cellStyle name="Standaard 3 5 2 6 3 4 2" xfId="31960" xr:uid="{A9EB640D-9212-4272-BCA3-4D1D67D6A8BB}"/>
    <cellStyle name="Standaard 3 5 2 6 3 5" xfId="21776" xr:uid="{C0BF8C11-8472-4ED2-8CA5-540AFD2EAE26}"/>
    <cellStyle name="Standaard 3 5 2 6 4" xfId="2258" xr:uid="{9E0033F6-9BD4-4FEB-AF49-AB1B354E8447}"/>
    <cellStyle name="Standaard 3 5 2 6 4 2" xfId="4803" xr:uid="{500BAD96-90E0-424E-B5E2-00159804BA1D}"/>
    <cellStyle name="Standaard 3 5 2 6 4 2 2" xfId="7303" xr:uid="{F4914170-B971-4A22-B03F-9BAB36697DAF}"/>
    <cellStyle name="Standaard 3 5 2 6 4 2 2 2" xfId="17492" xr:uid="{686D7EE2-7595-4F57-BCBA-EB673D0E43A8}"/>
    <cellStyle name="Standaard 3 5 2 6 4 2 2 2 2" xfId="37861" xr:uid="{7FF7EDB5-4311-457C-96CE-689BE729ACF3}"/>
    <cellStyle name="Standaard 3 5 2 6 4 2 2 3" xfId="27677" xr:uid="{40D388CC-DA36-4A10-9E77-618EAA1A35FF}"/>
    <cellStyle name="Standaard 3 5 2 6 4 2 3" xfId="14981" xr:uid="{72E71AFE-A397-45EB-B585-9D6D20B6A7C9}"/>
    <cellStyle name="Standaard 3 5 2 6 4 2 3 2" xfId="35350" xr:uid="{41C460E2-1E8C-400F-AB26-A4BC8A737684}"/>
    <cellStyle name="Standaard 3 5 2 6 4 2 4" xfId="25166" xr:uid="{A9342BCD-6144-4470-9613-0FB2CF393C97}"/>
    <cellStyle name="Standaard 3 5 2 6 4 3" xfId="7302" xr:uid="{7AD455C8-E00D-4340-97A6-A80B3B190A9E}"/>
    <cellStyle name="Standaard 3 5 2 6 4 3 2" xfId="17491" xr:uid="{6B1B6F93-47A7-4E42-A718-C5C52CEE278C}"/>
    <cellStyle name="Standaard 3 5 2 6 4 3 2 2" xfId="37860" xr:uid="{639BE1AF-21E0-4B16-B4C7-F8CF89AF4193}"/>
    <cellStyle name="Standaard 3 5 2 6 4 3 3" xfId="27676" xr:uid="{D1565FB4-688A-40D1-836A-F65295EF3E34}"/>
    <cellStyle name="Standaard 3 5 2 6 4 4" xfId="12438" xr:uid="{7EDE571D-CE95-4320-9A0A-C2A0831FDD64}"/>
    <cellStyle name="Standaard 3 5 2 6 4 4 2" xfId="32807" xr:uid="{E6DACCE2-FF6A-4DDA-91CC-D490BCA57485}"/>
    <cellStyle name="Standaard 3 5 2 6 4 5" xfId="22623" xr:uid="{CE427EC4-0903-4A84-85DE-4A3D15E9261B}"/>
    <cellStyle name="Standaard 3 5 2 6 5" xfId="3108" xr:uid="{7BF91142-3FA9-4D5B-AFA0-BD280F92116F}"/>
    <cellStyle name="Standaard 3 5 2 6 5 2" xfId="7304" xr:uid="{AB73266C-934F-46E6-AEEE-C71DE4FAD5FB}"/>
    <cellStyle name="Standaard 3 5 2 6 5 2 2" xfId="17493" xr:uid="{44CB7B24-BD8F-4A68-A957-70B295B8CF86}"/>
    <cellStyle name="Standaard 3 5 2 6 5 2 2 2" xfId="37862" xr:uid="{D6E70C32-1630-4116-A8FA-3BA92EBA331F}"/>
    <cellStyle name="Standaard 3 5 2 6 5 2 3" xfId="27678" xr:uid="{4D74EA80-880C-4687-832F-CD7449F9EDD6}"/>
    <cellStyle name="Standaard 3 5 2 6 5 3" xfId="13286" xr:uid="{ED900195-B2C7-4A25-B390-0CCB5002AC85}"/>
    <cellStyle name="Standaard 3 5 2 6 5 3 2" xfId="33655" xr:uid="{6766CCD4-7D53-484D-AC47-E726FD77FE5D}"/>
    <cellStyle name="Standaard 3 5 2 6 5 4" xfId="23471" xr:uid="{301C5FBD-C8AC-4ACE-A12D-C2999F808AD2}"/>
    <cellStyle name="Standaard 3 5 2 6 6" xfId="7293" xr:uid="{87B015D4-EB47-4621-936C-605F689B39A1}"/>
    <cellStyle name="Standaard 3 5 2 6 6 2" xfId="17482" xr:uid="{65CA8728-C68E-485E-880F-AED142470365}"/>
    <cellStyle name="Standaard 3 5 2 6 6 2 2" xfId="37851" xr:uid="{7BE9D1F7-8B73-464B-9E9A-2B3288BDAB52}"/>
    <cellStyle name="Standaard 3 5 2 6 6 3" xfId="27667" xr:uid="{B645DB54-D57A-48A7-A530-2FB774077204}"/>
    <cellStyle name="Standaard 3 5 2 6 7" xfId="10743" xr:uid="{8D54EE9C-4690-4CA6-B863-F4D070F16B8F}"/>
    <cellStyle name="Standaard 3 5 2 6 7 2" xfId="31112" xr:uid="{9DB19422-B8A4-4E68-A0A5-7FAE36D36746}"/>
    <cellStyle name="Standaard 3 5 2 6 8" xfId="20928" xr:uid="{08D1F416-9D26-457B-BA36-8F693F3BCE99}"/>
    <cellStyle name="Standaard 3 5 2 7" xfId="628" xr:uid="{3BA1FF57-4FAA-4D87-97DB-6CE1AD3EF433}"/>
    <cellStyle name="Standaard 3 5 2 7 2" xfId="1478" xr:uid="{94B7E024-DFBC-4C04-B854-4A12FC0CF9E3}"/>
    <cellStyle name="Standaard 3 5 2 7 2 2" xfId="4023" xr:uid="{BC2253D5-2F07-416C-8A06-2C2813BAC6AD}"/>
    <cellStyle name="Standaard 3 5 2 7 2 2 2" xfId="7307" xr:uid="{BAE41A4E-0A40-4AFD-B3EE-B15CD21C96AD}"/>
    <cellStyle name="Standaard 3 5 2 7 2 2 2 2" xfId="17496" xr:uid="{20260A90-2D5F-4E2F-98D8-598FF138E570}"/>
    <cellStyle name="Standaard 3 5 2 7 2 2 2 2 2" xfId="37865" xr:uid="{727FB7A4-1847-4CFD-914B-334457B5CEE2}"/>
    <cellStyle name="Standaard 3 5 2 7 2 2 2 3" xfId="27681" xr:uid="{826BFCAD-FCF9-4E40-B65A-B53F7CEEAB54}"/>
    <cellStyle name="Standaard 3 5 2 7 2 2 3" xfId="14201" xr:uid="{73C55F21-2976-4A74-802A-617480A18C8C}"/>
    <cellStyle name="Standaard 3 5 2 7 2 2 3 2" xfId="34570" xr:uid="{E3D5FBC8-B230-437E-9B6B-F3B440C1948B}"/>
    <cellStyle name="Standaard 3 5 2 7 2 2 4" xfId="24386" xr:uid="{2284ED1A-EA92-410D-B24A-D032A61E190E}"/>
    <cellStyle name="Standaard 3 5 2 7 2 3" xfId="7306" xr:uid="{4745FF5C-B763-48BC-8AB0-AF098552198A}"/>
    <cellStyle name="Standaard 3 5 2 7 2 3 2" xfId="17495" xr:uid="{DCD40B9B-A7FF-4F78-ADDB-045402ECF720}"/>
    <cellStyle name="Standaard 3 5 2 7 2 3 2 2" xfId="37864" xr:uid="{71AB940E-67DB-4721-AED3-8174813E4A6D}"/>
    <cellStyle name="Standaard 3 5 2 7 2 3 3" xfId="27680" xr:uid="{6AC94EF2-E690-4208-9F41-E214DAD37CA0}"/>
    <cellStyle name="Standaard 3 5 2 7 2 4" xfId="11658" xr:uid="{41D1B681-C726-4663-B4D1-64028EA7B059}"/>
    <cellStyle name="Standaard 3 5 2 7 2 4 2" xfId="32027" xr:uid="{115D2596-1438-4A12-A6D6-4E60A1E0A7A2}"/>
    <cellStyle name="Standaard 3 5 2 7 2 5" xfId="21843" xr:uid="{ED57306A-7AA8-4E27-8506-D016C1ABC9A1}"/>
    <cellStyle name="Standaard 3 5 2 7 3" xfId="2325" xr:uid="{2AAFEED1-5B1D-4E30-A698-8E3E1EB530C4}"/>
    <cellStyle name="Standaard 3 5 2 7 3 2" xfId="4870" xr:uid="{80FA6CA5-ED04-4C74-B591-B0764A9C33E7}"/>
    <cellStyle name="Standaard 3 5 2 7 3 2 2" xfId="7309" xr:uid="{04BA809A-5461-4389-A482-2E59A8CAB887}"/>
    <cellStyle name="Standaard 3 5 2 7 3 2 2 2" xfId="17498" xr:uid="{A23095E5-3E6D-453F-ACDD-5409036CBD42}"/>
    <cellStyle name="Standaard 3 5 2 7 3 2 2 2 2" xfId="37867" xr:uid="{69B751C5-A85D-4667-A12E-4E04E89E524F}"/>
    <cellStyle name="Standaard 3 5 2 7 3 2 2 3" xfId="27683" xr:uid="{44CDFE31-947B-4B77-830D-5AF348869680}"/>
    <cellStyle name="Standaard 3 5 2 7 3 2 3" xfId="15048" xr:uid="{B2DE4440-13AB-4256-9A9E-E46E4DEAF31F}"/>
    <cellStyle name="Standaard 3 5 2 7 3 2 3 2" xfId="35417" xr:uid="{DD6BDC9F-DF27-4BAA-93AF-63F1F0589E3F}"/>
    <cellStyle name="Standaard 3 5 2 7 3 2 4" xfId="25233" xr:uid="{7292F61D-6325-4E0C-9BCD-3DF43DCE1DD3}"/>
    <cellStyle name="Standaard 3 5 2 7 3 3" xfId="7308" xr:uid="{52BF5176-6EB5-40FF-84AC-D007DF02B217}"/>
    <cellStyle name="Standaard 3 5 2 7 3 3 2" xfId="17497" xr:uid="{DDF24B0A-D7A1-4FDA-AC46-B7915053A77D}"/>
    <cellStyle name="Standaard 3 5 2 7 3 3 2 2" xfId="37866" xr:uid="{0EA28626-A07A-45CA-BABC-25D9C0BA9CB3}"/>
    <cellStyle name="Standaard 3 5 2 7 3 3 3" xfId="27682" xr:uid="{DD8ECA66-0B36-4A7D-941A-4FBCF7DD9833}"/>
    <cellStyle name="Standaard 3 5 2 7 3 4" xfId="12505" xr:uid="{4B335B0A-4CFC-43D8-9951-4C9CAB8C0FDE}"/>
    <cellStyle name="Standaard 3 5 2 7 3 4 2" xfId="32874" xr:uid="{ECCFA7DB-E5C5-41E4-B7F2-2BE4BB8A7406}"/>
    <cellStyle name="Standaard 3 5 2 7 3 5" xfId="22690" xr:uid="{A6207401-2369-4F83-B523-B37B5C475577}"/>
    <cellStyle name="Standaard 3 5 2 7 4" xfId="3175" xr:uid="{D2437D2F-4C0D-4C7E-9199-4CA340C39FA9}"/>
    <cellStyle name="Standaard 3 5 2 7 4 2" xfId="7310" xr:uid="{7B7A6044-CB85-4FFC-B803-AB016A6A9CBB}"/>
    <cellStyle name="Standaard 3 5 2 7 4 2 2" xfId="17499" xr:uid="{ABBEB56A-5C43-4E83-AF1A-72074B802537}"/>
    <cellStyle name="Standaard 3 5 2 7 4 2 2 2" xfId="37868" xr:uid="{EF353A92-B454-4F5C-8AF6-1FDF44E80DD5}"/>
    <cellStyle name="Standaard 3 5 2 7 4 2 3" xfId="27684" xr:uid="{FDE05AD5-5048-46B8-9E9D-51565DB5337B}"/>
    <cellStyle name="Standaard 3 5 2 7 4 3" xfId="13353" xr:uid="{944792EB-34BB-4100-BDEB-A1D0863EEA3F}"/>
    <cellStyle name="Standaard 3 5 2 7 4 3 2" xfId="33722" xr:uid="{F71519F6-C932-4701-98F5-105E50CF6095}"/>
    <cellStyle name="Standaard 3 5 2 7 4 4" xfId="23538" xr:uid="{8DA63910-7ABE-416E-BB98-36B3FE05163F}"/>
    <cellStyle name="Standaard 3 5 2 7 5" xfId="7305" xr:uid="{C900E028-2BE0-49CA-A4BA-B6C4D2FA5FF5}"/>
    <cellStyle name="Standaard 3 5 2 7 5 2" xfId="17494" xr:uid="{FE5B70FB-9153-4BB2-9C3A-2ED67F1D07E2}"/>
    <cellStyle name="Standaard 3 5 2 7 5 2 2" xfId="37863" xr:uid="{AE4E0DAC-8F3D-40E5-826F-A98E64A8DEDF}"/>
    <cellStyle name="Standaard 3 5 2 7 5 3" xfId="27679" xr:uid="{53D9A7EC-3483-49BD-B39D-A8664A33182E}"/>
    <cellStyle name="Standaard 3 5 2 7 6" xfId="10810" xr:uid="{C4764921-C692-434E-A500-A19A4A440C3B}"/>
    <cellStyle name="Standaard 3 5 2 7 6 2" xfId="31179" xr:uid="{3C50F8C8-C1A0-4761-B388-5B5C58AD4F29}"/>
    <cellStyle name="Standaard 3 5 2 7 7" xfId="20995" xr:uid="{742CC4E5-E1D9-4D3B-A188-64EA8D3BFD2B}"/>
    <cellStyle name="Standaard 3 5 2 8" xfId="1054" xr:uid="{187C26DA-1B21-4932-B11D-072415BC281B}"/>
    <cellStyle name="Standaard 3 5 2 8 2" xfId="3599" xr:uid="{B6C4EFDC-E68B-4998-9A5B-8C2EE4905496}"/>
    <cellStyle name="Standaard 3 5 2 8 2 2" xfId="7312" xr:uid="{D05CA1BE-CEDF-4432-B557-9781874D92DE}"/>
    <cellStyle name="Standaard 3 5 2 8 2 2 2" xfId="17501" xr:uid="{F9991AAE-46D0-46EC-AC8E-091F2BCA152B}"/>
    <cellStyle name="Standaard 3 5 2 8 2 2 2 2" xfId="37870" xr:uid="{8680EA42-3C20-4B6C-B37A-100202739EE6}"/>
    <cellStyle name="Standaard 3 5 2 8 2 2 3" xfId="27686" xr:uid="{86112772-674E-40D0-BF9C-AA3EB5B8214C}"/>
    <cellStyle name="Standaard 3 5 2 8 2 3" xfId="13777" xr:uid="{9FC3D27F-70FB-42ED-BB80-00747D671467}"/>
    <cellStyle name="Standaard 3 5 2 8 2 3 2" xfId="34146" xr:uid="{70580BE5-3D4B-4578-9136-F99F84923D5E}"/>
    <cellStyle name="Standaard 3 5 2 8 2 4" xfId="23962" xr:uid="{5313C437-864B-4CF0-ADB3-3C80D973CB18}"/>
    <cellStyle name="Standaard 3 5 2 8 3" xfId="7311" xr:uid="{E1B50A27-1667-4EC1-AD33-5097160088A3}"/>
    <cellStyle name="Standaard 3 5 2 8 3 2" xfId="17500" xr:uid="{6AADF165-4187-4262-8346-9A4DE336D76A}"/>
    <cellStyle name="Standaard 3 5 2 8 3 2 2" xfId="37869" xr:uid="{2CE15050-2092-4DB6-8C2B-0CD5F0C459B9}"/>
    <cellStyle name="Standaard 3 5 2 8 3 3" xfId="27685" xr:uid="{74643410-D772-4F7A-9602-81FD7EA4EEE5}"/>
    <cellStyle name="Standaard 3 5 2 8 4" xfId="11234" xr:uid="{786686E4-16C0-4A3B-A267-8B7CB5E346D7}"/>
    <cellStyle name="Standaard 3 5 2 8 4 2" xfId="31603" xr:uid="{2B79B9AA-8E0F-4AB0-B307-4CF639C13955}"/>
    <cellStyle name="Standaard 3 5 2 8 5" xfId="21419" xr:uid="{C9DFD503-BCF7-43EC-9A74-2B3BE910F353}"/>
    <cellStyle name="Standaard 3 5 2 9" xfId="1901" xr:uid="{DAE1F614-A7D9-4EBB-852D-F139B1B2874C}"/>
    <cellStyle name="Standaard 3 5 2 9 2" xfId="4446" xr:uid="{9B617762-CAA4-49B3-B002-EE19BB1FFA21}"/>
    <cellStyle name="Standaard 3 5 2 9 2 2" xfId="7314" xr:uid="{694F7EB5-283C-4DB4-8319-2416B42A3A90}"/>
    <cellStyle name="Standaard 3 5 2 9 2 2 2" xfId="17503" xr:uid="{F8D202FC-32BB-4416-81C3-B61B26505D6F}"/>
    <cellStyle name="Standaard 3 5 2 9 2 2 2 2" xfId="37872" xr:uid="{90879526-4DBB-4DF9-84D6-7B8911CA05BD}"/>
    <cellStyle name="Standaard 3 5 2 9 2 2 3" xfId="27688" xr:uid="{2D7928F7-AB96-4392-937D-397BF6DCF53C}"/>
    <cellStyle name="Standaard 3 5 2 9 2 3" xfId="14624" xr:uid="{836C503C-BC9F-4135-B6A3-F455EE4AC7EB}"/>
    <cellStyle name="Standaard 3 5 2 9 2 3 2" xfId="34993" xr:uid="{23D91647-4416-4E38-B13D-C8667A079556}"/>
    <cellStyle name="Standaard 3 5 2 9 2 4" xfId="24809" xr:uid="{90308EAC-8908-4961-828D-A704D0DFF809}"/>
    <cellStyle name="Standaard 3 5 2 9 3" xfId="7313" xr:uid="{260A0729-62D5-4BAC-9D19-5B74BC61CFEF}"/>
    <cellStyle name="Standaard 3 5 2 9 3 2" xfId="17502" xr:uid="{D9858AA6-D152-47A6-877A-C99269E2AF5F}"/>
    <cellStyle name="Standaard 3 5 2 9 3 2 2" xfId="37871" xr:uid="{524D4E13-4D58-4E91-921D-4DD1A6CE3B19}"/>
    <cellStyle name="Standaard 3 5 2 9 3 3" xfId="27687" xr:uid="{7362FA09-6460-4D54-B89B-D580BF851881}"/>
    <cellStyle name="Standaard 3 5 2 9 4" xfId="12081" xr:uid="{11AE51B6-9632-4593-9909-CEF4B507EFE0}"/>
    <cellStyle name="Standaard 3 5 2 9 4 2" xfId="32450" xr:uid="{8F96839A-BB8D-41BE-BF9C-E1576F2535DA}"/>
    <cellStyle name="Standaard 3 5 2 9 5" xfId="22266" xr:uid="{8A5FAB7C-B5FD-4A4D-B8EA-6E89A1ECFEDF}"/>
    <cellStyle name="Standaard 3 5 3" xfId="86" xr:uid="{E4537616-73D8-473D-8468-186551104887}"/>
    <cellStyle name="Standaard 3 5 3 10" xfId="7315" xr:uid="{949B154E-D784-4195-86C0-FF57C2813E5C}"/>
    <cellStyle name="Standaard 3 5 3 10 2" xfId="17504" xr:uid="{289AF4B7-3222-4F08-9609-4CDCF03106AB}"/>
    <cellStyle name="Standaard 3 5 3 10 2 2" xfId="37873" xr:uid="{728F02F6-222B-4B03-B887-3F460465961C}"/>
    <cellStyle name="Standaard 3 5 3 10 3" xfId="27689" xr:uid="{DBDF60EA-B847-48C9-88E6-85E554C60907}"/>
    <cellStyle name="Standaard 3 5 3 11" xfId="10402" xr:uid="{1E0F831A-878C-453C-85F0-D69C2B8894C5}"/>
    <cellStyle name="Standaard 3 5 3 11 2" xfId="30771" xr:uid="{8130C220-1246-4425-8C58-0055EA7BB5AF}"/>
    <cellStyle name="Standaard 3 5 3 12" xfId="20587" xr:uid="{D84E37B0-CD9A-44A5-BDC9-30EA1D61D0FB}"/>
    <cellStyle name="Standaard 3 5 3 2" xfId="152" xr:uid="{249E36CB-5642-47F7-97AB-AE6BBE16E5C8}"/>
    <cellStyle name="Standaard 3 5 3 2 2" xfId="288" xr:uid="{09287A99-0250-4819-A17E-BC4AB0500525}"/>
    <cellStyle name="Standaard 3 5 3 2 2 2" xfId="844" xr:uid="{CAC02B19-5032-4195-B79F-D11DB62207B5}"/>
    <cellStyle name="Standaard 3 5 3 2 2 2 2" xfId="1694" xr:uid="{33B30A9C-1163-4BE1-AB37-B0FF9E2EBD4D}"/>
    <cellStyle name="Standaard 3 5 3 2 2 2 2 2" xfId="4239" xr:uid="{517155A0-1CED-4E4E-9D26-7D81731FA295}"/>
    <cellStyle name="Standaard 3 5 3 2 2 2 2 2 2" xfId="7320" xr:uid="{E1CD0658-F532-4FDA-98C6-2D9173920B46}"/>
    <cellStyle name="Standaard 3 5 3 2 2 2 2 2 2 2" xfId="17509" xr:uid="{5127B7B7-DAB3-4998-9E88-2F2786265106}"/>
    <cellStyle name="Standaard 3 5 3 2 2 2 2 2 2 2 2" xfId="37878" xr:uid="{F2B8DCB7-4A9B-458B-A1AC-0D3EF4C09E9B}"/>
    <cellStyle name="Standaard 3 5 3 2 2 2 2 2 2 3" xfId="27694" xr:uid="{D1B09D58-F594-4FDA-8C15-70453B2DE3C3}"/>
    <cellStyle name="Standaard 3 5 3 2 2 2 2 2 3" xfId="14417" xr:uid="{35D8F803-F025-4928-8EED-F721B6862791}"/>
    <cellStyle name="Standaard 3 5 3 2 2 2 2 2 3 2" xfId="34786" xr:uid="{2C525BCB-600A-45FC-808E-2D6BBA7D05A1}"/>
    <cellStyle name="Standaard 3 5 3 2 2 2 2 2 4" xfId="24602" xr:uid="{11B1B27A-48B6-4EF5-BBEF-66F6535CE15D}"/>
    <cellStyle name="Standaard 3 5 3 2 2 2 2 3" xfId="7319" xr:uid="{B0D87399-2F40-40CF-836C-41AA385A6B3B}"/>
    <cellStyle name="Standaard 3 5 3 2 2 2 2 3 2" xfId="17508" xr:uid="{5D6370E8-4BB0-4FB1-BFCA-5969D50CBFCB}"/>
    <cellStyle name="Standaard 3 5 3 2 2 2 2 3 2 2" xfId="37877" xr:uid="{71980FD9-DDD7-482E-9A66-217D4E92F578}"/>
    <cellStyle name="Standaard 3 5 3 2 2 2 2 3 3" xfId="27693" xr:uid="{91E59518-0D38-46A6-8C05-3547AD2C5563}"/>
    <cellStyle name="Standaard 3 5 3 2 2 2 2 4" xfId="11874" xr:uid="{31B1592B-51BD-4814-8435-837990505B92}"/>
    <cellStyle name="Standaard 3 5 3 2 2 2 2 4 2" xfId="32243" xr:uid="{53040038-9581-4D81-9E4D-017BB7CADED8}"/>
    <cellStyle name="Standaard 3 5 3 2 2 2 2 5" xfId="22059" xr:uid="{06AB8FFB-C80F-43E6-9C6F-844C0C4881E6}"/>
    <cellStyle name="Standaard 3 5 3 2 2 2 3" xfId="2541" xr:uid="{0927BFE5-D06B-42C4-88AA-62B878877244}"/>
    <cellStyle name="Standaard 3 5 3 2 2 2 3 2" xfId="5086" xr:uid="{3AA32F90-4462-406B-8048-CD843A302740}"/>
    <cellStyle name="Standaard 3 5 3 2 2 2 3 2 2" xfId="7322" xr:uid="{E0F867F7-D912-4637-99C8-AB71FA9E568E}"/>
    <cellStyle name="Standaard 3 5 3 2 2 2 3 2 2 2" xfId="17511" xr:uid="{A74558FA-A6FD-4182-82D2-890245D8624A}"/>
    <cellStyle name="Standaard 3 5 3 2 2 2 3 2 2 2 2" xfId="37880" xr:uid="{C225DA53-2D4A-49B0-8BE6-E0750A72B8CA}"/>
    <cellStyle name="Standaard 3 5 3 2 2 2 3 2 2 3" xfId="27696" xr:uid="{2E7A869E-8E46-46D2-B1C5-AB985E830BD0}"/>
    <cellStyle name="Standaard 3 5 3 2 2 2 3 2 3" xfId="15264" xr:uid="{19BC14C9-6FE6-43AB-9E0B-BF3EF6F7DB34}"/>
    <cellStyle name="Standaard 3 5 3 2 2 2 3 2 3 2" xfId="35633" xr:uid="{BB45FEF6-5821-45E7-A07F-844BD5849383}"/>
    <cellStyle name="Standaard 3 5 3 2 2 2 3 2 4" xfId="25449" xr:uid="{D2D22B0B-59FC-4EA0-BA99-A2FE98FCCEB4}"/>
    <cellStyle name="Standaard 3 5 3 2 2 2 3 3" xfId="7321" xr:uid="{31501359-1EB7-459A-8E83-67D0566C746F}"/>
    <cellStyle name="Standaard 3 5 3 2 2 2 3 3 2" xfId="17510" xr:uid="{79B97F46-B6DB-4262-8F24-0F70EDBBE8FC}"/>
    <cellStyle name="Standaard 3 5 3 2 2 2 3 3 2 2" xfId="37879" xr:uid="{1CBDCCD6-61D2-4AF1-980C-4C6C4F0F580E}"/>
    <cellStyle name="Standaard 3 5 3 2 2 2 3 3 3" xfId="27695" xr:uid="{CB2C349E-95C6-458A-90D4-D73C3BA61E63}"/>
    <cellStyle name="Standaard 3 5 3 2 2 2 3 4" xfId="12721" xr:uid="{E4BDB533-CD7F-45DC-804B-024555B4D1A6}"/>
    <cellStyle name="Standaard 3 5 3 2 2 2 3 4 2" xfId="33090" xr:uid="{7CE7149A-78F0-42FA-90F3-675CED9B4730}"/>
    <cellStyle name="Standaard 3 5 3 2 2 2 3 5" xfId="22906" xr:uid="{BC898069-B6D7-4C6E-8525-780FDB4CB75D}"/>
    <cellStyle name="Standaard 3 5 3 2 2 2 4" xfId="3391" xr:uid="{98DE9F63-DC79-4E76-BE3D-7C8F95E61A32}"/>
    <cellStyle name="Standaard 3 5 3 2 2 2 4 2" xfId="7323" xr:uid="{3A501CB5-DB19-4DB6-B1D5-BAFFE4927BA4}"/>
    <cellStyle name="Standaard 3 5 3 2 2 2 4 2 2" xfId="17512" xr:uid="{0B9884BB-407A-4168-A36B-6D81205827DF}"/>
    <cellStyle name="Standaard 3 5 3 2 2 2 4 2 2 2" xfId="37881" xr:uid="{D2F5D37B-96C9-4FC3-A932-6AC3AA8BE67A}"/>
    <cellStyle name="Standaard 3 5 3 2 2 2 4 2 3" xfId="27697" xr:uid="{96CD763A-1474-4761-841A-EE1D871CEA6D}"/>
    <cellStyle name="Standaard 3 5 3 2 2 2 4 3" xfId="13569" xr:uid="{7B7FDBB2-2F4B-4895-8BAF-B4B8E13D115F}"/>
    <cellStyle name="Standaard 3 5 3 2 2 2 4 3 2" xfId="33938" xr:uid="{12F1DDB2-4E16-439D-9E23-4BD4BED874C7}"/>
    <cellStyle name="Standaard 3 5 3 2 2 2 4 4" xfId="23754" xr:uid="{A11D3E6E-7287-4CD9-B48E-A78057EEB237}"/>
    <cellStyle name="Standaard 3 5 3 2 2 2 5" xfId="7318" xr:uid="{15380FEE-2897-4D54-B425-9766C5F0B146}"/>
    <cellStyle name="Standaard 3 5 3 2 2 2 5 2" xfId="17507" xr:uid="{8C9FD274-616B-40D7-91D2-801242129E62}"/>
    <cellStyle name="Standaard 3 5 3 2 2 2 5 2 2" xfId="37876" xr:uid="{6F84A482-110A-430C-95E8-7E44EFC3EF7C}"/>
    <cellStyle name="Standaard 3 5 3 2 2 2 5 3" xfId="27692" xr:uid="{C083069E-1442-4D68-BD53-7449D9826281}"/>
    <cellStyle name="Standaard 3 5 3 2 2 2 6" xfId="11026" xr:uid="{E97F027A-CC0E-41A0-A6E0-0CC30F5B51FB}"/>
    <cellStyle name="Standaard 3 5 3 2 2 2 6 2" xfId="31395" xr:uid="{9ABC685B-4906-484E-99BB-9ED8DAF03D8D}"/>
    <cellStyle name="Standaard 3 5 3 2 2 2 7" xfId="21211" xr:uid="{1F73025E-14AF-42E2-A725-1DC06DAAA928}"/>
    <cellStyle name="Standaard 3 5 3 2 2 3" xfId="1270" xr:uid="{CEDBE5A8-E3EF-413E-BCE2-B7AC111741B4}"/>
    <cellStyle name="Standaard 3 5 3 2 2 3 2" xfId="3815" xr:uid="{E9FA08D0-D5A7-44D8-8677-77F1B226E896}"/>
    <cellStyle name="Standaard 3 5 3 2 2 3 2 2" xfId="7325" xr:uid="{E853032B-CB90-4B33-A011-E711C6D60640}"/>
    <cellStyle name="Standaard 3 5 3 2 2 3 2 2 2" xfId="17514" xr:uid="{DEC13528-8F67-4A82-AA94-DD369370D6CA}"/>
    <cellStyle name="Standaard 3 5 3 2 2 3 2 2 2 2" xfId="37883" xr:uid="{DE0ADB9A-671C-40F8-8770-8BD03CC356D4}"/>
    <cellStyle name="Standaard 3 5 3 2 2 3 2 2 3" xfId="27699" xr:uid="{E514D8B3-AA6D-476C-B7CC-202CA7BFB746}"/>
    <cellStyle name="Standaard 3 5 3 2 2 3 2 3" xfId="13993" xr:uid="{3386197F-B386-4AFA-9F6C-D92C4CB9595F}"/>
    <cellStyle name="Standaard 3 5 3 2 2 3 2 3 2" xfId="34362" xr:uid="{80D84B53-547A-4BBC-8FCA-645B4685370E}"/>
    <cellStyle name="Standaard 3 5 3 2 2 3 2 4" xfId="24178" xr:uid="{699ECA6C-B3BC-4871-B765-A1EA764DBEBC}"/>
    <cellStyle name="Standaard 3 5 3 2 2 3 3" xfId="7324" xr:uid="{810172A9-35F1-4297-A011-702E5E53FEEE}"/>
    <cellStyle name="Standaard 3 5 3 2 2 3 3 2" xfId="17513" xr:uid="{10A25896-67BC-4616-B300-D300DCEC5B91}"/>
    <cellStyle name="Standaard 3 5 3 2 2 3 3 2 2" xfId="37882" xr:uid="{5AD7B2CA-D2B9-4ACE-9301-45E38FDE8240}"/>
    <cellStyle name="Standaard 3 5 3 2 2 3 3 3" xfId="27698" xr:uid="{4592744D-84E8-475F-89C2-0123C6CF5D2F}"/>
    <cellStyle name="Standaard 3 5 3 2 2 3 4" xfId="11450" xr:uid="{4103B07D-83A3-4C8B-9C30-4D2CAC495F23}"/>
    <cellStyle name="Standaard 3 5 3 2 2 3 4 2" xfId="31819" xr:uid="{D1D77DF2-E30F-4271-9D01-9486BA365AAD}"/>
    <cellStyle name="Standaard 3 5 3 2 2 3 5" xfId="21635" xr:uid="{B4B5A613-950B-4579-AE3E-A0B03092AD05}"/>
    <cellStyle name="Standaard 3 5 3 2 2 4" xfId="2117" xr:uid="{08AFF57E-7ECF-44F8-80D7-AD2F46479161}"/>
    <cellStyle name="Standaard 3 5 3 2 2 4 2" xfId="4662" xr:uid="{EB30387F-725C-4C03-9FB5-EFB7B9E0290B}"/>
    <cellStyle name="Standaard 3 5 3 2 2 4 2 2" xfId="7327" xr:uid="{A0CBBD57-BD5C-4BF3-9D6B-2DAC404986D1}"/>
    <cellStyle name="Standaard 3 5 3 2 2 4 2 2 2" xfId="17516" xr:uid="{D711BE99-6675-40B5-A65A-1AA3C1FDE308}"/>
    <cellStyle name="Standaard 3 5 3 2 2 4 2 2 2 2" xfId="37885" xr:uid="{414BC33D-362B-4BBA-B0FA-F49AFD4D3F04}"/>
    <cellStyle name="Standaard 3 5 3 2 2 4 2 2 3" xfId="27701" xr:uid="{56E2BFBA-F1FE-4B42-B7D2-5845B017E62A}"/>
    <cellStyle name="Standaard 3 5 3 2 2 4 2 3" xfId="14840" xr:uid="{24FBF0AC-D223-4923-8BBE-F85B44B1CEDA}"/>
    <cellStyle name="Standaard 3 5 3 2 2 4 2 3 2" xfId="35209" xr:uid="{5B2C947F-111C-45E0-96EC-7488BFAF21A7}"/>
    <cellStyle name="Standaard 3 5 3 2 2 4 2 4" xfId="25025" xr:uid="{5D869414-4F8D-412A-99D1-B37BA64380AB}"/>
    <cellStyle name="Standaard 3 5 3 2 2 4 3" xfId="7326" xr:uid="{2EBCD1C0-48E3-4677-A38F-529C0FFD05E5}"/>
    <cellStyle name="Standaard 3 5 3 2 2 4 3 2" xfId="17515" xr:uid="{4F376DE7-1238-4798-BA74-BC878A97E10C}"/>
    <cellStyle name="Standaard 3 5 3 2 2 4 3 2 2" xfId="37884" xr:uid="{1E865346-9121-488C-9B38-DDB484A14DB8}"/>
    <cellStyle name="Standaard 3 5 3 2 2 4 3 3" xfId="27700" xr:uid="{7DF602FB-3C40-4E31-ABE8-480CF764A52E}"/>
    <cellStyle name="Standaard 3 5 3 2 2 4 4" xfId="12297" xr:uid="{718AD70F-1493-40C3-AA0F-F0F99898CE60}"/>
    <cellStyle name="Standaard 3 5 3 2 2 4 4 2" xfId="32666" xr:uid="{4C2D8187-61FD-4170-8E05-C87C2F99FE72}"/>
    <cellStyle name="Standaard 3 5 3 2 2 4 5" xfId="22482" xr:uid="{C2326063-E256-427F-97AA-B36EAF93DE48}"/>
    <cellStyle name="Standaard 3 5 3 2 2 5" xfId="2967" xr:uid="{F90CB2A4-981B-4181-93DC-AF92100429D6}"/>
    <cellStyle name="Standaard 3 5 3 2 2 5 2" xfId="7328" xr:uid="{671CF67F-3981-4515-AE24-60FFB3744963}"/>
    <cellStyle name="Standaard 3 5 3 2 2 5 2 2" xfId="17517" xr:uid="{852CCB13-DC02-4605-8B9A-668CBD3274BC}"/>
    <cellStyle name="Standaard 3 5 3 2 2 5 2 2 2" xfId="37886" xr:uid="{59A536BA-C05D-4025-AC8E-C46BD72C0CDA}"/>
    <cellStyle name="Standaard 3 5 3 2 2 5 2 3" xfId="27702" xr:uid="{D4836EE5-1FAC-4E42-89B7-4876CC22D0F3}"/>
    <cellStyle name="Standaard 3 5 3 2 2 5 3" xfId="13145" xr:uid="{2AEEE596-DD85-4C6C-8A4C-417F3960815E}"/>
    <cellStyle name="Standaard 3 5 3 2 2 5 3 2" xfId="33514" xr:uid="{9833F3B3-9A00-4A4F-9A16-5804D34B9270}"/>
    <cellStyle name="Standaard 3 5 3 2 2 5 4" xfId="23330" xr:uid="{B9875050-90CB-4A20-9A18-7E03C1207C05}"/>
    <cellStyle name="Standaard 3 5 3 2 2 6" xfId="7317" xr:uid="{DB5021F6-C27D-448F-982A-8EDFC537D02C}"/>
    <cellStyle name="Standaard 3 5 3 2 2 6 2" xfId="17506" xr:uid="{4E5F9377-9A24-41FE-805C-82BF43A0EA33}"/>
    <cellStyle name="Standaard 3 5 3 2 2 6 2 2" xfId="37875" xr:uid="{CB98F555-4141-48AF-B3AD-623AD7B3AE1D}"/>
    <cellStyle name="Standaard 3 5 3 2 2 6 3" xfId="27691" xr:uid="{D02A21CE-56E3-4D6D-8AB6-3AC3C94AED94}"/>
    <cellStyle name="Standaard 3 5 3 2 2 7" xfId="10602" xr:uid="{5E604B95-9AEA-4BE7-895B-646F4A92618C}"/>
    <cellStyle name="Standaard 3 5 3 2 2 7 2" xfId="30971" xr:uid="{536B2112-B670-48F5-86F1-1F112DE05964}"/>
    <cellStyle name="Standaard 3 5 3 2 2 8" xfId="20787" xr:uid="{CA730117-DE08-4463-A0DA-F5CABACCA3FD}"/>
    <cellStyle name="Standaard 3 5 3 2 3" xfId="710" xr:uid="{13513D8C-F060-46F6-9162-DBFE9425F825}"/>
    <cellStyle name="Standaard 3 5 3 2 3 2" xfId="1560" xr:uid="{1756FD81-4513-46B3-A448-09E21A62458E}"/>
    <cellStyle name="Standaard 3 5 3 2 3 2 2" xfId="4105" xr:uid="{0AB91F72-4A84-46B1-8DF9-718FF12DEE1D}"/>
    <cellStyle name="Standaard 3 5 3 2 3 2 2 2" xfId="7331" xr:uid="{861DBCF1-2205-4153-9E5C-A0113ACA8295}"/>
    <cellStyle name="Standaard 3 5 3 2 3 2 2 2 2" xfId="17520" xr:uid="{3D2AC04A-4E4F-49AD-AA48-0DC50ED54859}"/>
    <cellStyle name="Standaard 3 5 3 2 3 2 2 2 2 2" xfId="37889" xr:uid="{8423923F-B5DC-4B87-B1DC-F7652799B29E}"/>
    <cellStyle name="Standaard 3 5 3 2 3 2 2 2 3" xfId="27705" xr:uid="{FB2E51D9-70D2-4738-84FB-EC1C1B504CD5}"/>
    <cellStyle name="Standaard 3 5 3 2 3 2 2 3" xfId="14283" xr:uid="{D9AB2ADD-6A69-4619-903F-943FDFD49731}"/>
    <cellStyle name="Standaard 3 5 3 2 3 2 2 3 2" xfId="34652" xr:uid="{758642AC-8004-4940-A81F-3152E4139010}"/>
    <cellStyle name="Standaard 3 5 3 2 3 2 2 4" xfId="24468" xr:uid="{40B9A688-37C3-4D55-B445-E3D2BA0E9887}"/>
    <cellStyle name="Standaard 3 5 3 2 3 2 3" xfId="7330" xr:uid="{A7CCC929-E6CD-4695-9F6D-BF761A8C8AD9}"/>
    <cellStyle name="Standaard 3 5 3 2 3 2 3 2" xfId="17519" xr:uid="{0D3E6992-CD16-48A0-8B7C-0C959A7934A9}"/>
    <cellStyle name="Standaard 3 5 3 2 3 2 3 2 2" xfId="37888" xr:uid="{4AA0D198-BCB3-4336-B67B-2376CF79901C}"/>
    <cellStyle name="Standaard 3 5 3 2 3 2 3 3" xfId="27704" xr:uid="{6148E814-61E2-4785-A3D1-C19DFF3EB7A7}"/>
    <cellStyle name="Standaard 3 5 3 2 3 2 4" xfId="11740" xr:uid="{758A93ED-6FF2-4C31-8560-2CC2E6A69D98}"/>
    <cellStyle name="Standaard 3 5 3 2 3 2 4 2" xfId="32109" xr:uid="{67D55E00-17E1-4E93-9166-BAF6B57DDC73}"/>
    <cellStyle name="Standaard 3 5 3 2 3 2 5" xfId="21925" xr:uid="{4B95FC3D-59C0-47E5-A07D-66C2D7F2DE04}"/>
    <cellStyle name="Standaard 3 5 3 2 3 3" xfId="2407" xr:uid="{1832F8EF-F408-472D-8472-58F897A2505D}"/>
    <cellStyle name="Standaard 3 5 3 2 3 3 2" xfId="4952" xr:uid="{6BBC21CA-3D8B-45E0-8BE9-EA6E45B59E4E}"/>
    <cellStyle name="Standaard 3 5 3 2 3 3 2 2" xfId="7333" xr:uid="{8FD47020-A045-4CF7-882F-A301CAB81FA2}"/>
    <cellStyle name="Standaard 3 5 3 2 3 3 2 2 2" xfId="17522" xr:uid="{9C8D7AC3-3E8D-49DB-815B-DD9018C7258C}"/>
    <cellStyle name="Standaard 3 5 3 2 3 3 2 2 2 2" xfId="37891" xr:uid="{5778230E-DB91-4555-9D1B-D0E7CE4C6F38}"/>
    <cellStyle name="Standaard 3 5 3 2 3 3 2 2 3" xfId="27707" xr:uid="{9BF9B441-6223-4F02-A051-83F682B2E43D}"/>
    <cellStyle name="Standaard 3 5 3 2 3 3 2 3" xfId="15130" xr:uid="{DF14AC53-738D-4EEE-87CB-55A9EF493FC1}"/>
    <cellStyle name="Standaard 3 5 3 2 3 3 2 3 2" xfId="35499" xr:uid="{FA9F7431-84F6-4668-A272-25F039367841}"/>
    <cellStyle name="Standaard 3 5 3 2 3 3 2 4" xfId="25315" xr:uid="{6D545906-99E3-4051-B63B-47B5C1D1DE08}"/>
    <cellStyle name="Standaard 3 5 3 2 3 3 3" xfId="7332" xr:uid="{4840DD8E-9E18-46A1-8D94-C6BCB4A8D4D1}"/>
    <cellStyle name="Standaard 3 5 3 2 3 3 3 2" xfId="17521" xr:uid="{5B79026A-5A11-4404-BC88-C51CF91F1497}"/>
    <cellStyle name="Standaard 3 5 3 2 3 3 3 2 2" xfId="37890" xr:uid="{7A589C58-7E3B-44C0-A534-83CA979B14D9}"/>
    <cellStyle name="Standaard 3 5 3 2 3 3 3 3" xfId="27706" xr:uid="{B8A451AC-B2A0-4FB7-86A0-0C9F26D550A1}"/>
    <cellStyle name="Standaard 3 5 3 2 3 3 4" xfId="12587" xr:uid="{C7667B40-02D7-465A-ABC7-1A65925C94D0}"/>
    <cellStyle name="Standaard 3 5 3 2 3 3 4 2" xfId="32956" xr:uid="{78C391A5-F390-4C4A-90C1-1A535556E3E9}"/>
    <cellStyle name="Standaard 3 5 3 2 3 3 5" xfId="22772" xr:uid="{340A106C-9287-422F-834A-0EB87D9DC939}"/>
    <cellStyle name="Standaard 3 5 3 2 3 4" xfId="3257" xr:uid="{1441195B-B90E-4970-9310-46E16461B0F3}"/>
    <cellStyle name="Standaard 3 5 3 2 3 4 2" xfId="7334" xr:uid="{2C71CBAC-1A4E-4D90-8A15-E9723F48544C}"/>
    <cellStyle name="Standaard 3 5 3 2 3 4 2 2" xfId="17523" xr:uid="{31758C30-90DA-4545-B1E0-3451599FBE32}"/>
    <cellStyle name="Standaard 3 5 3 2 3 4 2 2 2" xfId="37892" xr:uid="{72E90A1F-703A-4757-BF47-4F6EEF479CDF}"/>
    <cellStyle name="Standaard 3 5 3 2 3 4 2 3" xfId="27708" xr:uid="{5914491E-F0BB-4C52-960A-F6F205C6D7A6}"/>
    <cellStyle name="Standaard 3 5 3 2 3 4 3" xfId="13435" xr:uid="{9035F3AC-694B-4351-9144-D6645C575205}"/>
    <cellStyle name="Standaard 3 5 3 2 3 4 3 2" xfId="33804" xr:uid="{8FCF3F26-1CF2-4D95-9062-9F977509AB4D}"/>
    <cellStyle name="Standaard 3 5 3 2 3 4 4" xfId="23620" xr:uid="{5913A323-C123-4074-A6AE-8A46333BCB1D}"/>
    <cellStyle name="Standaard 3 5 3 2 3 5" xfId="7329" xr:uid="{84E1AD63-5216-4E42-AFB7-BFB755A8FB83}"/>
    <cellStyle name="Standaard 3 5 3 2 3 5 2" xfId="17518" xr:uid="{BDFE9DB2-1037-40B1-973A-DE23EEFC0C07}"/>
    <cellStyle name="Standaard 3 5 3 2 3 5 2 2" xfId="37887" xr:uid="{5B4933F3-4693-45C9-97B1-A0A13E92A2FC}"/>
    <cellStyle name="Standaard 3 5 3 2 3 5 3" xfId="27703" xr:uid="{F26D2C5C-9891-45A5-A4D1-916CC695CB3D}"/>
    <cellStyle name="Standaard 3 5 3 2 3 6" xfId="10892" xr:uid="{76369416-0298-424D-8630-095C627ADE49}"/>
    <cellStyle name="Standaard 3 5 3 2 3 6 2" xfId="31261" xr:uid="{1877EB37-5828-42E9-85BD-B92B19FF4F51}"/>
    <cellStyle name="Standaard 3 5 3 2 3 7" xfId="21077" xr:uid="{ECCA1784-AEC0-4ABD-A66B-CD346BB24312}"/>
    <cellStyle name="Standaard 3 5 3 2 4" xfId="1136" xr:uid="{1C95429D-F927-4EFE-9B95-30B1A4AEDDD2}"/>
    <cellStyle name="Standaard 3 5 3 2 4 2" xfId="3681" xr:uid="{F72C5BE9-BC6B-4DF2-8CF5-84CD3F578B4C}"/>
    <cellStyle name="Standaard 3 5 3 2 4 2 2" xfId="7336" xr:uid="{41BBC337-4461-4829-9FA7-9C8C0E4C3904}"/>
    <cellStyle name="Standaard 3 5 3 2 4 2 2 2" xfId="17525" xr:uid="{E3D4D70C-3E72-4A58-9AFD-B47D0D958CB1}"/>
    <cellStyle name="Standaard 3 5 3 2 4 2 2 2 2" xfId="37894" xr:uid="{BABD1C9A-8240-4FC4-A43B-6A7CB227A99E}"/>
    <cellStyle name="Standaard 3 5 3 2 4 2 2 3" xfId="27710" xr:uid="{17CBF485-47B4-4462-BE6C-5369816FD31D}"/>
    <cellStyle name="Standaard 3 5 3 2 4 2 3" xfId="13859" xr:uid="{BEC2D0A9-4311-48B0-A85D-7B342A198A26}"/>
    <cellStyle name="Standaard 3 5 3 2 4 2 3 2" xfId="34228" xr:uid="{5B39E447-1007-44DB-ADC8-D833F0E323FA}"/>
    <cellStyle name="Standaard 3 5 3 2 4 2 4" xfId="24044" xr:uid="{C4A3922A-82BF-4AAE-AA42-AFAD66363C4A}"/>
    <cellStyle name="Standaard 3 5 3 2 4 3" xfId="7335" xr:uid="{13EB8714-3B21-40E6-8269-13CCA137E8A5}"/>
    <cellStyle name="Standaard 3 5 3 2 4 3 2" xfId="17524" xr:uid="{E957C78E-6EF4-4969-9272-1B0371520A30}"/>
    <cellStyle name="Standaard 3 5 3 2 4 3 2 2" xfId="37893" xr:uid="{50E361AB-D052-4B69-93C0-DFB0B3617612}"/>
    <cellStyle name="Standaard 3 5 3 2 4 3 3" xfId="27709" xr:uid="{993F88A1-E50A-4311-ABCC-4F8D9557E06F}"/>
    <cellStyle name="Standaard 3 5 3 2 4 4" xfId="11316" xr:uid="{8EFA0682-3EFB-4CFC-B63C-DED14BAAD94F}"/>
    <cellStyle name="Standaard 3 5 3 2 4 4 2" xfId="31685" xr:uid="{60ED5C77-82CB-431D-9B28-22AE6073A27C}"/>
    <cellStyle name="Standaard 3 5 3 2 4 5" xfId="21501" xr:uid="{63AF2B76-59D8-4971-8D85-69BF0B0ACF47}"/>
    <cellStyle name="Standaard 3 5 3 2 5" xfId="1983" xr:uid="{CB3C148B-C271-4A50-87D2-C7C5F9135889}"/>
    <cellStyle name="Standaard 3 5 3 2 5 2" xfId="4528" xr:uid="{FBA34393-6013-4C85-8A66-0847BB17466C}"/>
    <cellStyle name="Standaard 3 5 3 2 5 2 2" xfId="7338" xr:uid="{99CC0238-7C41-40AF-AA2B-C280CBE65AB1}"/>
    <cellStyle name="Standaard 3 5 3 2 5 2 2 2" xfId="17527" xr:uid="{0598D5A5-0362-4818-B8FA-0C51CA5A2A1D}"/>
    <cellStyle name="Standaard 3 5 3 2 5 2 2 2 2" xfId="37896" xr:uid="{E6ADF2C0-C46E-489B-B6FF-0ED5C4E702AD}"/>
    <cellStyle name="Standaard 3 5 3 2 5 2 2 3" xfId="27712" xr:uid="{05AE2381-60DE-4085-BB19-10BFA6CECD90}"/>
    <cellStyle name="Standaard 3 5 3 2 5 2 3" xfId="14706" xr:uid="{9C220DD9-B45F-40DC-99E9-8112D378B404}"/>
    <cellStyle name="Standaard 3 5 3 2 5 2 3 2" xfId="35075" xr:uid="{BF9E0207-4789-41FC-BB96-9BA1F60B48C4}"/>
    <cellStyle name="Standaard 3 5 3 2 5 2 4" xfId="24891" xr:uid="{3AAA2EC7-EEB6-4292-8338-F06C376AF420}"/>
    <cellStyle name="Standaard 3 5 3 2 5 3" xfId="7337" xr:uid="{F750A7BD-6283-4DE3-9281-CB1F26E46998}"/>
    <cellStyle name="Standaard 3 5 3 2 5 3 2" xfId="17526" xr:uid="{DE7093E6-8FED-4E57-B802-F2506FF1A080}"/>
    <cellStyle name="Standaard 3 5 3 2 5 3 2 2" xfId="37895" xr:uid="{D1574C1F-C3E1-4BBB-A98F-9126F5CD3A3E}"/>
    <cellStyle name="Standaard 3 5 3 2 5 3 3" xfId="27711" xr:uid="{48B1212C-CEC9-45B2-8A05-4DCE57BD6DE3}"/>
    <cellStyle name="Standaard 3 5 3 2 5 4" xfId="12163" xr:uid="{FE6062B2-CB41-451E-A722-DB5C7D827FB3}"/>
    <cellStyle name="Standaard 3 5 3 2 5 4 2" xfId="32532" xr:uid="{6E425BA8-510A-4DD2-A3D8-078F804DC266}"/>
    <cellStyle name="Standaard 3 5 3 2 5 5" xfId="22348" xr:uid="{3D7609E5-30CB-4556-91A2-61D869D2BB71}"/>
    <cellStyle name="Standaard 3 5 3 2 6" xfId="2833" xr:uid="{2BDD44C8-5F5A-4899-A25D-520CC77F26B7}"/>
    <cellStyle name="Standaard 3 5 3 2 6 2" xfId="7339" xr:uid="{BD60BFBE-A964-4613-83B4-4A48004C507C}"/>
    <cellStyle name="Standaard 3 5 3 2 6 2 2" xfId="17528" xr:uid="{15D6D008-87D8-4D9F-9E8E-556287C38845}"/>
    <cellStyle name="Standaard 3 5 3 2 6 2 2 2" xfId="37897" xr:uid="{745D2259-BD2C-4678-8B03-01D85E2D13BA}"/>
    <cellStyle name="Standaard 3 5 3 2 6 2 3" xfId="27713" xr:uid="{A4DAE012-2DF7-4BEA-8F8E-A6C7F8453971}"/>
    <cellStyle name="Standaard 3 5 3 2 6 3" xfId="13011" xr:uid="{48F7189D-1631-46AC-8F83-8C3E284E79CA}"/>
    <cellStyle name="Standaard 3 5 3 2 6 3 2" xfId="33380" xr:uid="{8920C0B3-ECC9-4009-AB50-68908ECB87A5}"/>
    <cellStyle name="Standaard 3 5 3 2 6 4" xfId="23196" xr:uid="{6151020E-75EE-443F-B77B-649EA22249E1}"/>
    <cellStyle name="Standaard 3 5 3 2 7" xfId="7316" xr:uid="{3105D818-6C84-48FB-A4B8-B5B76F172B30}"/>
    <cellStyle name="Standaard 3 5 3 2 7 2" xfId="17505" xr:uid="{EFCD50B2-49F3-42D4-9F9E-B6DB43ED9953}"/>
    <cellStyle name="Standaard 3 5 3 2 7 2 2" xfId="37874" xr:uid="{EC637CA6-B4C2-4943-A123-CB78E2CE53DE}"/>
    <cellStyle name="Standaard 3 5 3 2 7 3" xfId="27690" xr:uid="{852A1908-8726-4B89-B151-0100E1A3D6B1}"/>
    <cellStyle name="Standaard 3 5 3 2 8" xfId="10468" xr:uid="{05181C9F-2702-4A84-AA86-1B6864D14309}"/>
    <cellStyle name="Standaard 3 5 3 2 8 2" xfId="30837" xr:uid="{F6DAC577-972F-4944-A8CB-94BAB7FEE77B}"/>
    <cellStyle name="Standaard 3 5 3 2 9" xfId="20653" xr:uid="{9F766615-1C06-41DD-BD7F-051E5315710D}"/>
    <cellStyle name="Standaard 3 5 3 3" xfId="222" xr:uid="{9D4FC527-47E5-4B83-9BC6-D32366193FCD}"/>
    <cellStyle name="Standaard 3 5 3 3 2" xfId="778" xr:uid="{1D2BBCA2-795D-4D85-AAFF-0A4BE5D123FF}"/>
    <cellStyle name="Standaard 3 5 3 3 2 2" xfId="1628" xr:uid="{5CBE8563-E468-40DA-9EC7-E769FF83CA95}"/>
    <cellStyle name="Standaard 3 5 3 3 2 2 2" xfId="4173" xr:uid="{6C7AEAD0-BC9F-472D-A071-25F178671780}"/>
    <cellStyle name="Standaard 3 5 3 3 2 2 2 2" xfId="7343" xr:uid="{A3AC1F0B-B2B2-4B9B-B7D2-F84555414B78}"/>
    <cellStyle name="Standaard 3 5 3 3 2 2 2 2 2" xfId="17532" xr:uid="{2DDCC4EC-4B7A-4B4B-91F6-E56B1BDF2303}"/>
    <cellStyle name="Standaard 3 5 3 3 2 2 2 2 2 2" xfId="37901" xr:uid="{6A5C46E2-D8FA-4880-BF52-181B544F7F41}"/>
    <cellStyle name="Standaard 3 5 3 3 2 2 2 2 3" xfId="27717" xr:uid="{B07E0CEA-C75D-4C1F-A42A-7E93A81B5082}"/>
    <cellStyle name="Standaard 3 5 3 3 2 2 2 3" xfId="14351" xr:uid="{DB5CAA05-94B8-4413-8A2E-50067799A948}"/>
    <cellStyle name="Standaard 3 5 3 3 2 2 2 3 2" xfId="34720" xr:uid="{BD1093D1-7DCE-4E5D-9C57-A618AB075372}"/>
    <cellStyle name="Standaard 3 5 3 3 2 2 2 4" xfId="24536" xr:uid="{44AD9E5C-BDC7-4831-8028-BD65CB02D029}"/>
    <cellStyle name="Standaard 3 5 3 3 2 2 3" xfId="7342" xr:uid="{EB73E3EF-59D7-4645-96D0-5D277D7CD65C}"/>
    <cellStyle name="Standaard 3 5 3 3 2 2 3 2" xfId="17531" xr:uid="{85953A31-45D8-420B-B1EA-18A2421248D9}"/>
    <cellStyle name="Standaard 3 5 3 3 2 2 3 2 2" xfId="37900" xr:uid="{F3250D17-65A5-4F58-928B-546394958C3C}"/>
    <cellStyle name="Standaard 3 5 3 3 2 2 3 3" xfId="27716" xr:uid="{835A17FA-8524-4B52-9273-0B0E0DCC2151}"/>
    <cellStyle name="Standaard 3 5 3 3 2 2 4" xfId="11808" xr:uid="{B1248E75-3F82-47AF-B803-1F8C7D597E99}"/>
    <cellStyle name="Standaard 3 5 3 3 2 2 4 2" xfId="32177" xr:uid="{6B9F064B-AF45-461A-9CCB-A0887FFFDE7F}"/>
    <cellStyle name="Standaard 3 5 3 3 2 2 5" xfId="21993" xr:uid="{C28B31A6-A109-4040-90BA-F3C9A8C9EF56}"/>
    <cellStyle name="Standaard 3 5 3 3 2 3" xfId="2475" xr:uid="{98BDB1FA-CBBC-4270-AAA3-49CAABC219E6}"/>
    <cellStyle name="Standaard 3 5 3 3 2 3 2" xfId="5020" xr:uid="{1D71786B-0541-4711-8F4E-0038E4B4CEAD}"/>
    <cellStyle name="Standaard 3 5 3 3 2 3 2 2" xfId="7345" xr:uid="{FCBB9F5E-8864-42C4-B307-EB1D1D625B3C}"/>
    <cellStyle name="Standaard 3 5 3 3 2 3 2 2 2" xfId="17534" xr:uid="{6EFE456F-452E-4631-A6D4-F8845EEE16BD}"/>
    <cellStyle name="Standaard 3 5 3 3 2 3 2 2 2 2" xfId="37903" xr:uid="{1F9AFB4C-746B-4132-BC43-3C35E5538C89}"/>
    <cellStyle name="Standaard 3 5 3 3 2 3 2 2 3" xfId="27719" xr:uid="{5096DA4F-0CD0-4E6D-A77F-4AE64EC613C8}"/>
    <cellStyle name="Standaard 3 5 3 3 2 3 2 3" xfId="15198" xr:uid="{483C9525-0F21-410C-9A93-DDB2EAB6423E}"/>
    <cellStyle name="Standaard 3 5 3 3 2 3 2 3 2" xfId="35567" xr:uid="{E7AEAEF1-3EDD-449D-BA51-7864B9DD4ECE}"/>
    <cellStyle name="Standaard 3 5 3 3 2 3 2 4" xfId="25383" xr:uid="{28A7C89A-296E-4B52-9320-FA271A57A3A7}"/>
    <cellStyle name="Standaard 3 5 3 3 2 3 3" xfId="7344" xr:uid="{BF01A3A8-4DC3-42D7-BEB0-721F643ACB5C}"/>
    <cellStyle name="Standaard 3 5 3 3 2 3 3 2" xfId="17533" xr:uid="{1653BCD4-3CCD-4C20-B9AE-D6C825F74A6E}"/>
    <cellStyle name="Standaard 3 5 3 3 2 3 3 2 2" xfId="37902" xr:uid="{5C4D3C41-3EED-42E6-91C1-4DC555A6CED9}"/>
    <cellStyle name="Standaard 3 5 3 3 2 3 3 3" xfId="27718" xr:uid="{EE82837F-259F-4BBF-81B6-755ECB917EDC}"/>
    <cellStyle name="Standaard 3 5 3 3 2 3 4" xfId="12655" xr:uid="{F466F727-0A88-40EF-BAAA-6410FF0AEC4F}"/>
    <cellStyle name="Standaard 3 5 3 3 2 3 4 2" xfId="33024" xr:uid="{F553299C-26AB-455F-AFA2-ACEDBE10E6C0}"/>
    <cellStyle name="Standaard 3 5 3 3 2 3 5" xfId="22840" xr:uid="{CA9A36BE-15CF-457B-92A6-AD8B0D92D5C5}"/>
    <cellStyle name="Standaard 3 5 3 3 2 4" xfId="3325" xr:uid="{134BB907-A380-49DF-8EFE-231F5FBDE42A}"/>
    <cellStyle name="Standaard 3 5 3 3 2 4 2" xfId="7346" xr:uid="{760C6892-206F-417C-990D-9E4142BF9C6B}"/>
    <cellStyle name="Standaard 3 5 3 3 2 4 2 2" xfId="17535" xr:uid="{5B85ED82-4ECD-4F6F-8D71-316BAF2031AF}"/>
    <cellStyle name="Standaard 3 5 3 3 2 4 2 2 2" xfId="37904" xr:uid="{B413E7CE-FE16-41DE-A3B7-D2F95DED5D57}"/>
    <cellStyle name="Standaard 3 5 3 3 2 4 2 3" xfId="27720" xr:uid="{D3F3BAAA-D5CA-492E-9CC2-8526655A7C7F}"/>
    <cellStyle name="Standaard 3 5 3 3 2 4 3" xfId="13503" xr:uid="{BC7D1CBB-26B4-4148-A3EB-C041B9AA12D9}"/>
    <cellStyle name="Standaard 3 5 3 3 2 4 3 2" xfId="33872" xr:uid="{153642A4-2DCB-425F-9FDE-85D359E5FE66}"/>
    <cellStyle name="Standaard 3 5 3 3 2 4 4" xfId="23688" xr:uid="{96F150DF-34D3-45EB-8B1A-D47F3B8917F2}"/>
    <cellStyle name="Standaard 3 5 3 3 2 5" xfId="7341" xr:uid="{CE5E70A6-53D8-4B77-B500-8FEA833713AF}"/>
    <cellStyle name="Standaard 3 5 3 3 2 5 2" xfId="17530" xr:uid="{ECC8328B-B172-4AA7-9C55-6C571734AD1D}"/>
    <cellStyle name="Standaard 3 5 3 3 2 5 2 2" xfId="37899" xr:uid="{6CB35404-72AF-43AC-9F70-1BC5FCA4ABC1}"/>
    <cellStyle name="Standaard 3 5 3 3 2 5 3" xfId="27715" xr:uid="{4F79EB48-5A6B-4AB0-BAF7-E56786D16658}"/>
    <cellStyle name="Standaard 3 5 3 3 2 6" xfId="10960" xr:uid="{61F3B614-7C04-45B3-851A-F4BD70BBE1C8}"/>
    <cellStyle name="Standaard 3 5 3 3 2 6 2" xfId="31329" xr:uid="{545EF271-DC9A-4CF6-B57D-36B7FD63D86E}"/>
    <cellStyle name="Standaard 3 5 3 3 2 7" xfId="21145" xr:uid="{56F64239-2F2A-4A16-8061-6A4A4C1695AD}"/>
    <cellStyle name="Standaard 3 5 3 3 3" xfId="1204" xr:uid="{0AA616CB-72A1-4971-B405-F35D6937133D}"/>
    <cellStyle name="Standaard 3 5 3 3 3 2" xfId="3749" xr:uid="{77E354E1-EDCF-45DA-9489-A2CA9794C859}"/>
    <cellStyle name="Standaard 3 5 3 3 3 2 2" xfId="7348" xr:uid="{E780090F-CCC7-4A98-8BAB-A802FBB89719}"/>
    <cellStyle name="Standaard 3 5 3 3 3 2 2 2" xfId="17537" xr:uid="{FB5BDB73-B9C7-4764-8BCA-CF5E5ADD804B}"/>
    <cellStyle name="Standaard 3 5 3 3 3 2 2 2 2" xfId="37906" xr:uid="{B8699CE4-D305-4947-B443-87A1EECC8D1D}"/>
    <cellStyle name="Standaard 3 5 3 3 3 2 2 3" xfId="27722" xr:uid="{62E5BC6C-3F5F-4C98-A315-CFE640AE81F2}"/>
    <cellStyle name="Standaard 3 5 3 3 3 2 3" xfId="13927" xr:uid="{FFEFD708-106C-4AEA-A7CE-63ACCE3FE167}"/>
    <cellStyle name="Standaard 3 5 3 3 3 2 3 2" xfId="34296" xr:uid="{9141066D-01F4-4E13-89AC-30EDE1B9BA02}"/>
    <cellStyle name="Standaard 3 5 3 3 3 2 4" xfId="24112" xr:uid="{E083F35E-901C-4F68-828C-2A763357ED27}"/>
    <cellStyle name="Standaard 3 5 3 3 3 3" xfId="7347" xr:uid="{A2AA5C4E-C678-47AC-83B7-5E4FD083A87B}"/>
    <cellStyle name="Standaard 3 5 3 3 3 3 2" xfId="17536" xr:uid="{347099DC-8CB3-4C96-9A04-8BC0FDC680A1}"/>
    <cellStyle name="Standaard 3 5 3 3 3 3 2 2" xfId="37905" xr:uid="{5E2DDC36-3CEA-4231-A11F-4457EEFD9715}"/>
    <cellStyle name="Standaard 3 5 3 3 3 3 3" xfId="27721" xr:uid="{C6EF542D-0F39-4A66-983B-A8E2B2A9E7BA}"/>
    <cellStyle name="Standaard 3 5 3 3 3 4" xfId="11384" xr:uid="{737E5D36-6CD6-4700-AC80-EF8233A88FFC}"/>
    <cellStyle name="Standaard 3 5 3 3 3 4 2" xfId="31753" xr:uid="{60B9E927-6770-49D8-9807-14A90610FCF6}"/>
    <cellStyle name="Standaard 3 5 3 3 3 5" xfId="21569" xr:uid="{9090D997-D298-4148-8F0A-FF50EE7C0684}"/>
    <cellStyle name="Standaard 3 5 3 3 4" xfId="2051" xr:uid="{B81D6EAF-5458-42A9-B5C3-BFD90B322869}"/>
    <cellStyle name="Standaard 3 5 3 3 4 2" xfId="4596" xr:uid="{FE22FA6D-1EE6-4F36-A9C7-2F54517116E0}"/>
    <cellStyle name="Standaard 3 5 3 3 4 2 2" xfId="7350" xr:uid="{3A353F97-20DB-4A88-96A2-E5EFC87893DC}"/>
    <cellStyle name="Standaard 3 5 3 3 4 2 2 2" xfId="17539" xr:uid="{252809E5-958C-4844-8FEE-64EEF67C3EC6}"/>
    <cellStyle name="Standaard 3 5 3 3 4 2 2 2 2" xfId="37908" xr:uid="{E48D9959-40BF-498B-AEDB-C94117ABEA4D}"/>
    <cellStyle name="Standaard 3 5 3 3 4 2 2 3" xfId="27724" xr:uid="{823CD191-D85B-4F43-BA34-95EFF058BC0C}"/>
    <cellStyle name="Standaard 3 5 3 3 4 2 3" xfId="14774" xr:uid="{C6DE6A2E-367E-4DF8-B713-E9313C2E9788}"/>
    <cellStyle name="Standaard 3 5 3 3 4 2 3 2" xfId="35143" xr:uid="{2724B5AD-43BF-49B1-9384-0683E7D0CA56}"/>
    <cellStyle name="Standaard 3 5 3 3 4 2 4" xfId="24959" xr:uid="{6ED63CCE-3AC7-47A0-B4FE-E935B321A7D5}"/>
    <cellStyle name="Standaard 3 5 3 3 4 3" xfId="7349" xr:uid="{12C76922-A4CB-421C-8E27-96A162DBA81D}"/>
    <cellStyle name="Standaard 3 5 3 3 4 3 2" xfId="17538" xr:uid="{A28AEEAD-A596-4B9A-B630-C51AE96424CD}"/>
    <cellStyle name="Standaard 3 5 3 3 4 3 2 2" xfId="37907" xr:uid="{9054BF5E-07DF-409B-A0E2-6F568761CBAC}"/>
    <cellStyle name="Standaard 3 5 3 3 4 3 3" xfId="27723" xr:uid="{AC0F6F19-E07C-439E-BDA4-6F7576F5DD82}"/>
    <cellStyle name="Standaard 3 5 3 3 4 4" xfId="12231" xr:uid="{16948C58-E5D8-4A8A-AB8D-4FFFB0082E8D}"/>
    <cellStyle name="Standaard 3 5 3 3 4 4 2" xfId="32600" xr:uid="{84FCC9F1-42A7-43AB-BCD5-88A66DAF054B}"/>
    <cellStyle name="Standaard 3 5 3 3 4 5" xfId="22416" xr:uid="{9332BF09-9E2A-4E3B-8917-746DFC901E66}"/>
    <cellStyle name="Standaard 3 5 3 3 5" xfId="2901" xr:uid="{CFF3A704-53F2-4B8C-85D8-A7D38E32FB8A}"/>
    <cellStyle name="Standaard 3 5 3 3 5 2" xfId="7351" xr:uid="{A8AA34F0-626D-46F7-A629-BE180BF6EF62}"/>
    <cellStyle name="Standaard 3 5 3 3 5 2 2" xfId="17540" xr:uid="{1766B128-FB33-4592-BC3D-F3454F93AA85}"/>
    <cellStyle name="Standaard 3 5 3 3 5 2 2 2" xfId="37909" xr:uid="{4BA5D172-C4E4-414C-8016-33A0FAFD194C}"/>
    <cellStyle name="Standaard 3 5 3 3 5 2 3" xfId="27725" xr:uid="{DDC9A612-AFC2-4496-9E76-C8E6DB56C2FE}"/>
    <cellStyle name="Standaard 3 5 3 3 5 3" xfId="13079" xr:uid="{C3D2999F-4CBC-4926-8D8D-FED74E7D807B}"/>
    <cellStyle name="Standaard 3 5 3 3 5 3 2" xfId="33448" xr:uid="{84DF1976-19FB-41FB-BF16-8D6195AF8CA7}"/>
    <cellStyle name="Standaard 3 5 3 3 5 4" xfId="23264" xr:uid="{1A96B951-4825-4D88-8647-EB8E4374D80A}"/>
    <cellStyle name="Standaard 3 5 3 3 6" xfId="7340" xr:uid="{15F64E23-D7E5-44CC-86A9-3984258C8DBC}"/>
    <cellStyle name="Standaard 3 5 3 3 6 2" xfId="17529" xr:uid="{B634F5A2-948C-43CE-9DB6-C70319E04B4C}"/>
    <cellStyle name="Standaard 3 5 3 3 6 2 2" xfId="37898" xr:uid="{14572412-65E0-4839-AE6C-36EFAC77D3A3}"/>
    <cellStyle name="Standaard 3 5 3 3 6 3" xfId="27714" xr:uid="{08FF0AB5-352E-42C3-A943-A739981AB76F}"/>
    <cellStyle name="Standaard 3 5 3 3 7" xfId="10536" xr:uid="{8BA0BE04-214F-43D8-B247-23C742C8430B}"/>
    <cellStyle name="Standaard 3 5 3 3 7 2" xfId="30905" xr:uid="{CF08218B-F0D3-42C4-90A6-993AE1D1D44E}"/>
    <cellStyle name="Standaard 3 5 3 3 8" xfId="20721" xr:uid="{CE016B5A-6D3E-4772-99B2-04B3A05DF1DF}"/>
    <cellStyle name="Standaard 3 5 3 4" xfId="452" xr:uid="{F8A96BA8-A068-4C8D-99C9-FC1AE1D3ACAF}"/>
    <cellStyle name="Standaard 3 5 3 4 2" xfId="912" xr:uid="{C5E535F9-8392-4DA9-859E-F0075CA77CAC}"/>
    <cellStyle name="Standaard 3 5 3 4 2 2" xfId="1762" xr:uid="{C6F59B70-D39B-4802-9D3E-7C032F0A5765}"/>
    <cellStyle name="Standaard 3 5 3 4 2 2 2" xfId="4307" xr:uid="{BEA44600-804C-47D6-A00C-93050D371F66}"/>
    <cellStyle name="Standaard 3 5 3 4 2 2 2 2" xfId="7355" xr:uid="{95D9C4E6-7569-4BAE-9EB2-D31110B81A93}"/>
    <cellStyle name="Standaard 3 5 3 4 2 2 2 2 2" xfId="17544" xr:uid="{3AB22A6D-1A77-4052-B984-C25C1A74A341}"/>
    <cellStyle name="Standaard 3 5 3 4 2 2 2 2 2 2" xfId="37913" xr:uid="{448D6698-EA96-4F12-A664-6174591D8257}"/>
    <cellStyle name="Standaard 3 5 3 4 2 2 2 2 3" xfId="27729" xr:uid="{F07760FA-B55A-45A6-96AC-F89299AA0EDC}"/>
    <cellStyle name="Standaard 3 5 3 4 2 2 2 3" xfId="14485" xr:uid="{8D1D8396-543A-46C4-AD67-CAE2C072B0AF}"/>
    <cellStyle name="Standaard 3 5 3 4 2 2 2 3 2" xfId="34854" xr:uid="{4023CA07-D7DE-4A40-9372-291413835A2E}"/>
    <cellStyle name="Standaard 3 5 3 4 2 2 2 4" xfId="24670" xr:uid="{FE01AEE6-45C3-475C-9619-B0CF31B9F602}"/>
    <cellStyle name="Standaard 3 5 3 4 2 2 3" xfId="7354" xr:uid="{DE5C3172-09FE-4EF9-8459-DE7FF24C3EDD}"/>
    <cellStyle name="Standaard 3 5 3 4 2 2 3 2" xfId="17543" xr:uid="{68CCA269-428E-44FF-94AC-ECEC4FC4FCFC}"/>
    <cellStyle name="Standaard 3 5 3 4 2 2 3 2 2" xfId="37912" xr:uid="{E4F9BD87-CF12-443A-B1CC-FA0E74085803}"/>
    <cellStyle name="Standaard 3 5 3 4 2 2 3 3" xfId="27728" xr:uid="{14EA575F-5308-4224-90D5-A39A54AD093F}"/>
    <cellStyle name="Standaard 3 5 3 4 2 2 4" xfId="11942" xr:uid="{892BB610-2370-4403-93AD-5EBBFC2A261D}"/>
    <cellStyle name="Standaard 3 5 3 4 2 2 4 2" xfId="32311" xr:uid="{4DBAA5E1-E73D-4370-9C01-BCE7EECF4CF7}"/>
    <cellStyle name="Standaard 3 5 3 4 2 2 5" xfId="22127" xr:uid="{8755C3A0-0C67-4197-81C0-19870C2A5880}"/>
    <cellStyle name="Standaard 3 5 3 4 2 3" xfId="2609" xr:uid="{928CDE0B-E32A-47FF-A41C-AA16B5820A9E}"/>
    <cellStyle name="Standaard 3 5 3 4 2 3 2" xfId="5154" xr:uid="{DB585CF4-F366-4AF1-9A55-9B57B211750B}"/>
    <cellStyle name="Standaard 3 5 3 4 2 3 2 2" xfId="7357" xr:uid="{31B1ED6B-FEDF-4707-A001-DA34D8DC09A9}"/>
    <cellStyle name="Standaard 3 5 3 4 2 3 2 2 2" xfId="17546" xr:uid="{97D8502B-0CBF-4098-A83A-C9AD3163E08F}"/>
    <cellStyle name="Standaard 3 5 3 4 2 3 2 2 2 2" xfId="37915" xr:uid="{60D68724-5CB2-45F5-A2D9-AAF5281753F0}"/>
    <cellStyle name="Standaard 3 5 3 4 2 3 2 2 3" xfId="27731" xr:uid="{173C2D05-B2DF-460F-BC46-D9FEBDFE76FC}"/>
    <cellStyle name="Standaard 3 5 3 4 2 3 2 3" xfId="15332" xr:uid="{5670C11E-CEBA-4120-B430-44E5BC334B06}"/>
    <cellStyle name="Standaard 3 5 3 4 2 3 2 3 2" xfId="35701" xr:uid="{771D3C86-4B3B-40E9-A79E-C3BC813A2EFC}"/>
    <cellStyle name="Standaard 3 5 3 4 2 3 2 4" xfId="25517" xr:uid="{1D71C1FF-0C26-412B-9542-4925C2683DC3}"/>
    <cellStyle name="Standaard 3 5 3 4 2 3 3" xfId="7356" xr:uid="{BB47AAEE-4BEF-4936-9028-7D595BDA48A0}"/>
    <cellStyle name="Standaard 3 5 3 4 2 3 3 2" xfId="17545" xr:uid="{E88B070C-0C33-4BE8-A454-936B60C2CED6}"/>
    <cellStyle name="Standaard 3 5 3 4 2 3 3 2 2" xfId="37914" xr:uid="{72EC5404-E5DE-4C56-8651-C8E8434020BE}"/>
    <cellStyle name="Standaard 3 5 3 4 2 3 3 3" xfId="27730" xr:uid="{CBD13184-5209-44E6-AB88-D3D8C8159BCA}"/>
    <cellStyle name="Standaard 3 5 3 4 2 3 4" xfId="12789" xr:uid="{C1AAF133-93B6-468F-9EA1-01F91E6B322D}"/>
    <cellStyle name="Standaard 3 5 3 4 2 3 4 2" xfId="33158" xr:uid="{778ACCAD-078E-4849-B035-C0F5479A4009}"/>
    <cellStyle name="Standaard 3 5 3 4 2 3 5" xfId="22974" xr:uid="{2FE58EF0-80BD-4A2E-AD5A-5A7F0EF6131D}"/>
    <cellStyle name="Standaard 3 5 3 4 2 4" xfId="3459" xr:uid="{A58C9443-8EB6-4183-B1F8-C3E6FF448F02}"/>
    <cellStyle name="Standaard 3 5 3 4 2 4 2" xfId="7358" xr:uid="{D8481846-B0E7-45A6-B557-E4F4A69B8573}"/>
    <cellStyle name="Standaard 3 5 3 4 2 4 2 2" xfId="17547" xr:uid="{6BE1EC7F-2D8A-4536-9ED9-37937877C869}"/>
    <cellStyle name="Standaard 3 5 3 4 2 4 2 2 2" xfId="37916" xr:uid="{9599265E-44B9-4465-AA93-1DE7A27791B2}"/>
    <cellStyle name="Standaard 3 5 3 4 2 4 2 3" xfId="27732" xr:uid="{2C2C9E02-AFD7-426F-B70B-F96AD15CACC2}"/>
    <cellStyle name="Standaard 3 5 3 4 2 4 3" xfId="13637" xr:uid="{D20CA145-C1B8-4242-BCEB-4F7FAC44A0E2}"/>
    <cellStyle name="Standaard 3 5 3 4 2 4 3 2" xfId="34006" xr:uid="{104E478A-508B-46C6-8DAA-7DA72F6AE44A}"/>
    <cellStyle name="Standaard 3 5 3 4 2 4 4" xfId="23822" xr:uid="{04AD5C73-7847-4A60-AC7D-EF71C72C18DE}"/>
    <cellStyle name="Standaard 3 5 3 4 2 5" xfId="7353" xr:uid="{1A540966-A119-4F34-9834-6364F8292DA5}"/>
    <cellStyle name="Standaard 3 5 3 4 2 5 2" xfId="17542" xr:uid="{F5738760-67F0-48A6-9ED3-A3EB426F9F44}"/>
    <cellStyle name="Standaard 3 5 3 4 2 5 2 2" xfId="37911" xr:uid="{C0121C6A-3380-4F1E-A169-621C7EEDDB03}"/>
    <cellStyle name="Standaard 3 5 3 4 2 5 3" xfId="27727" xr:uid="{10DE1755-E25B-42D5-A6A0-E0F402579AE1}"/>
    <cellStyle name="Standaard 3 5 3 4 2 6" xfId="11094" xr:uid="{AA9CC70D-5938-4ABA-8AD7-64E4D309C422}"/>
    <cellStyle name="Standaard 3 5 3 4 2 6 2" xfId="31463" xr:uid="{015E640C-3AAB-409D-BEAC-BE7EA3944EE9}"/>
    <cellStyle name="Standaard 3 5 3 4 2 7" xfId="21279" xr:uid="{588BB9A0-5C27-49F3-976F-09AA9EDFA203}"/>
    <cellStyle name="Standaard 3 5 3 4 3" xfId="1338" xr:uid="{60129673-4D37-4E26-BF61-5192902BB595}"/>
    <cellStyle name="Standaard 3 5 3 4 3 2" xfId="3883" xr:uid="{4734FFCB-7F7A-490C-8A8D-EB8EF2A83D8E}"/>
    <cellStyle name="Standaard 3 5 3 4 3 2 2" xfId="7360" xr:uid="{452EDF5A-0F2F-4285-9116-E18816FC8D57}"/>
    <cellStyle name="Standaard 3 5 3 4 3 2 2 2" xfId="17549" xr:uid="{683F1FD9-EE42-4237-BF6B-D71D9F0A48A8}"/>
    <cellStyle name="Standaard 3 5 3 4 3 2 2 2 2" xfId="37918" xr:uid="{94920C40-2A4D-441A-B37F-400EB4DAF414}"/>
    <cellStyle name="Standaard 3 5 3 4 3 2 2 3" xfId="27734" xr:uid="{F6616CA7-4B8E-44F0-9037-70FFA99E41DD}"/>
    <cellStyle name="Standaard 3 5 3 4 3 2 3" xfId="14061" xr:uid="{40D0D2A8-3046-48DE-B5DA-01967501A9CD}"/>
    <cellStyle name="Standaard 3 5 3 4 3 2 3 2" xfId="34430" xr:uid="{4C844D53-DD28-45FE-9AFE-39ED41B81183}"/>
    <cellStyle name="Standaard 3 5 3 4 3 2 4" xfId="24246" xr:uid="{8B4F8469-6A0D-4DC2-B131-9A6CC8373D3A}"/>
    <cellStyle name="Standaard 3 5 3 4 3 3" xfId="7359" xr:uid="{4B6ECDB8-F1A3-4391-A9A7-E9DCD0929C58}"/>
    <cellStyle name="Standaard 3 5 3 4 3 3 2" xfId="17548" xr:uid="{2E3F379D-8976-4C74-97F0-30AF29E4E323}"/>
    <cellStyle name="Standaard 3 5 3 4 3 3 2 2" xfId="37917" xr:uid="{DBC1CB7A-B4E7-4FC7-968E-80183472F76E}"/>
    <cellStyle name="Standaard 3 5 3 4 3 3 3" xfId="27733" xr:uid="{103648D6-4520-4F3B-8519-3DB6A685ED86}"/>
    <cellStyle name="Standaard 3 5 3 4 3 4" xfId="11518" xr:uid="{6DE7F13A-8804-42A2-98CB-3023758B4EF2}"/>
    <cellStyle name="Standaard 3 5 3 4 3 4 2" xfId="31887" xr:uid="{8F27A230-F571-40A1-A4F3-9FC16FBF04C2}"/>
    <cellStyle name="Standaard 3 5 3 4 3 5" xfId="21703" xr:uid="{2E5C715C-1F2A-4532-A11D-3A065535745D}"/>
    <cellStyle name="Standaard 3 5 3 4 4" xfId="2185" xr:uid="{D534DC1C-82ED-47D6-9B8B-06251CD8406B}"/>
    <cellStyle name="Standaard 3 5 3 4 4 2" xfId="4730" xr:uid="{E0C8F3FF-C3EA-4D1C-BA5F-A843855F8B52}"/>
    <cellStyle name="Standaard 3 5 3 4 4 2 2" xfId="7362" xr:uid="{80E40058-3EE9-43F6-AF04-8730B3B1C1F0}"/>
    <cellStyle name="Standaard 3 5 3 4 4 2 2 2" xfId="17551" xr:uid="{6D9F4755-635D-4B43-BACE-034AEB357758}"/>
    <cellStyle name="Standaard 3 5 3 4 4 2 2 2 2" xfId="37920" xr:uid="{6DFA2577-C185-47EB-830E-8D8DC100384D}"/>
    <cellStyle name="Standaard 3 5 3 4 4 2 2 3" xfId="27736" xr:uid="{FE93CFEA-A987-4EC0-946F-EF726958D0CD}"/>
    <cellStyle name="Standaard 3 5 3 4 4 2 3" xfId="14908" xr:uid="{1A3CE8B8-B773-41D1-92ED-03ABD61489E9}"/>
    <cellStyle name="Standaard 3 5 3 4 4 2 3 2" xfId="35277" xr:uid="{53646092-500D-4B69-B5F5-A5C2D2FCB124}"/>
    <cellStyle name="Standaard 3 5 3 4 4 2 4" xfId="25093" xr:uid="{AF12A03D-C1A5-49D6-B0E9-3141E1BB35AD}"/>
    <cellStyle name="Standaard 3 5 3 4 4 3" xfId="7361" xr:uid="{00F4A816-9F39-4C1C-81D8-9AE166431E0D}"/>
    <cellStyle name="Standaard 3 5 3 4 4 3 2" xfId="17550" xr:uid="{339F8C11-FF26-4BA8-B865-16D511F579C9}"/>
    <cellStyle name="Standaard 3 5 3 4 4 3 2 2" xfId="37919" xr:uid="{104A95C4-14B8-43FA-80AB-974B00677266}"/>
    <cellStyle name="Standaard 3 5 3 4 4 3 3" xfId="27735" xr:uid="{DCF9FF05-8F38-4CA8-9059-FBCD9099D20F}"/>
    <cellStyle name="Standaard 3 5 3 4 4 4" xfId="12365" xr:uid="{7926B492-3766-424F-BE06-1055A521F8F4}"/>
    <cellStyle name="Standaard 3 5 3 4 4 4 2" xfId="32734" xr:uid="{6B48731F-40C7-45DD-BFAC-AAFEF6CE45DB}"/>
    <cellStyle name="Standaard 3 5 3 4 4 5" xfId="22550" xr:uid="{A0FD1F57-F838-4CC5-A9AC-73816FA8A07F}"/>
    <cellStyle name="Standaard 3 5 3 4 5" xfId="3035" xr:uid="{A3E6B205-0D30-46F1-8E5D-0AB4B8305020}"/>
    <cellStyle name="Standaard 3 5 3 4 5 2" xfId="7363" xr:uid="{EDB81B8D-8BEA-4B84-8EF0-28DD8A449BAC}"/>
    <cellStyle name="Standaard 3 5 3 4 5 2 2" xfId="17552" xr:uid="{F7F86D23-8DFD-4AD0-91B3-72FFB7DBC057}"/>
    <cellStyle name="Standaard 3 5 3 4 5 2 2 2" xfId="37921" xr:uid="{98B85669-C9B6-4AE7-AB95-529D4D27B4F8}"/>
    <cellStyle name="Standaard 3 5 3 4 5 2 3" xfId="27737" xr:uid="{B0488405-53D1-4D5B-9136-3FC767FB3C7A}"/>
    <cellStyle name="Standaard 3 5 3 4 5 3" xfId="13213" xr:uid="{11F88DA3-D056-45E0-B9CA-005EA0BA9057}"/>
    <cellStyle name="Standaard 3 5 3 4 5 3 2" xfId="33582" xr:uid="{43F23C72-F48F-4593-89E9-986061FD144A}"/>
    <cellStyle name="Standaard 3 5 3 4 5 4" xfId="23398" xr:uid="{06F6BC55-01C5-40E6-9553-38FAED662FD1}"/>
    <cellStyle name="Standaard 3 5 3 4 6" xfId="7352" xr:uid="{907996C4-6325-4130-874B-B08C9F087ECD}"/>
    <cellStyle name="Standaard 3 5 3 4 6 2" xfId="17541" xr:uid="{E2AB690B-F7A7-48ED-AC40-0835ED2EB73E}"/>
    <cellStyle name="Standaard 3 5 3 4 6 2 2" xfId="37910" xr:uid="{C588A9C5-4DC0-499F-94F2-67A11D8FFBAE}"/>
    <cellStyle name="Standaard 3 5 3 4 6 3" xfId="27726" xr:uid="{DEB9B960-BDC6-45E7-83D1-F393AB980568}"/>
    <cellStyle name="Standaard 3 5 3 4 7" xfId="10670" xr:uid="{F98DA70E-01B7-4724-AC96-4912EAACCAE2}"/>
    <cellStyle name="Standaard 3 5 3 4 7 2" xfId="31039" xr:uid="{EC2FBDC6-B109-49BF-A989-A7465EBD349C}"/>
    <cellStyle name="Standaard 3 5 3 4 8" xfId="20855" xr:uid="{FEFAECA6-032D-4C0B-8074-673626D5141D}"/>
    <cellStyle name="Standaard 3 5 3 5" xfId="575" xr:uid="{D6BA4572-4A26-47B3-B252-B9F71F37F740}"/>
    <cellStyle name="Standaard 3 5 3 5 2" xfId="1001" xr:uid="{FD93F858-B773-480A-B592-D8164942DABF}"/>
    <cellStyle name="Standaard 3 5 3 5 2 2" xfId="1851" xr:uid="{7CB5135F-91A8-4764-A784-BEEE38FD9ACC}"/>
    <cellStyle name="Standaard 3 5 3 5 2 2 2" xfId="4396" xr:uid="{4AF07EFC-8B1B-47D5-B518-FEAEBBFA2D79}"/>
    <cellStyle name="Standaard 3 5 3 5 2 2 2 2" xfId="7367" xr:uid="{B59FC115-D639-4DA5-8488-C2551880FD67}"/>
    <cellStyle name="Standaard 3 5 3 5 2 2 2 2 2" xfId="17556" xr:uid="{F372ED7D-A805-41D8-9A78-2DC2F7EACEA1}"/>
    <cellStyle name="Standaard 3 5 3 5 2 2 2 2 2 2" xfId="37925" xr:uid="{01847F6B-8F0B-4072-9E57-B5CF5A8FB4DE}"/>
    <cellStyle name="Standaard 3 5 3 5 2 2 2 2 3" xfId="27741" xr:uid="{4B3EBEF5-459B-442F-A6A3-49EE22109D64}"/>
    <cellStyle name="Standaard 3 5 3 5 2 2 2 3" xfId="14574" xr:uid="{B826B99B-EA32-49AA-BF32-8BCEBFB9AF7B}"/>
    <cellStyle name="Standaard 3 5 3 5 2 2 2 3 2" xfId="34943" xr:uid="{728AF9FF-1B2A-4E9E-94E0-0E94CF184729}"/>
    <cellStyle name="Standaard 3 5 3 5 2 2 2 4" xfId="24759" xr:uid="{02B09019-A355-4B50-A8AE-54A26BD05668}"/>
    <cellStyle name="Standaard 3 5 3 5 2 2 3" xfId="7366" xr:uid="{D7CE3C61-920C-4E9B-BCAE-3ADDD651A709}"/>
    <cellStyle name="Standaard 3 5 3 5 2 2 3 2" xfId="17555" xr:uid="{DA1614F6-6825-47E9-BDE3-4DD85946888F}"/>
    <cellStyle name="Standaard 3 5 3 5 2 2 3 2 2" xfId="37924" xr:uid="{882C4DD4-9DAA-494B-B716-B61A49C421B9}"/>
    <cellStyle name="Standaard 3 5 3 5 2 2 3 3" xfId="27740" xr:uid="{750A630A-6288-4322-A811-8F927D84612D}"/>
    <cellStyle name="Standaard 3 5 3 5 2 2 4" xfId="12031" xr:uid="{52D45672-C4AA-4E29-8765-B045468E2DF3}"/>
    <cellStyle name="Standaard 3 5 3 5 2 2 4 2" xfId="32400" xr:uid="{3693B841-D7AB-43B2-83C9-F49648288FB2}"/>
    <cellStyle name="Standaard 3 5 3 5 2 2 5" xfId="22216" xr:uid="{EA739958-6B68-4BE1-965F-59B24AAB0673}"/>
    <cellStyle name="Standaard 3 5 3 5 2 3" xfId="2698" xr:uid="{D276FA8E-C5F8-47F6-9904-ED20D7EA97D2}"/>
    <cellStyle name="Standaard 3 5 3 5 2 3 2" xfId="5243" xr:uid="{3D5A8B1E-15E0-4072-8EB4-BC234236189E}"/>
    <cellStyle name="Standaard 3 5 3 5 2 3 2 2" xfId="7369" xr:uid="{3C2CBCFE-EEA0-480B-9923-BCDDBB330E16}"/>
    <cellStyle name="Standaard 3 5 3 5 2 3 2 2 2" xfId="17558" xr:uid="{8C47F968-5B7E-4028-B150-45AD17CC3C49}"/>
    <cellStyle name="Standaard 3 5 3 5 2 3 2 2 2 2" xfId="37927" xr:uid="{C5B40BF6-CA5D-4C73-AD00-BF5DAC16EA4E}"/>
    <cellStyle name="Standaard 3 5 3 5 2 3 2 2 3" xfId="27743" xr:uid="{B2356A60-7AA3-4624-B1B8-7D1AA9DC405B}"/>
    <cellStyle name="Standaard 3 5 3 5 2 3 2 3" xfId="15421" xr:uid="{68D3CB9E-177E-4457-ABE5-890DD2CA6BD7}"/>
    <cellStyle name="Standaard 3 5 3 5 2 3 2 3 2" xfId="35790" xr:uid="{AA4CC355-F898-490F-AE60-8B61204714E6}"/>
    <cellStyle name="Standaard 3 5 3 5 2 3 2 4" xfId="25606" xr:uid="{34E66F24-6140-42B9-B2E2-B8C44BFA01FC}"/>
    <cellStyle name="Standaard 3 5 3 5 2 3 3" xfId="7368" xr:uid="{B777D12F-6C3F-4288-A15A-B54C44C2D365}"/>
    <cellStyle name="Standaard 3 5 3 5 2 3 3 2" xfId="17557" xr:uid="{264702E0-6157-4582-ADFD-0DDE3A220655}"/>
    <cellStyle name="Standaard 3 5 3 5 2 3 3 2 2" xfId="37926" xr:uid="{C7BC074F-FE7D-4552-977D-4DEC08634B76}"/>
    <cellStyle name="Standaard 3 5 3 5 2 3 3 3" xfId="27742" xr:uid="{DC10CBA4-4BE8-4261-96D2-CE7B82D3E111}"/>
    <cellStyle name="Standaard 3 5 3 5 2 3 4" xfId="12878" xr:uid="{E4290FE2-6E90-450C-8382-CE346A711ECE}"/>
    <cellStyle name="Standaard 3 5 3 5 2 3 4 2" xfId="33247" xr:uid="{A6559288-1F46-4CA4-AB60-6169499FD95E}"/>
    <cellStyle name="Standaard 3 5 3 5 2 3 5" xfId="23063" xr:uid="{322DE223-7774-480A-8EC9-AA059B9C507C}"/>
    <cellStyle name="Standaard 3 5 3 5 2 4" xfId="3548" xr:uid="{DA14E321-F57B-4C7E-A75F-418CAA9A83E0}"/>
    <cellStyle name="Standaard 3 5 3 5 2 4 2" xfId="7370" xr:uid="{E483F017-86B8-43CF-8E50-99E847533343}"/>
    <cellStyle name="Standaard 3 5 3 5 2 4 2 2" xfId="17559" xr:uid="{421D48A3-6E6E-41EC-A329-9F5D0BCB63E6}"/>
    <cellStyle name="Standaard 3 5 3 5 2 4 2 2 2" xfId="37928" xr:uid="{C812784C-229A-4D1A-B521-102EC3DBE684}"/>
    <cellStyle name="Standaard 3 5 3 5 2 4 2 3" xfId="27744" xr:uid="{54F5C80F-872C-4457-B31A-C80A30798150}"/>
    <cellStyle name="Standaard 3 5 3 5 2 4 3" xfId="13726" xr:uid="{7BC2A2C4-2027-43A4-AF8D-01084B957F3D}"/>
    <cellStyle name="Standaard 3 5 3 5 2 4 3 2" xfId="34095" xr:uid="{B36A9BE9-26D5-4BCF-ABFA-EA9BB46C3921}"/>
    <cellStyle name="Standaard 3 5 3 5 2 4 4" xfId="23911" xr:uid="{958F5A05-E418-4ABF-83BD-6D4FE39A83A3}"/>
    <cellStyle name="Standaard 3 5 3 5 2 5" xfId="7365" xr:uid="{79F3D8A0-DAA6-463E-85A4-3225F4C3F17B}"/>
    <cellStyle name="Standaard 3 5 3 5 2 5 2" xfId="17554" xr:uid="{784AFF6F-E8D3-4329-8C57-02B1BD99DE16}"/>
    <cellStyle name="Standaard 3 5 3 5 2 5 2 2" xfId="37923" xr:uid="{D6E15271-608B-40D1-A5EC-6B4567DFB2DB}"/>
    <cellStyle name="Standaard 3 5 3 5 2 5 3" xfId="27739" xr:uid="{1E8EA6A2-C351-4A86-A017-B4B0A8B50BF9}"/>
    <cellStyle name="Standaard 3 5 3 5 2 6" xfId="11183" xr:uid="{622277A1-42D9-4B37-AF80-EA86EEB8D73E}"/>
    <cellStyle name="Standaard 3 5 3 5 2 6 2" xfId="31552" xr:uid="{B168716F-C53E-4A5C-8EE9-FFEB7A689B7F}"/>
    <cellStyle name="Standaard 3 5 3 5 2 7" xfId="21368" xr:uid="{C9189514-8D2F-48A9-9F60-FE0473145E91}"/>
    <cellStyle name="Standaard 3 5 3 5 3" xfId="1427" xr:uid="{6F9EDB8E-C250-4610-AA22-190DE0D3C595}"/>
    <cellStyle name="Standaard 3 5 3 5 3 2" xfId="3972" xr:uid="{F257A191-33BF-47C5-B216-AABA06FC59F7}"/>
    <cellStyle name="Standaard 3 5 3 5 3 2 2" xfId="7372" xr:uid="{A0B976C4-2304-476C-99FF-E3041533CC3D}"/>
    <cellStyle name="Standaard 3 5 3 5 3 2 2 2" xfId="17561" xr:uid="{44BFFCF2-A9F4-4BAB-8810-FF89415E78B6}"/>
    <cellStyle name="Standaard 3 5 3 5 3 2 2 2 2" xfId="37930" xr:uid="{1A9A924A-ABC4-4893-82B4-A135E1CEBBD9}"/>
    <cellStyle name="Standaard 3 5 3 5 3 2 2 3" xfId="27746" xr:uid="{856D5649-06CF-4432-84D3-2A87D9B92123}"/>
    <cellStyle name="Standaard 3 5 3 5 3 2 3" xfId="14150" xr:uid="{CCFF1447-E517-4944-8DA2-ECF54A48052F}"/>
    <cellStyle name="Standaard 3 5 3 5 3 2 3 2" xfId="34519" xr:uid="{D891937C-CD4C-40F9-8C62-60CDCA09DFCE}"/>
    <cellStyle name="Standaard 3 5 3 5 3 2 4" xfId="24335" xr:uid="{B3AFD53A-ACA8-4AEB-AA12-934A93A8FC29}"/>
    <cellStyle name="Standaard 3 5 3 5 3 3" xfId="7371" xr:uid="{1E576843-DE53-40C4-9C1A-24D3C6840883}"/>
    <cellStyle name="Standaard 3 5 3 5 3 3 2" xfId="17560" xr:uid="{4555AAE4-832C-4EB9-8549-DEC3891A6198}"/>
    <cellStyle name="Standaard 3 5 3 5 3 3 2 2" xfId="37929" xr:uid="{BA0B7C85-7A84-4866-AFD2-77A44B1AB3C1}"/>
    <cellStyle name="Standaard 3 5 3 5 3 3 3" xfId="27745" xr:uid="{65ADFCA5-6FCE-4FAD-B7A2-71F0B6105B9E}"/>
    <cellStyle name="Standaard 3 5 3 5 3 4" xfId="11607" xr:uid="{B6379EE1-82D2-4877-AC97-FF550459EF09}"/>
    <cellStyle name="Standaard 3 5 3 5 3 4 2" xfId="31976" xr:uid="{2DF943DA-D8B3-4BE2-8FF4-6DACFD17AF89}"/>
    <cellStyle name="Standaard 3 5 3 5 3 5" xfId="21792" xr:uid="{748DECF7-7494-4A43-AA90-F497701C5DCC}"/>
    <cellStyle name="Standaard 3 5 3 5 4" xfId="2274" xr:uid="{F0A7952A-C24A-4682-BA30-940CF0826109}"/>
    <cellStyle name="Standaard 3 5 3 5 4 2" xfId="4819" xr:uid="{37293F73-50B8-4191-AEA7-CFD7A51C1B5F}"/>
    <cellStyle name="Standaard 3 5 3 5 4 2 2" xfId="7374" xr:uid="{426B361B-3702-4051-96AA-DC97AAF939BA}"/>
    <cellStyle name="Standaard 3 5 3 5 4 2 2 2" xfId="17563" xr:uid="{9D61D995-C7FB-4539-915C-9F1ED2E44CAC}"/>
    <cellStyle name="Standaard 3 5 3 5 4 2 2 2 2" xfId="37932" xr:uid="{40B29531-5206-4D5C-AECD-AB964A7A7D5F}"/>
    <cellStyle name="Standaard 3 5 3 5 4 2 2 3" xfId="27748" xr:uid="{93E7A087-97EC-49E6-96BB-43A3164E015B}"/>
    <cellStyle name="Standaard 3 5 3 5 4 2 3" xfId="14997" xr:uid="{881C3D7D-C38D-4590-88C8-FF05341A16E6}"/>
    <cellStyle name="Standaard 3 5 3 5 4 2 3 2" xfId="35366" xr:uid="{3038AD97-8B63-4511-AF2A-C5255E767815}"/>
    <cellStyle name="Standaard 3 5 3 5 4 2 4" xfId="25182" xr:uid="{355FAAD4-EC9F-4FDD-87B3-BB7B8726EF25}"/>
    <cellStyle name="Standaard 3 5 3 5 4 3" xfId="7373" xr:uid="{4C71E1AD-2AFA-4F2E-A1C3-5BEEAFBA265C}"/>
    <cellStyle name="Standaard 3 5 3 5 4 3 2" xfId="17562" xr:uid="{4C4EE3FD-16E8-495D-805F-E0B156B5E2D4}"/>
    <cellStyle name="Standaard 3 5 3 5 4 3 2 2" xfId="37931" xr:uid="{D6AF93C1-545D-4947-BFA5-8520702839DA}"/>
    <cellStyle name="Standaard 3 5 3 5 4 3 3" xfId="27747" xr:uid="{E81E3E7F-344A-4FF2-A309-A95E74E7192C}"/>
    <cellStyle name="Standaard 3 5 3 5 4 4" xfId="12454" xr:uid="{54353AD5-AF30-4302-9FA7-5F2CF5234FF1}"/>
    <cellStyle name="Standaard 3 5 3 5 4 4 2" xfId="32823" xr:uid="{ACBC630C-CB8F-49C0-B59F-CB7A87CF3E4F}"/>
    <cellStyle name="Standaard 3 5 3 5 4 5" xfId="22639" xr:uid="{A4F54D21-1E26-48F4-A3E8-BF8FA8A100D4}"/>
    <cellStyle name="Standaard 3 5 3 5 5" xfId="3124" xr:uid="{9D0DC014-C55E-498F-8BC5-B4A3DA450F07}"/>
    <cellStyle name="Standaard 3 5 3 5 5 2" xfId="7375" xr:uid="{B3CCD39D-6F53-44D7-8CDE-CDB98B019BE1}"/>
    <cellStyle name="Standaard 3 5 3 5 5 2 2" xfId="17564" xr:uid="{9EA3A83B-5F90-412F-B911-A92B99C2C9BA}"/>
    <cellStyle name="Standaard 3 5 3 5 5 2 2 2" xfId="37933" xr:uid="{BB039874-6EAF-4F35-8C03-A61A5BC67DC7}"/>
    <cellStyle name="Standaard 3 5 3 5 5 2 3" xfId="27749" xr:uid="{0143F762-E038-4CE2-BED7-A0FAAE56E7F8}"/>
    <cellStyle name="Standaard 3 5 3 5 5 3" xfId="13302" xr:uid="{EAF730CC-D5D8-4FD8-A666-9C6965B1EE5F}"/>
    <cellStyle name="Standaard 3 5 3 5 5 3 2" xfId="33671" xr:uid="{ACEEA01E-97CA-434C-8D1B-28883FA8BB6C}"/>
    <cellStyle name="Standaard 3 5 3 5 5 4" xfId="23487" xr:uid="{7E206A62-BC88-4EAD-AAE9-0B8F1E2DD761}"/>
    <cellStyle name="Standaard 3 5 3 5 6" xfId="7364" xr:uid="{46D92A54-9176-4792-B63D-15B812712D81}"/>
    <cellStyle name="Standaard 3 5 3 5 6 2" xfId="17553" xr:uid="{B4A9B408-3FEE-4CED-9C57-07E682476B7F}"/>
    <cellStyle name="Standaard 3 5 3 5 6 2 2" xfId="37922" xr:uid="{CA453596-256F-4A3C-B0D6-3DA99A4C5B53}"/>
    <cellStyle name="Standaard 3 5 3 5 6 3" xfId="27738" xr:uid="{16E56132-5EDD-499F-92B8-2740407E2AE9}"/>
    <cellStyle name="Standaard 3 5 3 5 7" xfId="10759" xr:uid="{A252FD11-B320-4F02-A10B-E7015D0839B1}"/>
    <cellStyle name="Standaard 3 5 3 5 7 2" xfId="31128" xr:uid="{83359FA3-5348-47AB-8911-C839D203B0FE}"/>
    <cellStyle name="Standaard 3 5 3 5 8" xfId="20944" xr:uid="{EE1574BF-16DE-4142-904E-F195B90A36D0}"/>
    <cellStyle name="Standaard 3 5 3 6" xfId="644" xr:uid="{58DC153E-FB32-4C2E-AF06-59F784C33F47}"/>
    <cellStyle name="Standaard 3 5 3 6 2" xfId="1494" xr:uid="{4EA06B37-A7A5-49C9-9E5B-832E524CE7C4}"/>
    <cellStyle name="Standaard 3 5 3 6 2 2" xfId="4039" xr:uid="{585E2872-7BFB-4FB7-AEDF-2071DD0C0A8B}"/>
    <cellStyle name="Standaard 3 5 3 6 2 2 2" xfId="7378" xr:uid="{AD49F540-0A4F-413A-9D43-9C49F5ABADFF}"/>
    <cellStyle name="Standaard 3 5 3 6 2 2 2 2" xfId="17567" xr:uid="{2F54CBF5-E09F-4C4C-A50F-DAC2580D21FF}"/>
    <cellStyle name="Standaard 3 5 3 6 2 2 2 2 2" xfId="37936" xr:uid="{B97D05E9-EF97-474A-ABA3-AE557B81F5F9}"/>
    <cellStyle name="Standaard 3 5 3 6 2 2 2 3" xfId="27752" xr:uid="{F13A8BBD-54FE-4FEA-A5F7-0BF650A4D2DF}"/>
    <cellStyle name="Standaard 3 5 3 6 2 2 3" xfId="14217" xr:uid="{2B51A256-59B1-48A4-8D81-27C9FC298D7A}"/>
    <cellStyle name="Standaard 3 5 3 6 2 2 3 2" xfId="34586" xr:uid="{DAD7FB4A-AC8B-4927-845F-0FB0458D15E1}"/>
    <cellStyle name="Standaard 3 5 3 6 2 2 4" xfId="24402" xr:uid="{5EA8411D-B9A9-4E43-9205-CAC81FF8DB2B}"/>
    <cellStyle name="Standaard 3 5 3 6 2 3" xfId="7377" xr:uid="{4D6D9423-194D-48E3-AD5B-9D3A88CCCFF8}"/>
    <cellStyle name="Standaard 3 5 3 6 2 3 2" xfId="17566" xr:uid="{E6DD0AAD-08A1-46D4-B26F-4DE4CB2621D3}"/>
    <cellStyle name="Standaard 3 5 3 6 2 3 2 2" xfId="37935" xr:uid="{0C26D817-3891-4676-B240-D0D6435A5D9A}"/>
    <cellStyle name="Standaard 3 5 3 6 2 3 3" xfId="27751" xr:uid="{B91F48E8-59DA-44A0-BE87-C9177A120A04}"/>
    <cellStyle name="Standaard 3 5 3 6 2 4" xfId="11674" xr:uid="{A91D2D38-3C99-4CC1-A8B2-B652B63A0800}"/>
    <cellStyle name="Standaard 3 5 3 6 2 4 2" xfId="32043" xr:uid="{5EDBE6A7-294A-432C-BCF2-56517F17AF81}"/>
    <cellStyle name="Standaard 3 5 3 6 2 5" xfId="21859" xr:uid="{7E5C0266-623F-4CE6-A448-2E2A75AE6868}"/>
    <cellStyle name="Standaard 3 5 3 6 3" xfId="2341" xr:uid="{50A23348-0628-42E1-9062-F28D20B973A1}"/>
    <cellStyle name="Standaard 3 5 3 6 3 2" xfId="4886" xr:uid="{5CA743A0-40EB-4C41-9B45-AEFA1510A39D}"/>
    <cellStyle name="Standaard 3 5 3 6 3 2 2" xfId="7380" xr:uid="{9EABE765-AB5A-43C2-A0C5-726FAD206101}"/>
    <cellStyle name="Standaard 3 5 3 6 3 2 2 2" xfId="17569" xr:uid="{5CCA0E68-90D0-4C4D-A2B1-E91247BC9E68}"/>
    <cellStyle name="Standaard 3 5 3 6 3 2 2 2 2" xfId="37938" xr:uid="{870365F7-DC9B-4C3C-84C7-DB39D7A8D8C7}"/>
    <cellStyle name="Standaard 3 5 3 6 3 2 2 3" xfId="27754" xr:uid="{CA08E5E1-38C2-494A-967A-27420862C476}"/>
    <cellStyle name="Standaard 3 5 3 6 3 2 3" xfId="15064" xr:uid="{9038A6FF-63F7-404A-B381-0D4BDD0B4C43}"/>
    <cellStyle name="Standaard 3 5 3 6 3 2 3 2" xfId="35433" xr:uid="{3C62B98A-3955-4F2B-92B4-C2715C33FCB1}"/>
    <cellStyle name="Standaard 3 5 3 6 3 2 4" xfId="25249" xr:uid="{F5892F03-7086-4A16-8CDB-88D1EEBC0404}"/>
    <cellStyle name="Standaard 3 5 3 6 3 3" xfId="7379" xr:uid="{D633A3EB-211B-438F-B584-1B3CF9F9A661}"/>
    <cellStyle name="Standaard 3 5 3 6 3 3 2" xfId="17568" xr:uid="{BB74C095-7A98-4EFF-8477-EC6FFA3600DE}"/>
    <cellStyle name="Standaard 3 5 3 6 3 3 2 2" xfId="37937" xr:uid="{16C54C2D-4E99-4CE7-8802-FFAB446BB411}"/>
    <cellStyle name="Standaard 3 5 3 6 3 3 3" xfId="27753" xr:uid="{9B76F419-C81E-4487-BBA5-346846637C4D}"/>
    <cellStyle name="Standaard 3 5 3 6 3 4" xfId="12521" xr:uid="{2F3B4520-06F8-42A3-BEE9-9F5E9ED1BC01}"/>
    <cellStyle name="Standaard 3 5 3 6 3 4 2" xfId="32890" xr:uid="{24D8B044-D6C2-46DF-8567-B711D7ADD84B}"/>
    <cellStyle name="Standaard 3 5 3 6 3 5" xfId="22706" xr:uid="{454899F9-44B3-41F7-9CB9-234C00B7E5CE}"/>
    <cellStyle name="Standaard 3 5 3 6 4" xfId="3191" xr:uid="{78CB8777-FBFB-4E8D-9C50-EB9AFA27E218}"/>
    <cellStyle name="Standaard 3 5 3 6 4 2" xfId="7381" xr:uid="{4D0722FE-D2A5-4991-A3F3-39E7A818A3F6}"/>
    <cellStyle name="Standaard 3 5 3 6 4 2 2" xfId="17570" xr:uid="{4312FCC1-ADBD-48F0-AB64-3F155EEF6206}"/>
    <cellStyle name="Standaard 3 5 3 6 4 2 2 2" xfId="37939" xr:uid="{E026A008-0B7F-42A7-B154-BC1D3702F4F1}"/>
    <cellStyle name="Standaard 3 5 3 6 4 2 3" xfId="27755" xr:uid="{077BD7D8-113F-4F7E-93B6-23D2B0D5DF22}"/>
    <cellStyle name="Standaard 3 5 3 6 4 3" xfId="13369" xr:uid="{640C7D3F-1BF4-4443-853A-7C083A1FCE34}"/>
    <cellStyle name="Standaard 3 5 3 6 4 3 2" xfId="33738" xr:uid="{508505F6-A48B-4B6E-BC5D-C49AE7CD139B}"/>
    <cellStyle name="Standaard 3 5 3 6 4 4" xfId="23554" xr:uid="{2EFCBDB8-0557-444D-8336-1BF4BED0F92D}"/>
    <cellStyle name="Standaard 3 5 3 6 5" xfId="7376" xr:uid="{B70F266F-0B29-46E6-BA69-6C6988F5DABB}"/>
    <cellStyle name="Standaard 3 5 3 6 5 2" xfId="17565" xr:uid="{AAD1392C-2878-4360-8D04-503D5F5E5AD8}"/>
    <cellStyle name="Standaard 3 5 3 6 5 2 2" xfId="37934" xr:uid="{94FA3DDD-F956-4656-9A73-96318C1D6057}"/>
    <cellStyle name="Standaard 3 5 3 6 5 3" xfId="27750" xr:uid="{6F7ECD2E-1134-4CC7-8817-B767E81BEC26}"/>
    <cellStyle name="Standaard 3 5 3 6 6" xfId="10826" xr:uid="{FB11D4FF-E954-40E4-A266-47F2CE80B05F}"/>
    <cellStyle name="Standaard 3 5 3 6 6 2" xfId="31195" xr:uid="{CCD74EB2-DDB1-40E1-929F-BDB209F8DBE9}"/>
    <cellStyle name="Standaard 3 5 3 6 7" xfId="21011" xr:uid="{7C9AF3DB-7358-4A28-B1ED-9A1A6C3FEA47}"/>
    <cellStyle name="Standaard 3 5 3 7" xfId="1070" xr:uid="{14112FED-CCAC-4E7B-8C67-2A76F659E671}"/>
    <cellStyle name="Standaard 3 5 3 7 2" xfId="3615" xr:uid="{03AFA97F-9663-4E2A-A9C8-E2BFF7D416E7}"/>
    <cellStyle name="Standaard 3 5 3 7 2 2" xfId="7383" xr:uid="{F225FCE5-9BC3-4A81-BA89-1325823E96E7}"/>
    <cellStyle name="Standaard 3 5 3 7 2 2 2" xfId="17572" xr:uid="{5488A7A3-2BF8-4E44-804C-0BDE65F9D902}"/>
    <cellStyle name="Standaard 3 5 3 7 2 2 2 2" xfId="37941" xr:uid="{2CFBDADF-C135-4746-BEFA-C9AAB49B5D3D}"/>
    <cellStyle name="Standaard 3 5 3 7 2 2 3" xfId="27757" xr:uid="{6D836FFB-EE66-4C93-A2FE-5FA951C7D664}"/>
    <cellStyle name="Standaard 3 5 3 7 2 3" xfId="13793" xr:uid="{A4EADCFD-F912-4A1F-95A1-2C04DE907804}"/>
    <cellStyle name="Standaard 3 5 3 7 2 3 2" xfId="34162" xr:uid="{3BC4EFEA-9203-4328-9F29-1206F9E0D4D0}"/>
    <cellStyle name="Standaard 3 5 3 7 2 4" xfId="23978" xr:uid="{26DEA02C-2932-430A-986A-7C77F5B78A11}"/>
    <cellStyle name="Standaard 3 5 3 7 3" xfId="7382" xr:uid="{9CEACF36-E9F7-4D03-A126-72F6A1D2EDD7}"/>
    <cellStyle name="Standaard 3 5 3 7 3 2" xfId="17571" xr:uid="{B197B6A6-4C98-43AB-9ADC-476E7D3A4DFB}"/>
    <cellStyle name="Standaard 3 5 3 7 3 2 2" xfId="37940" xr:uid="{3E364233-B732-41BB-B69C-0BD63D2A07A9}"/>
    <cellStyle name="Standaard 3 5 3 7 3 3" xfId="27756" xr:uid="{F2D05864-F0B0-412C-A2DD-73BC486F5544}"/>
    <cellStyle name="Standaard 3 5 3 7 4" xfId="11250" xr:uid="{5761D2E9-E1CE-403F-AFC0-70434E183B5B}"/>
    <cellStyle name="Standaard 3 5 3 7 4 2" xfId="31619" xr:uid="{D62FB394-B73F-4819-9F88-0629CA171522}"/>
    <cellStyle name="Standaard 3 5 3 7 5" xfId="21435" xr:uid="{FAC58919-B087-4023-8840-BBDAF4D730CE}"/>
    <cellStyle name="Standaard 3 5 3 8" xfId="1917" xr:uid="{37398726-FB39-4F29-AC36-4283A00B89C9}"/>
    <cellStyle name="Standaard 3 5 3 8 2" xfId="4462" xr:uid="{32296FF2-99DC-4EE4-94E4-491EE8C6F84C}"/>
    <cellStyle name="Standaard 3 5 3 8 2 2" xfId="7385" xr:uid="{B9325EBB-927F-4A05-A797-33A22D379B0B}"/>
    <cellStyle name="Standaard 3 5 3 8 2 2 2" xfId="17574" xr:uid="{1406D39F-B2C6-4C00-A10C-7407CE5F487D}"/>
    <cellStyle name="Standaard 3 5 3 8 2 2 2 2" xfId="37943" xr:uid="{20F5142D-648A-41AE-AC84-7B362156EE5A}"/>
    <cellStyle name="Standaard 3 5 3 8 2 2 3" xfId="27759" xr:uid="{876ECC7F-084D-4E3B-96AE-EBE392F3AACA}"/>
    <cellStyle name="Standaard 3 5 3 8 2 3" xfId="14640" xr:uid="{36FB0304-5371-4B7D-8B12-F54A1490237D}"/>
    <cellStyle name="Standaard 3 5 3 8 2 3 2" xfId="35009" xr:uid="{811A5330-8EEB-4779-A8C1-32EF3862F7E6}"/>
    <cellStyle name="Standaard 3 5 3 8 2 4" xfId="24825" xr:uid="{A1D44532-876D-4A0A-8CFB-536FABEB3F8F}"/>
    <cellStyle name="Standaard 3 5 3 8 3" xfId="7384" xr:uid="{45C0F60B-9D41-4FAC-BD6C-1502715D048B}"/>
    <cellStyle name="Standaard 3 5 3 8 3 2" xfId="17573" xr:uid="{CEEC0B6F-2A2E-4017-AE55-00ECA72A44AA}"/>
    <cellStyle name="Standaard 3 5 3 8 3 2 2" xfId="37942" xr:uid="{4C4B6DF3-4555-464B-A64E-E085CCAA36E3}"/>
    <cellStyle name="Standaard 3 5 3 8 3 3" xfId="27758" xr:uid="{77E15918-EAD9-44FE-8E0D-B6D0D545EA72}"/>
    <cellStyle name="Standaard 3 5 3 8 4" xfId="12097" xr:uid="{ABD56D9F-DEA0-4B95-B0CE-A01EB6F78232}"/>
    <cellStyle name="Standaard 3 5 3 8 4 2" xfId="32466" xr:uid="{E106A056-8035-4E51-AF3D-5CE78667310C}"/>
    <cellStyle name="Standaard 3 5 3 8 5" xfId="22282" xr:uid="{85E8D9A6-0A78-4A2B-81E1-CF7A77F02ACA}"/>
    <cellStyle name="Standaard 3 5 3 9" xfId="2767" xr:uid="{453F91DA-53B6-4D70-84DA-AAAAA2F3A254}"/>
    <cellStyle name="Standaard 3 5 3 9 2" xfId="7386" xr:uid="{EBE719AB-6B24-45AA-9EBC-83A9E874E5AB}"/>
    <cellStyle name="Standaard 3 5 3 9 2 2" xfId="17575" xr:uid="{993779F6-BB9B-40CA-88A3-6EFDDDB27EE8}"/>
    <cellStyle name="Standaard 3 5 3 9 2 2 2" xfId="37944" xr:uid="{D28DA506-1B54-4BB3-97B6-C9E6BA2A9006}"/>
    <cellStyle name="Standaard 3 5 3 9 2 3" xfId="27760" xr:uid="{4B91971D-5A98-4298-9EA0-8711C86BC64F}"/>
    <cellStyle name="Standaard 3 5 3 9 3" xfId="12945" xr:uid="{74F78E3D-9F54-4292-8B3F-82345B927DBD}"/>
    <cellStyle name="Standaard 3 5 3 9 3 2" xfId="33314" xr:uid="{DFDA0F32-B167-4D1E-97DB-649C33D1655A}"/>
    <cellStyle name="Standaard 3 5 3 9 4" xfId="23130" xr:uid="{0A41F08C-63EE-40E1-83AD-1EC4A308716A}"/>
    <cellStyle name="Standaard 3 5 4" xfId="119" xr:uid="{C21CE557-98D9-4AB0-A872-FE55A3775CF1}"/>
    <cellStyle name="Standaard 3 5 4 10" xfId="20620" xr:uid="{6C96F505-C66D-4FFE-B64D-EE11AC2A9F9E}"/>
    <cellStyle name="Standaard 3 5 4 2" xfId="255" xr:uid="{9700D37F-D021-41F9-8995-C6FEA22FA8A7}"/>
    <cellStyle name="Standaard 3 5 4 2 2" xfId="811" xr:uid="{66455760-F46E-4950-8868-272E5A0C635A}"/>
    <cellStyle name="Standaard 3 5 4 2 2 2" xfId="1661" xr:uid="{C03524C9-38A1-4050-8DC2-D7CC07FC8310}"/>
    <cellStyle name="Standaard 3 5 4 2 2 2 2" xfId="4206" xr:uid="{44371F87-0DF9-4622-8369-8FD69DB8BA47}"/>
    <cellStyle name="Standaard 3 5 4 2 2 2 2 2" xfId="7391" xr:uid="{96AE51B0-8FBC-437E-8987-E22FB436D316}"/>
    <cellStyle name="Standaard 3 5 4 2 2 2 2 2 2" xfId="17580" xr:uid="{F6562097-9C00-47E4-A176-D99395B1F0EF}"/>
    <cellStyle name="Standaard 3 5 4 2 2 2 2 2 2 2" xfId="37949" xr:uid="{E721139B-A7CE-4D06-BAF5-BE8887D22F6F}"/>
    <cellStyle name="Standaard 3 5 4 2 2 2 2 2 3" xfId="27765" xr:uid="{DD400C98-67BB-4E29-B38A-000A576CAD32}"/>
    <cellStyle name="Standaard 3 5 4 2 2 2 2 3" xfId="14384" xr:uid="{7962F58A-5ACB-433C-BB3B-167300F323BB}"/>
    <cellStyle name="Standaard 3 5 4 2 2 2 2 3 2" xfId="34753" xr:uid="{E46CACF1-A02B-4161-826D-054B21E12D22}"/>
    <cellStyle name="Standaard 3 5 4 2 2 2 2 4" xfId="24569" xr:uid="{2E1D2D1F-6AA6-4BF0-BBDC-CBAF58AE68FD}"/>
    <cellStyle name="Standaard 3 5 4 2 2 2 3" xfId="7390" xr:uid="{B8F89A11-34D8-422C-9324-B8EDA719B99E}"/>
    <cellStyle name="Standaard 3 5 4 2 2 2 3 2" xfId="17579" xr:uid="{2AF133D0-A130-44E1-90F2-CD23CF7010E4}"/>
    <cellStyle name="Standaard 3 5 4 2 2 2 3 2 2" xfId="37948" xr:uid="{CF80D109-3950-44F4-BB70-A1529B7FA870}"/>
    <cellStyle name="Standaard 3 5 4 2 2 2 3 3" xfId="27764" xr:uid="{07F51DFA-097A-49F8-A771-43C1730A9BD7}"/>
    <cellStyle name="Standaard 3 5 4 2 2 2 4" xfId="11841" xr:uid="{302DF971-FEB6-47D5-8850-D4D41453DFDC}"/>
    <cellStyle name="Standaard 3 5 4 2 2 2 4 2" xfId="32210" xr:uid="{9C635BD0-A53C-4F4E-A521-AD1A7DC63510}"/>
    <cellStyle name="Standaard 3 5 4 2 2 2 5" xfId="22026" xr:uid="{BB5FD702-CCC2-4ABF-8F9E-09F2EF6618A3}"/>
    <cellStyle name="Standaard 3 5 4 2 2 3" xfId="2508" xr:uid="{7FAD67EB-6156-415D-8851-BE1EF5A8F61D}"/>
    <cellStyle name="Standaard 3 5 4 2 2 3 2" xfId="5053" xr:uid="{09ED866C-DADE-4FEE-A0E8-29F87FB62ADE}"/>
    <cellStyle name="Standaard 3 5 4 2 2 3 2 2" xfId="7393" xr:uid="{B4BF8C33-FCD9-42DE-8DC4-C839B42DC849}"/>
    <cellStyle name="Standaard 3 5 4 2 2 3 2 2 2" xfId="17582" xr:uid="{99650B67-5351-499E-8243-0F44386ED0D2}"/>
    <cellStyle name="Standaard 3 5 4 2 2 3 2 2 2 2" xfId="37951" xr:uid="{3D5BBB43-A2CF-4E4F-8782-11D016D36045}"/>
    <cellStyle name="Standaard 3 5 4 2 2 3 2 2 3" xfId="27767" xr:uid="{F49FA3B6-394E-46D6-959A-8FEBB9EDD098}"/>
    <cellStyle name="Standaard 3 5 4 2 2 3 2 3" xfId="15231" xr:uid="{CAA6DFE2-816E-4E17-AFC1-C8E142849F5B}"/>
    <cellStyle name="Standaard 3 5 4 2 2 3 2 3 2" xfId="35600" xr:uid="{CD99EDF7-3980-41CF-80C0-C92BF68013F8}"/>
    <cellStyle name="Standaard 3 5 4 2 2 3 2 4" xfId="25416" xr:uid="{1A77D49A-426C-4C07-9863-039DEAC148AE}"/>
    <cellStyle name="Standaard 3 5 4 2 2 3 3" xfId="7392" xr:uid="{447266A1-E718-4F3A-9094-B3BAE46743DB}"/>
    <cellStyle name="Standaard 3 5 4 2 2 3 3 2" xfId="17581" xr:uid="{36BDFC04-D79C-4C85-A4DE-8F676E203C0B}"/>
    <cellStyle name="Standaard 3 5 4 2 2 3 3 2 2" xfId="37950" xr:uid="{B361467F-E427-4837-B1BF-8DFB3A6D027E}"/>
    <cellStyle name="Standaard 3 5 4 2 2 3 3 3" xfId="27766" xr:uid="{9836708C-F082-4E41-B18A-4E02DB42EC0E}"/>
    <cellStyle name="Standaard 3 5 4 2 2 3 4" xfId="12688" xr:uid="{61C27605-314B-4B0B-914C-23012D1CD316}"/>
    <cellStyle name="Standaard 3 5 4 2 2 3 4 2" xfId="33057" xr:uid="{6B54C153-0DD5-4D7C-AAB7-79F0883FFF80}"/>
    <cellStyle name="Standaard 3 5 4 2 2 3 5" xfId="22873" xr:uid="{A660A333-265E-4EF5-93A0-27BECDF71105}"/>
    <cellStyle name="Standaard 3 5 4 2 2 4" xfId="3358" xr:uid="{81E68139-9923-472A-9637-5DACD65BE4C0}"/>
    <cellStyle name="Standaard 3 5 4 2 2 4 2" xfId="7394" xr:uid="{2BEF43D5-7AC7-484B-AAC3-B375426F97D0}"/>
    <cellStyle name="Standaard 3 5 4 2 2 4 2 2" xfId="17583" xr:uid="{86E977F2-BE4F-41A1-8EB5-E0849ADAA6BC}"/>
    <cellStyle name="Standaard 3 5 4 2 2 4 2 2 2" xfId="37952" xr:uid="{F8711ED7-7FFB-4622-82A6-FAD650FD7312}"/>
    <cellStyle name="Standaard 3 5 4 2 2 4 2 3" xfId="27768" xr:uid="{66D4DBB6-C50B-4544-AC8E-5C1F71921996}"/>
    <cellStyle name="Standaard 3 5 4 2 2 4 3" xfId="13536" xr:uid="{87EC306A-B05D-4359-A5C7-8B92CAA075F2}"/>
    <cellStyle name="Standaard 3 5 4 2 2 4 3 2" xfId="33905" xr:uid="{48F39060-522D-425E-9849-658E98667C07}"/>
    <cellStyle name="Standaard 3 5 4 2 2 4 4" xfId="23721" xr:uid="{34F0E4F9-58C6-4A8A-9D74-4F47FC11B01C}"/>
    <cellStyle name="Standaard 3 5 4 2 2 5" xfId="7389" xr:uid="{D280AF34-C641-4C6E-8C59-5AE6290B3FAB}"/>
    <cellStyle name="Standaard 3 5 4 2 2 5 2" xfId="17578" xr:uid="{641A57C1-34E9-4539-A314-8D5CE40E8A95}"/>
    <cellStyle name="Standaard 3 5 4 2 2 5 2 2" xfId="37947" xr:uid="{4835ACE5-FD8E-4533-BB49-AEAAB17DCE49}"/>
    <cellStyle name="Standaard 3 5 4 2 2 5 3" xfId="27763" xr:uid="{50034CF7-49EB-4235-B418-68CE22694268}"/>
    <cellStyle name="Standaard 3 5 4 2 2 6" xfId="10993" xr:uid="{6AE33176-3D59-4241-B4DD-861D075EFA7D}"/>
    <cellStyle name="Standaard 3 5 4 2 2 6 2" xfId="31362" xr:uid="{C1DF3CCF-24E9-48C0-AF3A-D97ADBB66DC7}"/>
    <cellStyle name="Standaard 3 5 4 2 2 7" xfId="21178" xr:uid="{E16912A6-35CB-456C-9378-4D56809EBC5B}"/>
    <cellStyle name="Standaard 3 5 4 2 3" xfId="1237" xr:uid="{911DA9DA-7BED-4319-BC3A-E5BA61D19A46}"/>
    <cellStyle name="Standaard 3 5 4 2 3 2" xfId="3782" xr:uid="{D6974022-A63F-4CD8-8656-AB347C07E215}"/>
    <cellStyle name="Standaard 3 5 4 2 3 2 2" xfId="7396" xr:uid="{92CB86D3-8682-4E87-B45B-FB8B92F72CCC}"/>
    <cellStyle name="Standaard 3 5 4 2 3 2 2 2" xfId="17585" xr:uid="{BA9C373B-905F-47FB-ADCF-F10BAAD1A065}"/>
    <cellStyle name="Standaard 3 5 4 2 3 2 2 2 2" xfId="37954" xr:uid="{1C44E374-5D86-44E7-B822-691E4C96108D}"/>
    <cellStyle name="Standaard 3 5 4 2 3 2 2 3" xfId="27770" xr:uid="{F3933F84-0CC0-40BB-BB24-2ABE5795D228}"/>
    <cellStyle name="Standaard 3 5 4 2 3 2 3" xfId="13960" xr:uid="{42CEF78B-A0B2-4BA2-8BC4-AE83A2087A75}"/>
    <cellStyle name="Standaard 3 5 4 2 3 2 3 2" xfId="34329" xr:uid="{89F91F0B-2F56-4593-8994-D4A3248D5B10}"/>
    <cellStyle name="Standaard 3 5 4 2 3 2 4" xfId="24145" xr:uid="{F57F61C4-711D-4CE0-9827-0646733188E7}"/>
    <cellStyle name="Standaard 3 5 4 2 3 3" xfId="7395" xr:uid="{1B0BCE27-3D27-4662-BBC9-8CE418D1CED6}"/>
    <cellStyle name="Standaard 3 5 4 2 3 3 2" xfId="17584" xr:uid="{EDE679BA-F0F5-43C3-8193-6FC51D6E3D44}"/>
    <cellStyle name="Standaard 3 5 4 2 3 3 2 2" xfId="37953" xr:uid="{3DF993BA-8821-45F0-9C30-E30993D5CC56}"/>
    <cellStyle name="Standaard 3 5 4 2 3 3 3" xfId="27769" xr:uid="{F0DCCEC0-F262-4C12-843B-CB758C15E495}"/>
    <cellStyle name="Standaard 3 5 4 2 3 4" xfId="11417" xr:uid="{194BD236-4FCF-4441-95F7-46EFC29E8D36}"/>
    <cellStyle name="Standaard 3 5 4 2 3 4 2" xfId="31786" xr:uid="{04AD538D-8EBB-4FD8-9A38-49D79001B1B4}"/>
    <cellStyle name="Standaard 3 5 4 2 3 5" xfId="21602" xr:uid="{E18FF07B-DCFE-4D07-97C5-0B119A45AEA9}"/>
    <cellStyle name="Standaard 3 5 4 2 4" xfId="2084" xr:uid="{77951BD6-A45B-4B41-9064-A55775EE15C2}"/>
    <cellStyle name="Standaard 3 5 4 2 4 2" xfId="4629" xr:uid="{7594B1DB-915F-4FF4-B8B8-1EB06EC590B6}"/>
    <cellStyle name="Standaard 3 5 4 2 4 2 2" xfId="7398" xr:uid="{A3ED7EEB-F77F-4A92-BA8D-E7D9B2EBF3A3}"/>
    <cellStyle name="Standaard 3 5 4 2 4 2 2 2" xfId="17587" xr:uid="{F174B522-76C5-41C0-95C4-8661DC1A5705}"/>
    <cellStyle name="Standaard 3 5 4 2 4 2 2 2 2" xfId="37956" xr:uid="{D9CED9E0-8D50-4448-8A00-1C1AC56CE420}"/>
    <cellStyle name="Standaard 3 5 4 2 4 2 2 3" xfId="27772" xr:uid="{1010259F-8AAB-4039-A5BF-CC631E4660E3}"/>
    <cellStyle name="Standaard 3 5 4 2 4 2 3" xfId="14807" xr:uid="{6750B3CC-5CFD-4D11-8B7B-4005F27E6AA0}"/>
    <cellStyle name="Standaard 3 5 4 2 4 2 3 2" xfId="35176" xr:uid="{95FFA2DE-F765-40DC-AFC7-567CD3996D0D}"/>
    <cellStyle name="Standaard 3 5 4 2 4 2 4" xfId="24992" xr:uid="{2A9D9F1E-00BF-4EF3-ADEA-881CEDDCC37F}"/>
    <cellStyle name="Standaard 3 5 4 2 4 3" xfId="7397" xr:uid="{5736BA31-E50E-4FF3-84AF-49521702460C}"/>
    <cellStyle name="Standaard 3 5 4 2 4 3 2" xfId="17586" xr:uid="{BD4EAB16-F41E-4ABA-9BC1-2CE45108232A}"/>
    <cellStyle name="Standaard 3 5 4 2 4 3 2 2" xfId="37955" xr:uid="{21CA4D10-BB58-4FBF-ADEB-8EE9071A134E}"/>
    <cellStyle name="Standaard 3 5 4 2 4 3 3" xfId="27771" xr:uid="{8AC2195C-8A9C-400E-949B-60DDB764EC10}"/>
    <cellStyle name="Standaard 3 5 4 2 4 4" xfId="12264" xr:uid="{10EE841A-C5FC-4A85-9A3C-8BC75958DB9E}"/>
    <cellStyle name="Standaard 3 5 4 2 4 4 2" xfId="32633" xr:uid="{7E2D616F-8B7A-484D-B33F-93D655F2CF79}"/>
    <cellStyle name="Standaard 3 5 4 2 4 5" xfId="22449" xr:uid="{D779562D-7498-45C0-885B-F4308192B0D7}"/>
    <cellStyle name="Standaard 3 5 4 2 5" xfId="2934" xr:uid="{AD900642-C03D-4DDB-9AF0-6CD71013E1DF}"/>
    <cellStyle name="Standaard 3 5 4 2 5 2" xfId="7399" xr:uid="{CC6B50D8-C0D0-4358-8052-C221B300F9EB}"/>
    <cellStyle name="Standaard 3 5 4 2 5 2 2" xfId="17588" xr:uid="{887639D1-0D87-4B75-B889-50D25E85ADAB}"/>
    <cellStyle name="Standaard 3 5 4 2 5 2 2 2" xfId="37957" xr:uid="{2E8E4BF8-6670-4C28-8527-75876A033B5F}"/>
    <cellStyle name="Standaard 3 5 4 2 5 2 3" xfId="27773" xr:uid="{8A79BE59-9358-4D70-9619-D0C7CBB61E91}"/>
    <cellStyle name="Standaard 3 5 4 2 5 3" xfId="13112" xr:uid="{A0A70D62-451B-4361-8E7D-E2A570FE3A35}"/>
    <cellStyle name="Standaard 3 5 4 2 5 3 2" xfId="33481" xr:uid="{61086A38-6D71-4CF8-BCBA-7185BF2D6603}"/>
    <cellStyle name="Standaard 3 5 4 2 5 4" xfId="23297" xr:uid="{BD15ACA8-5AE7-446F-815C-BC957E3642B9}"/>
    <cellStyle name="Standaard 3 5 4 2 6" xfId="7388" xr:uid="{7ACF88DC-E31B-4B09-9F7A-F1118C7D45FA}"/>
    <cellStyle name="Standaard 3 5 4 2 6 2" xfId="17577" xr:uid="{EA34E25D-2499-42DD-BD89-7725AD717AF3}"/>
    <cellStyle name="Standaard 3 5 4 2 6 2 2" xfId="37946" xr:uid="{300F4643-90EF-4B82-8110-916789C7BE8F}"/>
    <cellStyle name="Standaard 3 5 4 2 6 3" xfId="27762" xr:uid="{42DFDE68-98BD-41FB-A687-8C4D53766A9A}"/>
    <cellStyle name="Standaard 3 5 4 2 7" xfId="10569" xr:uid="{3CC3C432-D663-410C-9DFA-1A52998912CF}"/>
    <cellStyle name="Standaard 3 5 4 2 7 2" xfId="30938" xr:uid="{2B88234A-862C-4DE1-A54E-C0AABE7E346A}"/>
    <cellStyle name="Standaard 3 5 4 2 8" xfId="20754" xr:uid="{F5697DF6-DB02-42C1-BB0A-EF5CCFF72378}"/>
    <cellStyle name="Standaard 3 5 4 3" xfId="453" xr:uid="{117A96AD-A1F7-4B3D-B4C6-9A75C23D6684}"/>
    <cellStyle name="Standaard 3 5 4 3 2" xfId="913" xr:uid="{AA119C80-A8B1-4420-99D9-88E88B50BA03}"/>
    <cellStyle name="Standaard 3 5 4 3 2 2" xfId="1763" xr:uid="{45D9CD5D-D0E3-41B1-A319-ABA543A674FD}"/>
    <cellStyle name="Standaard 3 5 4 3 2 2 2" xfId="4308" xr:uid="{148B0B0A-9CFA-488E-A7D9-B620BFE17710}"/>
    <cellStyle name="Standaard 3 5 4 3 2 2 2 2" xfId="7403" xr:uid="{CD421E5B-7C92-4E24-BF5F-B2BB15B2FC93}"/>
    <cellStyle name="Standaard 3 5 4 3 2 2 2 2 2" xfId="17592" xr:uid="{BC5A852D-2237-41EA-AE80-AC2A38A135F8}"/>
    <cellStyle name="Standaard 3 5 4 3 2 2 2 2 2 2" xfId="37961" xr:uid="{20A0EC22-32F3-4292-A621-79E14A265379}"/>
    <cellStyle name="Standaard 3 5 4 3 2 2 2 2 3" xfId="27777" xr:uid="{748D1C8F-45A6-422A-A42F-020DFED7D6F2}"/>
    <cellStyle name="Standaard 3 5 4 3 2 2 2 3" xfId="14486" xr:uid="{77EB15BC-93F0-4EAC-98C1-D6349DAD0865}"/>
    <cellStyle name="Standaard 3 5 4 3 2 2 2 3 2" xfId="34855" xr:uid="{27FEA0AF-8E78-4692-84C3-7DC3CB43BF11}"/>
    <cellStyle name="Standaard 3 5 4 3 2 2 2 4" xfId="24671" xr:uid="{12BDB830-0974-44FB-8F50-3D486E56C446}"/>
    <cellStyle name="Standaard 3 5 4 3 2 2 3" xfId="7402" xr:uid="{80663DCF-0E2A-4A04-B8A2-2EB3E5727076}"/>
    <cellStyle name="Standaard 3 5 4 3 2 2 3 2" xfId="17591" xr:uid="{64D216DB-C42A-42EE-A2AE-2C17D203C88A}"/>
    <cellStyle name="Standaard 3 5 4 3 2 2 3 2 2" xfId="37960" xr:uid="{B975531A-A444-4D0B-BA98-CAE5F8136084}"/>
    <cellStyle name="Standaard 3 5 4 3 2 2 3 3" xfId="27776" xr:uid="{72865DCC-FDDE-4621-843F-98AC16E8A26D}"/>
    <cellStyle name="Standaard 3 5 4 3 2 2 4" xfId="11943" xr:uid="{2B78CA14-CFEC-462F-9059-E24B4E0A0D10}"/>
    <cellStyle name="Standaard 3 5 4 3 2 2 4 2" xfId="32312" xr:uid="{5C8FC6DE-9651-4554-AAC3-908C38CEE791}"/>
    <cellStyle name="Standaard 3 5 4 3 2 2 5" xfId="22128" xr:uid="{FBAC0801-EBEF-49E3-91FA-665596A43593}"/>
    <cellStyle name="Standaard 3 5 4 3 2 3" xfId="2610" xr:uid="{C27253FE-8AD5-446D-8DD9-68D7F9E6EC2C}"/>
    <cellStyle name="Standaard 3 5 4 3 2 3 2" xfId="5155" xr:uid="{AFE824B2-74C3-4A54-95CC-E2E9F8D9FFEB}"/>
    <cellStyle name="Standaard 3 5 4 3 2 3 2 2" xfId="7405" xr:uid="{35C5BDEE-9202-4F6A-9679-C3E7B11E5CE3}"/>
    <cellStyle name="Standaard 3 5 4 3 2 3 2 2 2" xfId="17594" xr:uid="{29624E89-60BB-442A-85E6-F0B3C9F3114B}"/>
    <cellStyle name="Standaard 3 5 4 3 2 3 2 2 2 2" xfId="37963" xr:uid="{298E7188-2AAE-4B45-8409-4EEA937A829B}"/>
    <cellStyle name="Standaard 3 5 4 3 2 3 2 2 3" xfId="27779" xr:uid="{B61C720F-65FC-4FEF-8231-D7922F77A6AD}"/>
    <cellStyle name="Standaard 3 5 4 3 2 3 2 3" xfId="15333" xr:uid="{15F595C4-0B06-4C62-BB5E-9204D15A1B5C}"/>
    <cellStyle name="Standaard 3 5 4 3 2 3 2 3 2" xfId="35702" xr:uid="{CBDC971A-EAA4-4AD8-8554-2466D556761E}"/>
    <cellStyle name="Standaard 3 5 4 3 2 3 2 4" xfId="25518" xr:uid="{3FD50826-5435-4FAF-9CE4-AFA9C6C83884}"/>
    <cellStyle name="Standaard 3 5 4 3 2 3 3" xfId="7404" xr:uid="{FB24F267-85D2-49E6-AA14-4AB8089D8585}"/>
    <cellStyle name="Standaard 3 5 4 3 2 3 3 2" xfId="17593" xr:uid="{4EBFF736-5E28-4D73-8E15-DAB7E14F02CD}"/>
    <cellStyle name="Standaard 3 5 4 3 2 3 3 2 2" xfId="37962" xr:uid="{7C0366EA-36DB-4FDC-A6B8-2CFEBB1CB8D3}"/>
    <cellStyle name="Standaard 3 5 4 3 2 3 3 3" xfId="27778" xr:uid="{2F07E3B9-91DC-4BDB-93B6-15F45F003D8E}"/>
    <cellStyle name="Standaard 3 5 4 3 2 3 4" xfId="12790" xr:uid="{728B6583-5B23-4B8B-AC08-329652CF3D0E}"/>
    <cellStyle name="Standaard 3 5 4 3 2 3 4 2" xfId="33159" xr:uid="{9DBE358B-4A34-4CE0-A325-9F54107A76E7}"/>
    <cellStyle name="Standaard 3 5 4 3 2 3 5" xfId="22975" xr:uid="{7FFEFCDA-EA66-467A-8C64-E48A6D413B66}"/>
    <cellStyle name="Standaard 3 5 4 3 2 4" xfId="3460" xr:uid="{AE317B17-B282-4DD0-8911-75673B48D307}"/>
    <cellStyle name="Standaard 3 5 4 3 2 4 2" xfId="7406" xr:uid="{C07872B4-15BA-49D4-A8CB-C88E2EFC9B4E}"/>
    <cellStyle name="Standaard 3 5 4 3 2 4 2 2" xfId="17595" xr:uid="{9C0697EC-27E4-43B9-8555-79AD3560E1B2}"/>
    <cellStyle name="Standaard 3 5 4 3 2 4 2 2 2" xfId="37964" xr:uid="{36BBD8B2-E83D-4BDB-8AC3-AD48E85A352A}"/>
    <cellStyle name="Standaard 3 5 4 3 2 4 2 3" xfId="27780" xr:uid="{EDF2FDF0-FA73-494D-9940-4AEB61A4DA9E}"/>
    <cellStyle name="Standaard 3 5 4 3 2 4 3" xfId="13638" xr:uid="{F547FB35-3902-4660-90BF-82A7E5ADBDA5}"/>
    <cellStyle name="Standaard 3 5 4 3 2 4 3 2" xfId="34007" xr:uid="{06FF0E67-E0B0-46F6-BBDC-69D4A5CCD42A}"/>
    <cellStyle name="Standaard 3 5 4 3 2 4 4" xfId="23823" xr:uid="{F7755A26-4F34-4E6D-9F2F-8E084789B2A6}"/>
    <cellStyle name="Standaard 3 5 4 3 2 5" xfId="7401" xr:uid="{03869362-4628-4724-94F2-CEA01B817E4E}"/>
    <cellStyle name="Standaard 3 5 4 3 2 5 2" xfId="17590" xr:uid="{70D616ED-F367-4BAB-847F-4022E4DB50A8}"/>
    <cellStyle name="Standaard 3 5 4 3 2 5 2 2" xfId="37959" xr:uid="{5C93F003-C0A9-4188-959F-A45BB3C92091}"/>
    <cellStyle name="Standaard 3 5 4 3 2 5 3" xfId="27775" xr:uid="{9E6293DF-94D6-48A6-8895-003C5C81E8EA}"/>
    <cellStyle name="Standaard 3 5 4 3 2 6" xfId="11095" xr:uid="{F80BF3FB-44C2-4652-8DC5-C199A2A54C2A}"/>
    <cellStyle name="Standaard 3 5 4 3 2 6 2" xfId="31464" xr:uid="{1CEE0625-E333-4EAB-85EE-BB5A7F2A9803}"/>
    <cellStyle name="Standaard 3 5 4 3 2 7" xfId="21280" xr:uid="{5196F066-4016-4C28-A93C-92B0ACBB4101}"/>
    <cellStyle name="Standaard 3 5 4 3 3" xfId="1339" xr:uid="{D154102D-5A83-436A-AC4D-0B8999FACE53}"/>
    <cellStyle name="Standaard 3 5 4 3 3 2" xfId="3884" xr:uid="{FB0DF7C5-36E8-42E1-879A-D898A980CD8B}"/>
    <cellStyle name="Standaard 3 5 4 3 3 2 2" xfId="7408" xr:uid="{9E3DC1C7-B873-42FA-8509-220BDFFF9631}"/>
    <cellStyle name="Standaard 3 5 4 3 3 2 2 2" xfId="17597" xr:uid="{A726430A-1756-4634-88E6-A76DFE13688F}"/>
    <cellStyle name="Standaard 3 5 4 3 3 2 2 2 2" xfId="37966" xr:uid="{21D6D5DB-260F-4DAA-BE7F-E706C19BEA1D}"/>
    <cellStyle name="Standaard 3 5 4 3 3 2 2 3" xfId="27782" xr:uid="{2521B16A-37CB-4498-BA76-21453A8B081A}"/>
    <cellStyle name="Standaard 3 5 4 3 3 2 3" xfId="14062" xr:uid="{4FE48F6E-A15C-47E6-918C-74E710A63BA3}"/>
    <cellStyle name="Standaard 3 5 4 3 3 2 3 2" xfId="34431" xr:uid="{5C783D55-3F7A-4144-9BC7-1E0EADCAC562}"/>
    <cellStyle name="Standaard 3 5 4 3 3 2 4" xfId="24247" xr:uid="{A6B58FC7-CAAC-4B28-8CFB-D0149DD8D065}"/>
    <cellStyle name="Standaard 3 5 4 3 3 3" xfId="7407" xr:uid="{6BB8E75A-A295-451A-BF37-DDD472C017E8}"/>
    <cellStyle name="Standaard 3 5 4 3 3 3 2" xfId="17596" xr:uid="{7B4D2B6C-66A4-4F60-93A8-5739AFBC5B97}"/>
    <cellStyle name="Standaard 3 5 4 3 3 3 2 2" xfId="37965" xr:uid="{A1B463F4-822A-498A-927E-40E52F2117B2}"/>
    <cellStyle name="Standaard 3 5 4 3 3 3 3" xfId="27781" xr:uid="{6533B042-7825-4FC9-A521-CF57BBE9D1F0}"/>
    <cellStyle name="Standaard 3 5 4 3 3 4" xfId="11519" xr:uid="{7EA96EF4-3DC2-473E-8B2A-B584F7981ECD}"/>
    <cellStyle name="Standaard 3 5 4 3 3 4 2" xfId="31888" xr:uid="{0297E5CA-09F1-4193-B44F-04DCFD665F70}"/>
    <cellStyle name="Standaard 3 5 4 3 3 5" xfId="21704" xr:uid="{F06CF624-84CA-4282-9956-7B9163D906D5}"/>
    <cellStyle name="Standaard 3 5 4 3 4" xfId="2186" xr:uid="{426A3340-2607-4237-98FB-4B1A2DFBAB2C}"/>
    <cellStyle name="Standaard 3 5 4 3 4 2" xfId="4731" xr:uid="{B3250B8E-3115-4F0C-BD42-75057D0721E5}"/>
    <cellStyle name="Standaard 3 5 4 3 4 2 2" xfId="7410" xr:uid="{5AE68280-9932-492B-9B56-9A7F40916700}"/>
    <cellStyle name="Standaard 3 5 4 3 4 2 2 2" xfId="17599" xr:uid="{372BA52C-E43B-47BB-AC21-41B5017E6A9A}"/>
    <cellStyle name="Standaard 3 5 4 3 4 2 2 2 2" xfId="37968" xr:uid="{69E4FDD4-AF42-48B7-9104-66CA42D8A879}"/>
    <cellStyle name="Standaard 3 5 4 3 4 2 2 3" xfId="27784" xr:uid="{60850C89-6CFD-41DE-9C55-2F1A3D9AF0C7}"/>
    <cellStyle name="Standaard 3 5 4 3 4 2 3" xfId="14909" xr:uid="{99647BD4-FE6F-4916-8C1C-7ED99A5EF926}"/>
    <cellStyle name="Standaard 3 5 4 3 4 2 3 2" xfId="35278" xr:uid="{031AB7BC-D30E-4AA8-8D17-B01E053F2A85}"/>
    <cellStyle name="Standaard 3 5 4 3 4 2 4" xfId="25094" xr:uid="{DAC7D37C-46A5-4D6F-A5CE-977451CE052E}"/>
    <cellStyle name="Standaard 3 5 4 3 4 3" xfId="7409" xr:uid="{279008D4-784F-46C4-80B7-D0F304DAD4F2}"/>
    <cellStyle name="Standaard 3 5 4 3 4 3 2" xfId="17598" xr:uid="{9CC43167-4F52-48AA-843F-D86702151713}"/>
    <cellStyle name="Standaard 3 5 4 3 4 3 2 2" xfId="37967" xr:uid="{96C95503-9628-4810-B024-04FAF0717BDA}"/>
    <cellStyle name="Standaard 3 5 4 3 4 3 3" xfId="27783" xr:uid="{CBF776A8-3950-426B-BAF3-907C279FBB61}"/>
    <cellStyle name="Standaard 3 5 4 3 4 4" xfId="12366" xr:uid="{A6AB3DD3-2080-4CED-8462-C0886CEFA8AA}"/>
    <cellStyle name="Standaard 3 5 4 3 4 4 2" xfId="32735" xr:uid="{4D313F5A-26A3-4A6B-ADE0-268B1D42A49E}"/>
    <cellStyle name="Standaard 3 5 4 3 4 5" xfId="22551" xr:uid="{4A01473A-9E48-4590-8DE2-5C801FD80623}"/>
    <cellStyle name="Standaard 3 5 4 3 5" xfId="3036" xr:uid="{98283F62-4688-40FA-87BD-465C55ACB293}"/>
    <cellStyle name="Standaard 3 5 4 3 5 2" xfId="7411" xr:uid="{F208551E-789E-4746-98AA-22FB1A8FD8C4}"/>
    <cellStyle name="Standaard 3 5 4 3 5 2 2" xfId="17600" xr:uid="{3B0B085E-CE8B-43C0-A0B4-DF98AD1E56D3}"/>
    <cellStyle name="Standaard 3 5 4 3 5 2 2 2" xfId="37969" xr:uid="{758AFD06-BE00-4847-A25A-7B85C206E1C5}"/>
    <cellStyle name="Standaard 3 5 4 3 5 2 3" xfId="27785" xr:uid="{148149FE-B34E-42F1-90AF-4A1D538FDA84}"/>
    <cellStyle name="Standaard 3 5 4 3 5 3" xfId="13214" xr:uid="{2DA6C204-BAFC-42C9-8467-2E8E0988C730}"/>
    <cellStyle name="Standaard 3 5 4 3 5 3 2" xfId="33583" xr:uid="{244C56AE-870B-4F4B-8F0F-D8857CBD4A1E}"/>
    <cellStyle name="Standaard 3 5 4 3 5 4" xfId="23399" xr:uid="{E32743D7-5341-41D4-906B-D6112907EBF0}"/>
    <cellStyle name="Standaard 3 5 4 3 6" xfId="7400" xr:uid="{05044E8F-6427-4868-AF28-C73665F2C438}"/>
    <cellStyle name="Standaard 3 5 4 3 6 2" xfId="17589" xr:uid="{CA8FA98F-1BD9-4E85-989B-1043FD96DD50}"/>
    <cellStyle name="Standaard 3 5 4 3 6 2 2" xfId="37958" xr:uid="{219CB8BC-3286-4D3C-A97D-65DBE5E83019}"/>
    <cellStyle name="Standaard 3 5 4 3 6 3" xfId="27774" xr:uid="{DB1019F4-135E-472E-8F88-0A7F7D40419B}"/>
    <cellStyle name="Standaard 3 5 4 3 7" xfId="10671" xr:uid="{1EF84EA3-A455-48AD-B3C3-8E3359F405C6}"/>
    <cellStyle name="Standaard 3 5 4 3 7 2" xfId="31040" xr:uid="{BE4F5C1A-BB12-423A-BB84-DE692B99130A}"/>
    <cellStyle name="Standaard 3 5 4 3 8" xfId="20856" xr:uid="{1BA92F08-7E4E-4662-A112-E71D2F6CC59F}"/>
    <cellStyle name="Standaard 3 5 4 4" xfId="677" xr:uid="{852DCFD4-936A-40B6-B736-6373AD24C789}"/>
    <cellStyle name="Standaard 3 5 4 4 2" xfId="1527" xr:uid="{900600BC-FEFE-4966-A804-8F6D5D10BE75}"/>
    <cellStyle name="Standaard 3 5 4 4 2 2" xfId="4072" xr:uid="{000E2A31-0EF7-4645-B988-4BC5D1A43517}"/>
    <cellStyle name="Standaard 3 5 4 4 2 2 2" xfId="7414" xr:uid="{C4A644BF-A6EF-480E-A87B-E213FD87804E}"/>
    <cellStyle name="Standaard 3 5 4 4 2 2 2 2" xfId="17603" xr:uid="{0287E74A-8490-43B6-AAFB-94F58ED44D35}"/>
    <cellStyle name="Standaard 3 5 4 4 2 2 2 2 2" xfId="37972" xr:uid="{1B22C3D7-ECC8-49F4-AE1F-FB0C81659930}"/>
    <cellStyle name="Standaard 3 5 4 4 2 2 2 3" xfId="27788" xr:uid="{F70BB812-3539-4CB1-BCC3-01C6824790DC}"/>
    <cellStyle name="Standaard 3 5 4 4 2 2 3" xfId="14250" xr:uid="{99C23D48-AB49-4675-B334-C47FE573C119}"/>
    <cellStyle name="Standaard 3 5 4 4 2 2 3 2" xfId="34619" xr:uid="{95B4C622-2985-4566-AFB5-7EEA2DFEBEDF}"/>
    <cellStyle name="Standaard 3 5 4 4 2 2 4" xfId="24435" xr:uid="{F48CA6F9-EAE4-4029-BE90-678EF35EE227}"/>
    <cellStyle name="Standaard 3 5 4 4 2 3" xfId="7413" xr:uid="{A327D8AF-7BF3-45B3-A8D3-2F150A365420}"/>
    <cellStyle name="Standaard 3 5 4 4 2 3 2" xfId="17602" xr:uid="{767065EB-1677-4E9E-A9AD-DDEE64120698}"/>
    <cellStyle name="Standaard 3 5 4 4 2 3 2 2" xfId="37971" xr:uid="{E2DF1BA5-8ACC-4FBF-8879-E4EB02C7365E}"/>
    <cellStyle name="Standaard 3 5 4 4 2 3 3" xfId="27787" xr:uid="{039E8EE2-9D83-4E51-8A2C-2C433A6F0B2B}"/>
    <cellStyle name="Standaard 3 5 4 4 2 4" xfId="11707" xr:uid="{8C903D73-8D0C-45C9-AAF8-4065216C33C7}"/>
    <cellStyle name="Standaard 3 5 4 4 2 4 2" xfId="32076" xr:uid="{B699030A-F3FF-45C0-AF1E-38B2CACB1FDB}"/>
    <cellStyle name="Standaard 3 5 4 4 2 5" xfId="21892" xr:uid="{BB173E29-E84B-4312-93F9-1C020B3F2A4F}"/>
    <cellStyle name="Standaard 3 5 4 4 3" xfId="2374" xr:uid="{84245607-B710-4C52-B079-02FAEE754361}"/>
    <cellStyle name="Standaard 3 5 4 4 3 2" xfId="4919" xr:uid="{A996B1DA-B2C5-43A1-982A-D34BADC6BD4A}"/>
    <cellStyle name="Standaard 3 5 4 4 3 2 2" xfId="7416" xr:uid="{711FB7F2-7F10-48D0-BE87-09980E1FD001}"/>
    <cellStyle name="Standaard 3 5 4 4 3 2 2 2" xfId="17605" xr:uid="{2A1402C9-ED2D-4379-AB40-ED792E7EA167}"/>
    <cellStyle name="Standaard 3 5 4 4 3 2 2 2 2" xfId="37974" xr:uid="{81DFA4EE-7C91-4700-9C5B-4356F2453A3C}"/>
    <cellStyle name="Standaard 3 5 4 4 3 2 2 3" xfId="27790" xr:uid="{63DB1A2B-A7C3-491E-AAE4-85C97498757B}"/>
    <cellStyle name="Standaard 3 5 4 4 3 2 3" xfId="15097" xr:uid="{A2CBEC7F-185E-427E-92AA-C28951A557F0}"/>
    <cellStyle name="Standaard 3 5 4 4 3 2 3 2" xfId="35466" xr:uid="{006F46E7-452A-4895-BCC3-A54F5373CCE8}"/>
    <cellStyle name="Standaard 3 5 4 4 3 2 4" xfId="25282" xr:uid="{FB37CDF5-3D31-4B77-B7ED-3525BBC2DAD3}"/>
    <cellStyle name="Standaard 3 5 4 4 3 3" xfId="7415" xr:uid="{302595ED-7868-4F83-9145-EB3FB6C5A353}"/>
    <cellStyle name="Standaard 3 5 4 4 3 3 2" xfId="17604" xr:uid="{0F993FBE-F7A4-4B3F-BB2D-3AA393E64AC9}"/>
    <cellStyle name="Standaard 3 5 4 4 3 3 2 2" xfId="37973" xr:uid="{0BAE73D2-4766-4A30-8DC0-86F9B4C12E54}"/>
    <cellStyle name="Standaard 3 5 4 4 3 3 3" xfId="27789" xr:uid="{57559165-FD04-47BE-AAC7-F8F6F236197A}"/>
    <cellStyle name="Standaard 3 5 4 4 3 4" xfId="12554" xr:uid="{78A955C0-7123-4756-8043-FA47BA2E8A9B}"/>
    <cellStyle name="Standaard 3 5 4 4 3 4 2" xfId="32923" xr:uid="{C554814E-1333-4060-A7A7-85EE75D129E1}"/>
    <cellStyle name="Standaard 3 5 4 4 3 5" xfId="22739" xr:uid="{D49F4F4A-5255-45AB-B537-0A3520CA87FB}"/>
    <cellStyle name="Standaard 3 5 4 4 4" xfId="3224" xr:uid="{7A3297D0-45D6-4026-8402-FDBB900B848D}"/>
    <cellStyle name="Standaard 3 5 4 4 4 2" xfId="7417" xr:uid="{A7998A92-4D3A-4869-A949-6B8B36E20E75}"/>
    <cellStyle name="Standaard 3 5 4 4 4 2 2" xfId="17606" xr:uid="{9531AD71-5632-4BAE-8E75-DC14738CED13}"/>
    <cellStyle name="Standaard 3 5 4 4 4 2 2 2" xfId="37975" xr:uid="{FEFFC3CC-993C-476A-AFC2-0ADF62535B74}"/>
    <cellStyle name="Standaard 3 5 4 4 4 2 3" xfId="27791" xr:uid="{BAF808E2-3172-454E-B640-DA67951797E3}"/>
    <cellStyle name="Standaard 3 5 4 4 4 3" xfId="13402" xr:uid="{794FE669-E2A3-4528-AECD-DDAA9EC241B5}"/>
    <cellStyle name="Standaard 3 5 4 4 4 3 2" xfId="33771" xr:uid="{559898E4-A80D-41B2-BE35-395097F58C65}"/>
    <cellStyle name="Standaard 3 5 4 4 4 4" xfId="23587" xr:uid="{CB4BA899-2414-453A-969D-39C1408FE8B2}"/>
    <cellStyle name="Standaard 3 5 4 4 5" xfId="7412" xr:uid="{87414341-B58A-4D21-8587-A46952885746}"/>
    <cellStyle name="Standaard 3 5 4 4 5 2" xfId="17601" xr:uid="{6704CB60-54A7-4BF1-883E-D99D362E85B2}"/>
    <cellStyle name="Standaard 3 5 4 4 5 2 2" xfId="37970" xr:uid="{E3139C98-C52E-4710-9851-AB3CF3F7295B}"/>
    <cellStyle name="Standaard 3 5 4 4 5 3" xfId="27786" xr:uid="{B7A14DA1-D074-4774-9F56-DBF9EC58B0D2}"/>
    <cellStyle name="Standaard 3 5 4 4 6" xfId="10859" xr:uid="{53BB6739-6846-4E91-A456-AB5A2DFF2282}"/>
    <cellStyle name="Standaard 3 5 4 4 6 2" xfId="31228" xr:uid="{BBD3A775-4E9D-4854-858B-FFE222FC6087}"/>
    <cellStyle name="Standaard 3 5 4 4 7" xfId="21044" xr:uid="{7D8401DA-60F6-4D0F-AD60-597A4EBD4D1F}"/>
    <cellStyle name="Standaard 3 5 4 5" xfId="1103" xr:uid="{33582794-9E2D-42DC-946A-FF4EEC51C849}"/>
    <cellStyle name="Standaard 3 5 4 5 2" xfId="3648" xr:uid="{B8A3FB45-12A5-40ED-BD5D-8794304CDD9A}"/>
    <cellStyle name="Standaard 3 5 4 5 2 2" xfId="7419" xr:uid="{22B67CEC-CE25-4477-9DB7-39A5C88E580C}"/>
    <cellStyle name="Standaard 3 5 4 5 2 2 2" xfId="17608" xr:uid="{54C55628-EA83-42E8-AF77-FEB9687AC372}"/>
    <cellStyle name="Standaard 3 5 4 5 2 2 2 2" xfId="37977" xr:uid="{EE30740B-A21F-406D-8176-848154134E77}"/>
    <cellStyle name="Standaard 3 5 4 5 2 2 3" xfId="27793" xr:uid="{F88E7B02-AD23-4788-BA5E-C585C3A89E9E}"/>
    <cellStyle name="Standaard 3 5 4 5 2 3" xfId="13826" xr:uid="{2D26CE29-032B-41AE-8E47-67FD1E725AB8}"/>
    <cellStyle name="Standaard 3 5 4 5 2 3 2" xfId="34195" xr:uid="{1BC35F01-7F50-4605-82AD-FF6A612EFDAC}"/>
    <cellStyle name="Standaard 3 5 4 5 2 4" xfId="24011" xr:uid="{57B1BE9A-0358-4723-A893-A19318728A20}"/>
    <cellStyle name="Standaard 3 5 4 5 3" xfId="7418" xr:uid="{A290B249-9993-4D9B-AE18-841FC140D193}"/>
    <cellStyle name="Standaard 3 5 4 5 3 2" xfId="17607" xr:uid="{04A223B5-6031-4046-B364-93C1F5A767F8}"/>
    <cellStyle name="Standaard 3 5 4 5 3 2 2" xfId="37976" xr:uid="{0A0B8FC0-19EB-4615-8673-305F008A30DA}"/>
    <cellStyle name="Standaard 3 5 4 5 3 3" xfId="27792" xr:uid="{ECA4FC9C-C02B-4C54-A833-AA7B92A350C8}"/>
    <cellStyle name="Standaard 3 5 4 5 4" xfId="11283" xr:uid="{7ED5526C-C870-44D5-ADF1-7E9D8FF94651}"/>
    <cellStyle name="Standaard 3 5 4 5 4 2" xfId="31652" xr:uid="{52E4FDC5-B5C9-4766-A965-148FF17C2649}"/>
    <cellStyle name="Standaard 3 5 4 5 5" xfId="21468" xr:uid="{485B75A9-C6B2-4685-A8A0-5A3F98E41A4B}"/>
    <cellStyle name="Standaard 3 5 4 6" xfId="1950" xr:uid="{7AC0BB5F-0D01-4699-AF78-14BBDF56B7A6}"/>
    <cellStyle name="Standaard 3 5 4 6 2" xfId="4495" xr:uid="{094BFBB1-5C05-4B68-9E8A-B6842B5B9C22}"/>
    <cellStyle name="Standaard 3 5 4 6 2 2" xfId="7421" xr:uid="{CB22DF70-D0B9-4BCD-BB42-9289EF18809A}"/>
    <cellStyle name="Standaard 3 5 4 6 2 2 2" xfId="17610" xr:uid="{16638746-2C06-45D4-B012-5960EA152600}"/>
    <cellStyle name="Standaard 3 5 4 6 2 2 2 2" xfId="37979" xr:uid="{FD83CCB4-02A0-4B77-A2B0-F51AE682F634}"/>
    <cellStyle name="Standaard 3 5 4 6 2 2 3" xfId="27795" xr:uid="{1C772DE7-5781-4EB6-AD07-069AB2E1DCD0}"/>
    <cellStyle name="Standaard 3 5 4 6 2 3" xfId="14673" xr:uid="{6C332D1B-8B0D-4724-B168-A798F0972AB2}"/>
    <cellStyle name="Standaard 3 5 4 6 2 3 2" xfId="35042" xr:uid="{B9827E11-AE36-4DE8-972B-EEEB61353617}"/>
    <cellStyle name="Standaard 3 5 4 6 2 4" xfId="24858" xr:uid="{4D8E1998-CD4E-438E-8FCB-129ECF8E823E}"/>
    <cellStyle name="Standaard 3 5 4 6 3" xfId="7420" xr:uid="{FB9A1C90-57EC-425F-BBDE-35EE64151CE4}"/>
    <cellStyle name="Standaard 3 5 4 6 3 2" xfId="17609" xr:uid="{BAC15C9D-F426-49B0-9A9A-1036363235BD}"/>
    <cellStyle name="Standaard 3 5 4 6 3 2 2" xfId="37978" xr:uid="{FAA928DE-0DAF-4217-9E6F-D6E009142A06}"/>
    <cellStyle name="Standaard 3 5 4 6 3 3" xfId="27794" xr:uid="{4E7CAF9D-CD65-4C8B-910A-B7F3D5B5AF1E}"/>
    <cellStyle name="Standaard 3 5 4 6 4" xfId="12130" xr:uid="{EAC03F6A-FA9B-4C6F-8B19-0A5C0F1C3F76}"/>
    <cellStyle name="Standaard 3 5 4 6 4 2" xfId="32499" xr:uid="{7B5C74A4-5A85-428E-B7F6-F2A6F795118D}"/>
    <cellStyle name="Standaard 3 5 4 6 5" xfId="22315" xr:uid="{F417B20F-2397-440C-BA10-BA4E0B595F7E}"/>
    <cellStyle name="Standaard 3 5 4 7" xfId="2800" xr:uid="{F0DCD5AE-176B-40C8-B32D-ADB78017E374}"/>
    <cellStyle name="Standaard 3 5 4 7 2" xfId="7422" xr:uid="{A920C34C-264C-40D2-9EF8-1C0BE37FE369}"/>
    <cellStyle name="Standaard 3 5 4 7 2 2" xfId="17611" xr:uid="{057FAF06-7CF3-4AB8-A96D-7C7545E47CC0}"/>
    <cellStyle name="Standaard 3 5 4 7 2 2 2" xfId="37980" xr:uid="{0FBF45D6-CC30-4953-8C2B-4A36F3FE8E9F}"/>
    <cellStyle name="Standaard 3 5 4 7 2 3" xfId="27796" xr:uid="{4DA66094-F02A-414D-9E74-CF6E5BCFDDC2}"/>
    <cellStyle name="Standaard 3 5 4 7 3" xfId="12978" xr:uid="{669EA4FA-4A16-412B-BDC3-C9495E7ADDCC}"/>
    <cellStyle name="Standaard 3 5 4 7 3 2" xfId="33347" xr:uid="{C53FBBA3-BCD1-44B7-9583-B77AB3C4DA42}"/>
    <cellStyle name="Standaard 3 5 4 7 4" xfId="23163" xr:uid="{B336917E-1A62-4106-8B7D-9BCFA5C9AE40}"/>
    <cellStyle name="Standaard 3 5 4 8" xfId="7387" xr:uid="{3F0D4420-3AC9-45D0-8D13-52292F7B2E1B}"/>
    <cellStyle name="Standaard 3 5 4 8 2" xfId="17576" xr:uid="{A6FFEFB5-B307-4596-8073-5C3576221689}"/>
    <cellStyle name="Standaard 3 5 4 8 2 2" xfId="37945" xr:uid="{784A86AE-85FF-4180-B09D-A4C0E57F8EF5}"/>
    <cellStyle name="Standaard 3 5 4 8 3" xfId="27761" xr:uid="{B37E4AA5-24BE-4CCA-8681-629DA651C926}"/>
    <cellStyle name="Standaard 3 5 4 9" xfId="10435" xr:uid="{B2DF88BC-223B-4A26-AAD9-04136808F0DD}"/>
    <cellStyle name="Standaard 3 5 4 9 2" xfId="30804" xr:uid="{4D526478-0F0C-4ED6-BC81-145176981AA6}"/>
    <cellStyle name="Standaard 3 5 5" xfId="189" xr:uid="{CC072FE5-92A8-4785-BBC6-F5E29C8D25AF}"/>
    <cellStyle name="Standaard 3 5 5 2" xfId="745" xr:uid="{A3BE8383-D4EB-40B6-9898-AF8483F98BA5}"/>
    <cellStyle name="Standaard 3 5 5 2 2" xfId="1595" xr:uid="{0E1E0093-CF91-415E-AE43-50B570505296}"/>
    <cellStyle name="Standaard 3 5 5 2 2 2" xfId="4140" xr:uid="{D67A604E-57C9-4622-88AC-BBD134CE080E}"/>
    <cellStyle name="Standaard 3 5 5 2 2 2 2" xfId="7426" xr:uid="{B9B3793E-CAE4-48C9-824A-6354DA4023CC}"/>
    <cellStyle name="Standaard 3 5 5 2 2 2 2 2" xfId="17615" xr:uid="{84B57640-8F0A-400B-B3BD-70D3F805BA4B}"/>
    <cellStyle name="Standaard 3 5 5 2 2 2 2 2 2" xfId="37984" xr:uid="{1AF11B53-0F3B-4979-9D9D-B6A6E9CC8926}"/>
    <cellStyle name="Standaard 3 5 5 2 2 2 2 3" xfId="27800" xr:uid="{9F54C25C-09A7-453D-A67F-0CF6790181B3}"/>
    <cellStyle name="Standaard 3 5 5 2 2 2 3" xfId="14318" xr:uid="{FF9D7B9B-CB59-476E-AE8F-84CD1EBBF327}"/>
    <cellStyle name="Standaard 3 5 5 2 2 2 3 2" xfId="34687" xr:uid="{98497A76-83D5-489E-B047-375B7B83EDF6}"/>
    <cellStyle name="Standaard 3 5 5 2 2 2 4" xfId="24503" xr:uid="{074F7A5E-8817-4EC6-9D87-AC0386E8C76E}"/>
    <cellStyle name="Standaard 3 5 5 2 2 3" xfId="7425" xr:uid="{46B09B01-3CBF-49E0-B59E-F1CA5EE75466}"/>
    <cellStyle name="Standaard 3 5 5 2 2 3 2" xfId="17614" xr:uid="{3A576A7A-98D4-4A66-98B7-2E2CD14CF0A9}"/>
    <cellStyle name="Standaard 3 5 5 2 2 3 2 2" xfId="37983" xr:uid="{2BDC5E3C-2035-4F48-9E93-B77318B4A66B}"/>
    <cellStyle name="Standaard 3 5 5 2 2 3 3" xfId="27799" xr:uid="{EBAFAEF6-C328-4AF6-AF06-4BECD3A62AF4}"/>
    <cellStyle name="Standaard 3 5 5 2 2 4" xfId="11775" xr:uid="{D7AAA996-C223-46E3-A205-0D69397EC36C}"/>
    <cellStyle name="Standaard 3 5 5 2 2 4 2" xfId="32144" xr:uid="{1E62A745-2B83-4897-A074-F62B2E602A71}"/>
    <cellStyle name="Standaard 3 5 5 2 2 5" xfId="21960" xr:uid="{D296BF05-0105-4CDE-970E-378E63589A98}"/>
    <cellStyle name="Standaard 3 5 5 2 3" xfId="2442" xr:uid="{BB6E2715-8DB1-43D8-8F89-807150A13048}"/>
    <cellStyle name="Standaard 3 5 5 2 3 2" xfId="4987" xr:uid="{8454C63F-A270-453E-87A5-C6A1745EB6BF}"/>
    <cellStyle name="Standaard 3 5 5 2 3 2 2" xfId="7428" xr:uid="{428C8545-4D6C-43E4-B245-F6EC9AA8699F}"/>
    <cellStyle name="Standaard 3 5 5 2 3 2 2 2" xfId="17617" xr:uid="{6C909425-AFC0-4F5F-94C3-E697F1BF1036}"/>
    <cellStyle name="Standaard 3 5 5 2 3 2 2 2 2" xfId="37986" xr:uid="{11DD527E-F962-49AF-93F9-C15ADF2D2EC3}"/>
    <cellStyle name="Standaard 3 5 5 2 3 2 2 3" xfId="27802" xr:uid="{9E07FE99-EE94-40BA-91BD-8ACB7AE470EC}"/>
    <cellStyle name="Standaard 3 5 5 2 3 2 3" xfId="15165" xr:uid="{A3DA860B-FD3A-4C0D-9E84-E81BB01921FB}"/>
    <cellStyle name="Standaard 3 5 5 2 3 2 3 2" xfId="35534" xr:uid="{1558B72E-2B00-4732-822C-1F5B44259519}"/>
    <cellStyle name="Standaard 3 5 5 2 3 2 4" xfId="25350" xr:uid="{29702E9C-4765-4E4F-B14F-4521FA85097E}"/>
    <cellStyle name="Standaard 3 5 5 2 3 3" xfId="7427" xr:uid="{B5630F5F-B575-4F2C-8676-4B51D67532F1}"/>
    <cellStyle name="Standaard 3 5 5 2 3 3 2" xfId="17616" xr:uid="{9321E82D-B9BD-4BDA-972E-C2696E115E12}"/>
    <cellStyle name="Standaard 3 5 5 2 3 3 2 2" xfId="37985" xr:uid="{434F941B-0495-48A1-A592-CC005BC058BF}"/>
    <cellStyle name="Standaard 3 5 5 2 3 3 3" xfId="27801" xr:uid="{30BE1CEA-8747-4ACF-8EC1-33B5DC94E6B1}"/>
    <cellStyle name="Standaard 3 5 5 2 3 4" xfId="12622" xr:uid="{74C0AA44-4520-4A0B-B0C8-E27DEF38AD8F}"/>
    <cellStyle name="Standaard 3 5 5 2 3 4 2" xfId="32991" xr:uid="{100A3A2C-9E58-40D4-8557-E90F31B5CD30}"/>
    <cellStyle name="Standaard 3 5 5 2 3 5" xfId="22807" xr:uid="{9D8C5436-ED1F-4164-B45F-34C4DD49FF1B}"/>
    <cellStyle name="Standaard 3 5 5 2 4" xfId="3292" xr:uid="{493ECCC8-A9D5-4A51-A46A-BACCB4B87846}"/>
    <cellStyle name="Standaard 3 5 5 2 4 2" xfId="7429" xr:uid="{2F433FD6-2686-4EBB-B8CC-44B6D581C93E}"/>
    <cellStyle name="Standaard 3 5 5 2 4 2 2" xfId="17618" xr:uid="{EC7760B4-7571-4288-B8A1-44FEEE296D59}"/>
    <cellStyle name="Standaard 3 5 5 2 4 2 2 2" xfId="37987" xr:uid="{90B6543C-7C4E-491B-8104-AE7594B6D61B}"/>
    <cellStyle name="Standaard 3 5 5 2 4 2 3" xfId="27803" xr:uid="{93AF0CC5-B7A2-4BD8-8565-68F5FEA92AE1}"/>
    <cellStyle name="Standaard 3 5 5 2 4 3" xfId="13470" xr:uid="{132A70F9-FFEC-4F35-8E08-8A54A4BCFAD8}"/>
    <cellStyle name="Standaard 3 5 5 2 4 3 2" xfId="33839" xr:uid="{42FA4E5A-0C73-49FD-8982-75818AB09766}"/>
    <cellStyle name="Standaard 3 5 5 2 4 4" xfId="23655" xr:uid="{B0ACBA3C-FEDF-4E69-9160-3ED90531D111}"/>
    <cellStyle name="Standaard 3 5 5 2 5" xfId="7424" xr:uid="{B338A1AF-9214-4691-8E85-B8D269C2828F}"/>
    <cellStyle name="Standaard 3 5 5 2 5 2" xfId="17613" xr:uid="{C8F6232C-A7CA-49EF-9731-99FDD935FC5F}"/>
    <cellStyle name="Standaard 3 5 5 2 5 2 2" xfId="37982" xr:uid="{B097262B-0E54-49E9-A1A3-BCDBA4AD1158}"/>
    <cellStyle name="Standaard 3 5 5 2 5 3" xfId="27798" xr:uid="{AEEC8795-B96C-4FAE-B5D8-B6B4E8E50ACA}"/>
    <cellStyle name="Standaard 3 5 5 2 6" xfId="10927" xr:uid="{7FBF6B59-6396-49CB-B9F2-024D9FC277FF}"/>
    <cellStyle name="Standaard 3 5 5 2 6 2" xfId="31296" xr:uid="{330A0DA3-BB4E-4E5A-A2A3-3E93EBFAC0FB}"/>
    <cellStyle name="Standaard 3 5 5 2 7" xfId="21112" xr:uid="{31C4CF51-F683-4511-97C1-92CF96FA669B}"/>
    <cellStyle name="Standaard 3 5 5 3" xfId="1171" xr:uid="{A0D7DB54-E4DF-450E-8510-D4462CC06B5F}"/>
    <cellStyle name="Standaard 3 5 5 3 2" xfId="3716" xr:uid="{D69697D4-3C28-43C1-9C60-2A9600732F14}"/>
    <cellStyle name="Standaard 3 5 5 3 2 2" xfId="7431" xr:uid="{19208FD7-A572-4AE9-A2FA-497751D35EF4}"/>
    <cellStyle name="Standaard 3 5 5 3 2 2 2" xfId="17620" xr:uid="{75D0D60D-9347-4FF5-883B-8FC796D289F6}"/>
    <cellStyle name="Standaard 3 5 5 3 2 2 2 2" xfId="37989" xr:uid="{C3D55CEF-0B7C-4E61-B22D-FBE767851694}"/>
    <cellStyle name="Standaard 3 5 5 3 2 2 3" xfId="27805" xr:uid="{DAB4208C-D358-48D8-90DF-435852E53C0E}"/>
    <cellStyle name="Standaard 3 5 5 3 2 3" xfId="13894" xr:uid="{456CB961-BD1C-437D-A81B-41A73FCA05DB}"/>
    <cellStyle name="Standaard 3 5 5 3 2 3 2" xfId="34263" xr:uid="{CF1A3AB0-0E96-4375-A35C-265FE09341CA}"/>
    <cellStyle name="Standaard 3 5 5 3 2 4" xfId="24079" xr:uid="{2AA96B01-E428-4810-9288-99900FAE9D08}"/>
    <cellStyle name="Standaard 3 5 5 3 3" xfId="7430" xr:uid="{D613CBA6-A481-47ED-B3F5-64BCB1BF9E67}"/>
    <cellStyle name="Standaard 3 5 5 3 3 2" xfId="17619" xr:uid="{5A2630C5-0ECE-491E-B663-F6DFE9E8E335}"/>
    <cellStyle name="Standaard 3 5 5 3 3 2 2" xfId="37988" xr:uid="{A6E57596-1CD6-4BF4-867E-0294B07CFE7B}"/>
    <cellStyle name="Standaard 3 5 5 3 3 3" xfId="27804" xr:uid="{F05B45D7-32CA-42D6-B9F4-92326C76FAE0}"/>
    <cellStyle name="Standaard 3 5 5 3 4" xfId="11351" xr:uid="{C4DB9533-72AB-4BF4-B381-4C3BAA8BD203}"/>
    <cellStyle name="Standaard 3 5 5 3 4 2" xfId="31720" xr:uid="{98A10036-542E-4D60-B83B-171AC63CC885}"/>
    <cellStyle name="Standaard 3 5 5 3 5" xfId="21536" xr:uid="{32342CF8-07F8-4574-B287-239028761C3F}"/>
    <cellStyle name="Standaard 3 5 5 4" xfId="2018" xr:uid="{6C2DFF8A-6C94-45F6-A063-FA523AAB5919}"/>
    <cellStyle name="Standaard 3 5 5 4 2" xfId="4563" xr:uid="{559EF35F-9148-44FF-841A-323E9B863005}"/>
    <cellStyle name="Standaard 3 5 5 4 2 2" xfId="7433" xr:uid="{630DC03E-FE6C-46DE-B6E4-55A73894AB02}"/>
    <cellStyle name="Standaard 3 5 5 4 2 2 2" xfId="17622" xr:uid="{5A14EF55-6F44-4456-90C8-AB76B4EF0548}"/>
    <cellStyle name="Standaard 3 5 5 4 2 2 2 2" xfId="37991" xr:uid="{8428AC01-A18C-45C2-8E62-9B40EC5D537B}"/>
    <cellStyle name="Standaard 3 5 5 4 2 2 3" xfId="27807" xr:uid="{22F7ADB3-345C-4BFB-86CD-AA9E221B9CBB}"/>
    <cellStyle name="Standaard 3 5 5 4 2 3" xfId="14741" xr:uid="{0F8BC51D-98FF-458A-BD78-80713BE544D9}"/>
    <cellStyle name="Standaard 3 5 5 4 2 3 2" xfId="35110" xr:uid="{21B85C8E-6C75-4F57-9B6A-319A5FD4F8DB}"/>
    <cellStyle name="Standaard 3 5 5 4 2 4" xfId="24926" xr:uid="{057921F3-D7C1-48A4-B463-16B88B964AAC}"/>
    <cellStyle name="Standaard 3 5 5 4 3" xfId="7432" xr:uid="{22574E63-EAE9-496C-9CC9-06BC954BF208}"/>
    <cellStyle name="Standaard 3 5 5 4 3 2" xfId="17621" xr:uid="{31CF26E8-E3BC-46CE-BB59-B687209CE3CE}"/>
    <cellStyle name="Standaard 3 5 5 4 3 2 2" xfId="37990" xr:uid="{C10C8A55-6A0A-4E16-9D64-182D8117A8DE}"/>
    <cellStyle name="Standaard 3 5 5 4 3 3" xfId="27806" xr:uid="{8FF32784-6702-4E7C-9791-9E9D02B54E35}"/>
    <cellStyle name="Standaard 3 5 5 4 4" xfId="12198" xr:uid="{CF05E6A4-CA75-4CEA-B0BF-0FD48191A76F}"/>
    <cellStyle name="Standaard 3 5 5 4 4 2" xfId="32567" xr:uid="{2E679F0A-05CF-4482-B43E-84F625A3EC7D}"/>
    <cellStyle name="Standaard 3 5 5 4 5" xfId="22383" xr:uid="{FE7A4990-C312-4C60-A34D-3EE2E3248504}"/>
    <cellStyle name="Standaard 3 5 5 5" xfId="2868" xr:uid="{9EC4EAD3-4B5D-4142-AE37-CE4402B21C4C}"/>
    <cellStyle name="Standaard 3 5 5 5 2" xfId="7434" xr:uid="{1C724890-CB16-49BE-B613-2E8B5EE1745A}"/>
    <cellStyle name="Standaard 3 5 5 5 2 2" xfId="17623" xr:uid="{6267B881-8CB0-4499-A4EF-ED86D5AA163B}"/>
    <cellStyle name="Standaard 3 5 5 5 2 2 2" xfId="37992" xr:uid="{E6CA5448-30EA-4D38-860D-EC4CBEC41E72}"/>
    <cellStyle name="Standaard 3 5 5 5 2 3" xfId="27808" xr:uid="{2D6CA00A-5BFE-4509-B321-ADC7C0DA1D27}"/>
    <cellStyle name="Standaard 3 5 5 5 3" xfId="13046" xr:uid="{15715147-509D-4929-9054-D46E1871F238}"/>
    <cellStyle name="Standaard 3 5 5 5 3 2" xfId="33415" xr:uid="{1150F96B-5971-487D-A51A-2402A7A55EE8}"/>
    <cellStyle name="Standaard 3 5 5 5 4" xfId="23231" xr:uid="{C8AD02D9-EEE3-405D-91E6-4DEDCB2F4310}"/>
    <cellStyle name="Standaard 3 5 5 6" xfId="7423" xr:uid="{4908E72E-70F0-4F75-AFCD-78B3CD95E7D0}"/>
    <cellStyle name="Standaard 3 5 5 6 2" xfId="17612" xr:uid="{3D94839E-1470-4CFE-9441-5396A26E268E}"/>
    <cellStyle name="Standaard 3 5 5 6 2 2" xfId="37981" xr:uid="{D36F8397-B4D6-40A4-B834-9C64F9AFEFAA}"/>
    <cellStyle name="Standaard 3 5 5 6 3" xfId="27797" xr:uid="{0B3DD225-AB04-4C1B-8DD5-CB7412CBAA16}"/>
    <cellStyle name="Standaard 3 5 5 7" xfId="10503" xr:uid="{EFB3ADB2-D38D-4EA5-B7F2-BBC56B6FD0B7}"/>
    <cellStyle name="Standaard 3 5 5 7 2" xfId="30872" xr:uid="{B1F88CFC-539A-44DA-87D4-00EC761FEDED}"/>
    <cellStyle name="Standaard 3 5 5 8" xfId="20688" xr:uid="{CE2E576B-38A3-4266-917B-FC632E56790B}"/>
    <cellStyle name="Standaard 3 5 6" xfId="449" xr:uid="{A5A54643-DA09-4FBB-B90B-D9805F1D98BF}"/>
    <cellStyle name="Standaard 3 5 6 2" xfId="909" xr:uid="{92085030-0AB2-474C-9540-EE93CA622E58}"/>
    <cellStyle name="Standaard 3 5 6 2 2" xfId="1759" xr:uid="{1D958F9C-40B1-4447-ACFF-62264A1A98E8}"/>
    <cellStyle name="Standaard 3 5 6 2 2 2" xfId="4304" xr:uid="{816B3CD9-02F8-4868-A594-C9EC7627E355}"/>
    <cellStyle name="Standaard 3 5 6 2 2 2 2" xfId="7438" xr:uid="{48D657D1-06A6-4C37-A17F-20CFC3CD2E7B}"/>
    <cellStyle name="Standaard 3 5 6 2 2 2 2 2" xfId="17627" xr:uid="{45FB2D00-C329-4AD2-A007-A1F1A7A1644E}"/>
    <cellStyle name="Standaard 3 5 6 2 2 2 2 2 2" xfId="37996" xr:uid="{4AF550BA-E07A-45C1-A3FD-F1D68D2FFF6A}"/>
    <cellStyle name="Standaard 3 5 6 2 2 2 2 3" xfId="27812" xr:uid="{6457906F-FBC2-4E58-B70A-EDB590FC16F7}"/>
    <cellStyle name="Standaard 3 5 6 2 2 2 3" xfId="14482" xr:uid="{EC5BD089-7E99-4C24-9F47-9A6F250B4511}"/>
    <cellStyle name="Standaard 3 5 6 2 2 2 3 2" xfId="34851" xr:uid="{DED8F107-0DF5-468F-B109-6870AB861E04}"/>
    <cellStyle name="Standaard 3 5 6 2 2 2 4" xfId="24667" xr:uid="{1A6852BE-FF5A-48B9-917C-076B8003DC2F}"/>
    <cellStyle name="Standaard 3 5 6 2 2 3" xfId="7437" xr:uid="{A6B8DA9F-0825-4DE6-B4FE-E31FA6701C8C}"/>
    <cellStyle name="Standaard 3 5 6 2 2 3 2" xfId="17626" xr:uid="{B8B6FAFA-FD84-4576-9D4C-4DAE3641FA12}"/>
    <cellStyle name="Standaard 3 5 6 2 2 3 2 2" xfId="37995" xr:uid="{A862D97A-B391-4A2D-BCF0-D0D1CBDC6181}"/>
    <cellStyle name="Standaard 3 5 6 2 2 3 3" xfId="27811" xr:uid="{25E79B57-3782-4EE9-B967-FD901BA635C7}"/>
    <cellStyle name="Standaard 3 5 6 2 2 4" xfId="11939" xr:uid="{E761FA01-E1AF-4E28-975D-AA7200658A0A}"/>
    <cellStyle name="Standaard 3 5 6 2 2 4 2" xfId="32308" xr:uid="{7DAC3AF0-FCCB-4236-8BF0-1A8BC374A8A8}"/>
    <cellStyle name="Standaard 3 5 6 2 2 5" xfId="22124" xr:uid="{48A6A23A-75DD-43DD-B93D-CF301815388D}"/>
    <cellStyle name="Standaard 3 5 6 2 3" xfId="2606" xr:uid="{6E8FF1E9-D93D-4A98-934D-D36D02FCE582}"/>
    <cellStyle name="Standaard 3 5 6 2 3 2" xfId="5151" xr:uid="{6F1738F2-9986-4CF8-835A-D5E5A7EF92B6}"/>
    <cellStyle name="Standaard 3 5 6 2 3 2 2" xfId="7440" xr:uid="{617DE10F-D12D-442F-A721-EE56E6D35E6E}"/>
    <cellStyle name="Standaard 3 5 6 2 3 2 2 2" xfId="17629" xr:uid="{5DA75EFE-05F7-445E-A7B9-75E941758EDB}"/>
    <cellStyle name="Standaard 3 5 6 2 3 2 2 2 2" xfId="37998" xr:uid="{B64E386E-B4E9-46DB-8FBD-56258626E627}"/>
    <cellStyle name="Standaard 3 5 6 2 3 2 2 3" xfId="27814" xr:uid="{9775238A-370C-434D-98AC-9AEF19093ED6}"/>
    <cellStyle name="Standaard 3 5 6 2 3 2 3" xfId="15329" xr:uid="{665D1040-92C5-474E-ADC1-5A4B0C5C7FC3}"/>
    <cellStyle name="Standaard 3 5 6 2 3 2 3 2" xfId="35698" xr:uid="{8B34D409-8338-4887-8AC5-37E3FD32A082}"/>
    <cellStyle name="Standaard 3 5 6 2 3 2 4" xfId="25514" xr:uid="{B3896392-7572-41AD-B21B-74BABE0959A1}"/>
    <cellStyle name="Standaard 3 5 6 2 3 3" xfId="7439" xr:uid="{C2437FC9-DD5E-41E6-A789-9DA030F9C398}"/>
    <cellStyle name="Standaard 3 5 6 2 3 3 2" xfId="17628" xr:uid="{EB35E0F3-C1C7-4B41-A515-E7DA1D68CA81}"/>
    <cellStyle name="Standaard 3 5 6 2 3 3 2 2" xfId="37997" xr:uid="{158C5CD3-5D04-45E3-B25A-1B966FED617F}"/>
    <cellStyle name="Standaard 3 5 6 2 3 3 3" xfId="27813" xr:uid="{B58A48F9-7D90-44D8-B5D5-0B0C3045E83A}"/>
    <cellStyle name="Standaard 3 5 6 2 3 4" xfId="12786" xr:uid="{BDC332B0-B43A-4F7F-A977-98059D161308}"/>
    <cellStyle name="Standaard 3 5 6 2 3 4 2" xfId="33155" xr:uid="{81F0E9D3-273B-4650-A069-3531A9B3FACB}"/>
    <cellStyle name="Standaard 3 5 6 2 3 5" xfId="22971" xr:uid="{2D5BFD30-10EE-49BC-BBDC-367ACFFA4194}"/>
    <cellStyle name="Standaard 3 5 6 2 4" xfId="3456" xr:uid="{8FADE114-01E2-47AC-B169-A0B9B06C4D98}"/>
    <cellStyle name="Standaard 3 5 6 2 4 2" xfId="7441" xr:uid="{88A4D9FB-2175-4583-BB84-28F99DD8F2E0}"/>
    <cellStyle name="Standaard 3 5 6 2 4 2 2" xfId="17630" xr:uid="{D706894A-4EBA-49B9-8676-368CA9BA1A7A}"/>
    <cellStyle name="Standaard 3 5 6 2 4 2 2 2" xfId="37999" xr:uid="{FEA744C6-1C5B-4763-A8F0-E6FB31C9289A}"/>
    <cellStyle name="Standaard 3 5 6 2 4 2 3" xfId="27815" xr:uid="{A8299082-8EF2-4817-AF8B-10D37721471F}"/>
    <cellStyle name="Standaard 3 5 6 2 4 3" xfId="13634" xr:uid="{C86BE2D6-DAEF-4B64-A8A4-DF77122D6A8C}"/>
    <cellStyle name="Standaard 3 5 6 2 4 3 2" xfId="34003" xr:uid="{B3A8ED41-C967-4F6F-B9FC-FB184C38BF70}"/>
    <cellStyle name="Standaard 3 5 6 2 4 4" xfId="23819" xr:uid="{D98EF99A-5A72-4B53-8DE2-AE59604F1923}"/>
    <cellStyle name="Standaard 3 5 6 2 5" xfId="7436" xr:uid="{CB575CBA-6CF5-4AC6-9582-8A9EA75A97A1}"/>
    <cellStyle name="Standaard 3 5 6 2 5 2" xfId="17625" xr:uid="{62C8DB8C-52D6-49BB-9709-4C6A3D4A9D5A}"/>
    <cellStyle name="Standaard 3 5 6 2 5 2 2" xfId="37994" xr:uid="{97C57FE1-4523-4A77-BA3B-3FA3ADAA08A7}"/>
    <cellStyle name="Standaard 3 5 6 2 5 3" xfId="27810" xr:uid="{62953514-3A86-4BA7-823B-88A0CC34ADFD}"/>
    <cellStyle name="Standaard 3 5 6 2 6" xfId="11091" xr:uid="{4E15241D-4E9E-4325-AA00-D51044F8B727}"/>
    <cellStyle name="Standaard 3 5 6 2 6 2" xfId="31460" xr:uid="{113FB5FB-6E31-42CE-ADB2-832B2C2BEE6A}"/>
    <cellStyle name="Standaard 3 5 6 2 7" xfId="21276" xr:uid="{15552833-1861-4E02-98D5-14FC8BD3C266}"/>
    <cellStyle name="Standaard 3 5 6 3" xfId="1335" xr:uid="{5095C926-FDAB-40C4-BFFC-C86CA9F05126}"/>
    <cellStyle name="Standaard 3 5 6 3 2" xfId="3880" xr:uid="{F6EBA097-6294-4055-B2BC-90248D320C79}"/>
    <cellStyle name="Standaard 3 5 6 3 2 2" xfId="7443" xr:uid="{6067AE0A-0D0B-42B2-A424-C230FCEDE1C6}"/>
    <cellStyle name="Standaard 3 5 6 3 2 2 2" xfId="17632" xr:uid="{4A132A0A-203A-4550-B001-DF9A9C704A9E}"/>
    <cellStyle name="Standaard 3 5 6 3 2 2 2 2" xfId="38001" xr:uid="{76228050-D0FF-4638-B881-254CE5691FA3}"/>
    <cellStyle name="Standaard 3 5 6 3 2 2 3" xfId="27817" xr:uid="{52912190-8D01-429E-9A1C-260C578D761A}"/>
    <cellStyle name="Standaard 3 5 6 3 2 3" xfId="14058" xr:uid="{E1CA7DD0-B0D5-479D-A113-A0EEC5AAB7C3}"/>
    <cellStyle name="Standaard 3 5 6 3 2 3 2" xfId="34427" xr:uid="{2338845A-9687-46C3-9502-1A68C6705385}"/>
    <cellStyle name="Standaard 3 5 6 3 2 4" xfId="24243" xr:uid="{E1C6F9B9-4041-4E07-98DC-36F4020D694B}"/>
    <cellStyle name="Standaard 3 5 6 3 3" xfId="7442" xr:uid="{16497EF2-2B8B-4DB4-9FE2-9414568315CE}"/>
    <cellStyle name="Standaard 3 5 6 3 3 2" xfId="17631" xr:uid="{5442E662-F327-46F7-BDA0-0E75D4A16B53}"/>
    <cellStyle name="Standaard 3 5 6 3 3 2 2" xfId="38000" xr:uid="{46A40570-22BC-40C6-A973-B431229DAE00}"/>
    <cellStyle name="Standaard 3 5 6 3 3 3" xfId="27816" xr:uid="{0877ADFF-C4C2-4604-8CA5-0094E27B48DB}"/>
    <cellStyle name="Standaard 3 5 6 3 4" xfId="11515" xr:uid="{149140B8-0C2B-44BB-859F-B2C7C9E021E1}"/>
    <cellStyle name="Standaard 3 5 6 3 4 2" xfId="31884" xr:uid="{1E2F7A09-78A2-4F04-89E3-E39A4BEF83E0}"/>
    <cellStyle name="Standaard 3 5 6 3 5" xfId="21700" xr:uid="{8FF1A147-4B95-41EF-8A13-63E984588259}"/>
    <cellStyle name="Standaard 3 5 6 4" xfId="2182" xr:uid="{5D10AEBF-D4F8-4B99-96D5-A308946E67FB}"/>
    <cellStyle name="Standaard 3 5 6 4 2" xfId="4727" xr:uid="{B17F81EA-0AA6-46B1-8F37-16ABBE4D4F48}"/>
    <cellStyle name="Standaard 3 5 6 4 2 2" xfId="7445" xr:uid="{575CBB3A-5DEF-48A1-9762-91A0F93622CF}"/>
    <cellStyle name="Standaard 3 5 6 4 2 2 2" xfId="17634" xr:uid="{194E2FA0-E373-4B2D-8B21-DCA760243154}"/>
    <cellStyle name="Standaard 3 5 6 4 2 2 2 2" xfId="38003" xr:uid="{5A8562A6-EB4A-44FA-9B00-A8D6633C0F6E}"/>
    <cellStyle name="Standaard 3 5 6 4 2 2 3" xfId="27819" xr:uid="{DE35D784-07AA-4830-B16A-BEABBFD2485E}"/>
    <cellStyle name="Standaard 3 5 6 4 2 3" xfId="14905" xr:uid="{A3D82765-187B-4373-B115-3856615D6BA0}"/>
    <cellStyle name="Standaard 3 5 6 4 2 3 2" xfId="35274" xr:uid="{CB5856D2-B3D3-485B-891A-F24E5ADD78D2}"/>
    <cellStyle name="Standaard 3 5 6 4 2 4" xfId="25090" xr:uid="{B0B6E705-06AF-4CFA-85E5-AB64B49F302E}"/>
    <cellStyle name="Standaard 3 5 6 4 3" xfId="7444" xr:uid="{B0C9186F-F93E-4FE3-9859-F95778C3D911}"/>
    <cellStyle name="Standaard 3 5 6 4 3 2" xfId="17633" xr:uid="{5F9E466D-E55C-43F0-AD77-B55908B233AC}"/>
    <cellStyle name="Standaard 3 5 6 4 3 2 2" xfId="38002" xr:uid="{93F3CB61-5D4A-4214-AB32-C4B3067895ED}"/>
    <cellStyle name="Standaard 3 5 6 4 3 3" xfId="27818" xr:uid="{F25FD171-F68D-4A6C-91BD-9C8928D81065}"/>
    <cellStyle name="Standaard 3 5 6 4 4" xfId="12362" xr:uid="{8F4EA3EC-F214-4CFF-BA57-2D97C250E3E8}"/>
    <cellStyle name="Standaard 3 5 6 4 4 2" xfId="32731" xr:uid="{1F89D264-A7E2-4540-861D-C47D65C667E6}"/>
    <cellStyle name="Standaard 3 5 6 4 5" xfId="22547" xr:uid="{08B5535E-64F5-48FE-8250-EC2676E22C1F}"/>
    <cellStyle name="Standaard 3 5 6 5" xfId="3032" xr:uid="{E414EF4C-8466-4E27-8D1A-5AF215A7E227}"/>
    <cellStyle name="Standaard 3 5 6 5 2" xfId="7446" xr:uid="{D7B69E1A-D6A3-485B-B8A1-EB7E5539580A}"/>
    <cellStyle name="Standaard 3 5 6 5 2 2" xfId="17635" xr:uid="{57157D13-23FB-47C9-9064-35D862F7E8F3}"/>
    <cellStyle name="Standaard 3 5 6 5 2 2 2" xfId="38004" xr:uid="{265FF059-A606-4FEA-886F-B74408955506}"/>
    <cellStyle name="Standaard 3 5 6 5 2 3" xfId="27820" xr:uid="{C8F3CDD6-BDFB-4C0B-8B35-4C7F01D19017}"/>
    <cellStyle name="Standaard 3 5 6 5 3" xfId="13210" xr:uid="{C57F986B-F9C9-4726-9352-0D0D3E790947}"/>
    <cellStyle name="Standaard 3 5 6 5 3 2" xfId="33579" xr:uid="{5A5802AB-42DD-46DF-9F96-EA5AFB1E01CE}"/>
    <cellStyle name="Standaard 3 5 6 5 4" xfId="23395" xr:uid="{4244BA68-6D48-4497-B524-513DCBED5C9B}"/>
    <cellStyle name="Standaard 3 5 6 6" xfId="7435" xr:uid="{CF930E9F-222C-4E33-9030-3472776A85C2}"/>
    <cellStyle name="Standaard 3 5 6 6 2" xfId="17624" xr:uid="{25D16912-E1B7-40E4-99C5-21059B6D432E}"/>
    <cellStyle name="Standaard 3 5 6 6 2 2" xfId="37993" xr:uid="{894EEF82-90D0-461C-8F92-95234B73C2DC}"/>
    <cellStyle name="Standaard 3 5 6 6 3" xfId="27809" xr:uid="{6C55A1F6-786A-4319-94E4-10418855329A}"/>
    <cellStyle name="Standaard 3 5 6 7" xfId="10667" xr:uid="{8A4C3EC8-B280-437A-A4F5-3628242BF7BA}"/>
    <cellStyle name="Standaard 3 5 6 7 2" xfId="31036" xr:uid="{CE178ABF-F335-4EBA-8A1E-A5FD3458E9CD}"/>
    <cellStyle name="Standaard 3 5 6 8" xfId="20852" xr:uid="{9502EF47-C371-4ABB-8A5B-F25C6A1892F6}"/>
    <cellStyle name="Standaard 3 5 7" xfId="542" xr:uid="{9730DBC1-C2ED-40D5-90C4-07FB23707916}"/>
    <cellStyle name="Standaard 3 5 7 2" xfId="968" xr:uid="{34AE5242-5FD8-411B-BF88-3BB00032D5BC}"/>
    <cellStyle name="Standaard 3 5 7 2 2" xfId="1818" xr:uid="{52B5CECB-29A6-465E-9019-C00AD42869C6}"/>
    <cellStyle name="Standaard 3 5 7 2 2 2" xfId="4363" xr:uid="{11D2A646-E7AA-423D-A191-7E7FB2DB7F14}"/>
    <cellStyle name="Standaard 3 5 7 2 2 2 2" xfId="7450" xr:uid="{39C4B824-ED59-4D46-B0FB-61C4A4B8265A}"/>
    <cellStyle name="Standaard 3 5 7 2 2 2 2 2" xfId="17639" xr:uid="{A7CC86D0-4FFF-44F4-BD9D-E5972507898D}"/>
    <cellStyle name="Standaard 3 5 7 2 2 2 2 2 2" xfId="38008" xr:uid="{D0A3C163-5E00-42AC-B1BD-D72AC0710E90}"/>
    <cellStyle name="Standaard 3 5 7 2 2 2 2 3" xfId="27824" xr:uid="{8A945409-DF9D-425B-9DEF-08AD6D04286F}"/>
    <cellStyle name="Standaard 3 5 7 2 2 2 3" xfId="14541" xr:uid="{F6EA4E8E-3E3C-471F-814A-0BEFD867917D}"/>
    <cellStyle name="Standaard 3 5 7 2 2 2 3 2" xfId="34910" xr:uid="{4BDE0F24-C244-48CD-8316-F1CE8AF37B12}"/>
    <cellStyle name="Standaard 3 5 7 2 2 2 4" xfId="24726" xr:uid="{8E29DBA2-C667-463C-B5A7-1FE059499F3F}"/>
    <cellStyle name="Standaard 3 5 7 2 2 3" xfId="7449" xr:uid="{3ACAB61B-8F1E-4D92-B599-D156D5CB49E2}"/>
    <cellStyle name="Standaard 3 5 7 2 2 3 2" xfId="17638" xr:uid="{3D6ADE55-9F76-4833-A884-AFBC3C8BBE75}"/>
    <cellStyle name="Standaard 3 5 7 2 2 3 2 2" xfId="38007" xr:uid="{65DC4412-D32C-4B25-975C-C6208D290FF6}"/>
    <cellStyle name="Standaard 3 5 7 2 2 3 3" xfId="27823" xr:uid="{392397DB-94CF-44C7-8111-9F3A0A3B2CBE}"/>
    <cellStyle name="Standaard 3 5 7 2 2 4" xfId="11998" xr:uid="{4D38E5B1-9DC3-4638-9EF8-815A05B1702C}"/>
    <cellStyle name="Standaard 3 5 7 2 2 4 2" xfId="32367" xr:uid="{0E43861B-3F57-4868-9361-7E8B5351D630}"/>
    <cellStyle name="Standaard 3 5 7 2 2 5" xfId="22183" xr:uid="{8931C8E3-53D1-4433-B185-567EDBEECEEF}"/>
    <cellStyle name="Standaard 3 5 7 2 3" xfId="2665" xr:uid="{290CE1D6-F96F-4A00-97D1-C8AC43784E66}"/>
    <cellStyle name="Standaard 3 5 7 2 3 2" xfId="5210" xr:uid="{62630C8A-EB92-4415-9D59-E903FE365950}"/>
    <cellStyle name="Standaard 3 5 7 2 3 2 2" xfId="7452" xr:uid="{F05CA4A7-1532-4051-91BE-8FEEC4709C3B}"/>
    <cellStyle name="Standaard 3 5 7 2 3 2 2 2" xfId="17641" xr:uid="{739808F2-2780-4CF0-A013-5BC560EDC670}"/>
    <cellStyle name="Standaard 3 5 7 2 3 2 2 2 2" xfId="38010" xr:uid="{00CB762E-1129-4624-A294-F076AE7FDA44}"/>
    <cellStyle name="Standaard 3 5 7 2 3 2 2 3" xfId="27826" xr:uid="{CB1F3548-6FD0-490C-8918-7ED7DC53582D}"/>
    <cellStyle name="Standaard 3 5 7 2 3 2 3" xfId="15388" xr:uid="{683ACBB6-4138-40CD-9DEB-9D81F1473CD5}"/>
    <cellStyle name="Standaard 3 5 7 2 3 2 3 2" xfId="35757" xr:uid="{4097B540-294B-431D-AFAB-6C05A48024E6}"/>
    <cellStyle name="Standaard 3 5 7 2 3 2 4" xfId="25573" xr:uid="{43F1C9B4-63F4-41CD-966C-9FFF14B48EE0}"/>
    <cellStyle name="Standaard 3 5 7 2 3 3" xfId="7451" xr:uid="{A43D6A10-316B-4759-8913-8A7B2E302F3D}"/>
    <cellStyle name="Standaard 3 5 7 2 3 3 2" xfId="17640" xr:uid="{05A1E12B-1422-4193-88C1-5DCFD04640D1}"/>
    <cellStyle name="Standaard 3 5 7 2 3 3 2 2" xfId="38009" xr:uid="{6543D032-8176-4482-86BA-6F542C14E736}"/>
    <cellStyle name="Standaard 3 5 7 2 3 3 3" xfId="27825" xr:uid="{B3A9F2C1-3046-4971-ACE9-B8F80F20F091}"/>
    <cellStyle name="Standaard 3 5 7 2 3 4" xfId="12845" xr:uid="{AF781F20-56C9-4238-A919-55A21D308BB1}"/>
    <cellStyle name="Standaard 3 5 7 2 3 4 2" xfId="33214" xr:uid="{D063563C-7D7F-44C7-AAB0-03AD5B984C1C}"/>
    <cellStyle name="Standaard 3 5 7 2 3 5" xfId="23030" xr:uid="{E6BA74C5-F24C-4CC4-87FC-DDB85216C3CB}"/>
    <cellStyle name="Standaard 3 5 7 2 4" xfId="3515" xr:uid="{5C16A47A-42DD-4D70-BF6D-AF9EA225E38A}"/>
    <cellStyle name="Standaard 3 5 7 2 4 2" xfId="7453" xr:uid="{FD63BFBC-CF55-4976-880C-06E45E8E9D98}"/>
    <cellStyle name="Standaard 3 5 7 2 4 2 2" xfId="17642" xr:uid="{375A86AE-E7C2-46A9-A425-322636BC414E}"/>
    <cellStyle name="Standaard 3 5 7 2 4 2 2 2" xfId="38011" xr:uid="{92502FF3-FDB4-4F78-910F-1A903D313CE6}"/>
    <cellStyle name="Standaard 3 5 7 2 4 2 3" xfId="27827" xr:uid="{182EE0D3-58FE-4FE4-AAA3-BF39FF53850F}"/>
    <cellStyle name="Standaard 3 5 7 2 4 3" xfId="13693" xr:uid="{D5B82BD9-D080-407E-BD26-E133FDB180EF}"/>
    <cellStyle name="Standaard 3 5 7 2 4 3 2" xfId="34062" xr:uid="{3413D2C0-70DB-4702-8B6C-73C34A929834}"/>
    <cellStyle name="Standaard 3 5 7 2 4 4" xfId="23878" xr:uid="{BC2B5EC4-254E-4936-ADF7-ADADB5F47063}"/>
    <cellStyle name="Standaard 3 5 7 2 5" xfId="7448" xr:uid="{61AF51C3-A9C7-4D8D-AD15-D051C0914112}"/>
    <cellStyle name="Standaard 3 5 7 2 5 2" xfId="17637" xr:uid="{411D5290-6F3F-418E-A9F2-D0950594E289}"/>
    <cellStyle name="Standaard 3 5 7 2 5 2 2" xfId="38006" xr:uid="{B81283D0-0C8E-49B4-906F-DE6D2DA70220}"/>
    <cellStyle name="Standaard 3 5 7 2 5 3" xfId="27822" xr:uid="{CDA67AE4-15CE-43FF-944C-6D8C70A7E9AC}"/>
    <cellStyle name="Standaard 3 5 7 2 6" xfId="11150" xr:uid="{A53006EA-2C4C-4D37-9675-A1B2B2369756}"/>
    <cellStyle name="Standaard 3 5 7 2 6 2" xfId="31519" xr:uid="{64E3F012-AA84-4368-822E-1B33C988B919}"/>
    <cellStyle name="Standaard 3 5 7 2 7" xfId="21335" xr:uid="{F25704B7-08DE-403E-BA68-AF4250A3E2EE}"/>
    <cellStyle name="Standaard 3 5 7 3" xfId="1394" xr:uid="{2C474897-57AB-426B-9849-F217621055E2}"/>
    <cellStyle name="Standaard 3 5 7 3 2" xfId="3939" xr:uid="{64332526-7AA4-44A0-92AC-76836DA9BF8A}"/>
    <cellStyle name="Standaard 3 5 7 3 2 2" xfId="7455" xr:uid="{F49DCC87-57D2-47D6-AD9B-6B483D06BA15}"/>
    <cellStyle name="Standaard 3 5 7 3 2 2 2" xfId="17644" xr:uid="{A93B9605-E4D9-4108-9875-B0C6F7FB3E8B}"/>
    <cellStyle name="Standaard 3 5 7 3 2 2 2 2" xfId="38013" xr:uid="{E9C8864D-E94A-4A8E-9A94-3127F7B88A5F}"/>
    <cellStyle name="Standaard 3 5 7 3 2 2 3" xfId="27829" xr:uid="{8DE0456E-A758-44AE-B10A-A0DBEF087B10}"/>
    <cellStyle name="Standaard 3 5 7 3 2 3" xfId="14117" xr:uid="{F1BAFDA1-ECCD-4F40-A9B7-7782C923A57F}"/>
    <cellStyle name="Standaard 3 5 7 3 2 3 2" xfId="34486" xr:uid="{3E19B288-A7C0-4B93-B149-7248C68D7A7C}"/>
    <cellStyle name="Standaard 3 5 7 3 2 4" xfId="24302" xr:uid="{1FFDC619-ADB0-440F-ABC0-7C2F7D559453}"/>
    <cellStyle name="Standaard 3 5 7 3 3" xfId="7454" xr:uid="{13CA9B3E-713D-4407-8895-81869D13C30F}"/>
    <cellStyle name="Standaard 3 5 7 3 3 2" xfId="17643" xr:uid="{F1738C95-EF27-452A-B2BA-194675CE75BF}"/>
    <cellStyle name="Standaard 3 5 7 3 3 2 2" xfId="38012" xr:uid="{9DE5360D-BCB7-4526-99EC-48631012CBFF}"/>
    <cellStyle name="Standaard 3 5 7 3 3 3" xfId="27828" xr:uid="{7F208F7D-E25B-46D2-AF23-3BCCFABD8D34}"/>
    <cellStyle name="Standaard 3 5 7 3 4" xfId="11574" xr:uid="{67AC9C8F-2813-45E4-A429-4656C8E0BB05}"/>
    <cellStyle name="Standaard 3 5 7 3 4 2" xfId="31943" xr:uid="{4AE44EA3-408A-4E47-8E11-9AEBB6E8AE4A}"/>
    <cellStyle name="Standaard 3 5 7 3 5" xfId="21759" xr:uid="{E7F3FA5A-EB90-4E76-A977-F6AABC4345DF}"/>
    <cellStyle name="Standaard 3 5 7 4" xfId="2241" xr:uid="{629D96F5-599C-46E4-87C0-E3DDD1AA93FD}"/>
    <cellStyle name="Standaard 3 5 7 4 2" xfId="4786" xr:uid="{357FDA2F-A6D0-4092-A0E2-10F1524C489C}"/>
    <cellStyle name="Standaard 3 5 7 4 2 2" xfId="7457" xr:uid="{072620DF-51CE-4531-BE57-8255B26998E6}"/>
    <cellStyle name="Standaard 3 5 7 4 2 2 2" xfId="17646" xr:uid="{44BFE565-8432-4B1D-9533-B641863C3775}"/>
    <cellStyle name="Standaard 3 5 7 4 2 2 2 2" xfId="38015" xr:uid="{2BE3B851-8FB4-493D-A65B-CE7D6F754E32}"/>
    <cellStyle name="Standaard 3 5 7 4 2 2 3" xfId="27831" xr:uid="{355DA32E-AE94-4F41-B7B9-79FEFC510164}"/>
    <cellStyle name="Standaard 3 5 7 4 2 3" xfId="14964" xr:uid="{2A3687A8-E55C-4CB7-9F7B-3CB0F5479FB9}"/>
    <cellStyle name="Standaard 3 5 7 4 2 3 2" xfId="35333" xr:uid="{73DC957F-F123-4135-8350-CA71A4F4D15B}"/>
    <cellStyle name="Standaard 3 5 7 4 2 4" xfId="25149" xr:uid="{F4BB10BF-4530-418E-9500-CBC271FBC320}"/>
    <cellStyle name="Standaard 3 5 7 4 3" xfId="7456" xr:uid="{1C45C0C8-708D-4053-83F9-23F9A658EEF3}"/>
    <cellStyle name="Standaard 3 5 7 4 3 2" xfId="17645" xr:uid="{21DA6B66-6958-4787-BFCA-82ED8D819199}"/>
    <cellStyle name="Standaard 3 5 7 4 3 2 2" xfId="38014" xr:uid="{2887F502-D6CA-459F-96F8-AC8C310F0BD5}"/>
    <cellStyle name="Standaard 3 5 7 4 3 3" xfId="27830" xr:uid="{4A42708F-8AFA-41F8-BE7E-2DA7262C48A4}"/>
    <cellStyle name="Standaard 3 5 7 4 4" xfId="12421" xr:uid="{A6129CF4-771C-4E71-9ACB-58CC86C78693}"/>
    <cellStyle name="Standaard 3 5 7 4 4 2" xfId="32790" xr:uid="{E35332EC-1385-43DD-A6BA-3E3436969BD4}"/>
    <cellStyle name="Standaard 3 5 7 4 5" xfId="22606" xr:uid="{F9FB0710-78D0-44EB-8B31-E485055CCD3F}"/>
    <cellStyle name="Standaard 3 5 7 5" xfId="3091" xr:uid="{7DA8838E-BA39-4506-A24B-B5DA3B97D7D2}"/>
    <cellStyle name="Standaard 3 5 7 5 2" xfId="7458" xr:uid="{1A7C06DE-92D5-49B6-92CF-4084DBFBA4D3}"/>
    <cellStyle name="Standaard 3 5 7 5 2 2" xfId="17647" xr:uid="{A7F12834-82F2-41A4-B0CB-B81847EFDB68}"/>
    <cellStyle name="Standaard 3 5 7 5 2 2 2" xfId="38016" xr:uid="{BA9E6E8F-938A-47DB-B066-9E69E7EDCD99}"/>
    <cellStyle name="Standaard 3 5 7 5 2 3" xfId="27832" xr:uid="{702F20D8-9CBA-439F-8F2D-B61F3F8C3E12}"/>
    <cellStyle name="Standaard 3 5 7 5 3" xfId="13269" xr:uid="{51AA63AF-6EB9-4EFE-931D-30EBCC0AA660}"/>
    <cellStyle name="Standaard 3 5 7 5 3 2" xfId="33638" xr:uid="{068C610B-0BD2-4FB8-9D13-EBAF629E2693}"/>
    <cellStyle name="Standaard 3 5 7 5 4" xfId="23454" xr:uid="{D8FEBC8D-E510-4CAA-B6D3-90C4E1C53BD0}"/>
    <cellStyle name="Standaard 3 5 7 6" xfId="7447" xr:uid="{5C17136C-C52A-4E90-8F03-F70E9DE35C87}"/>
    <cellStyle name="Standaard 3 5 7 6 2" xfId="17636" xr:uid="{26FFE4FC-7854-44DB-9926-ACABB8439008}"/>
    <cellStyle name="Standaard 3 5 7 6 2 2" xfId="38005" xr:uid="{C3B11681-D160-44EA-8F1C-7E84A7ADE8D8}"/>
    <cellStyle name="Standaard 3 5 7 6 3" xfId="27821" xr:uid="{F7FE809D-2DE1-4F77-B9F5-232F238551B8}"/>
    <cellStyle name="Standaard 3 5 7 7" xfId="10726" xr:uid="{E17B2F4C-A1DB-4839-8D1D-DBD52C1B3EED}"/>
    <cellStyle name="Standaard 3 5 7 7 2" xfId="31095" xr:uid="{5FC99445-B216-4238-A4A5-6F0E3D0D4099}"/>
    <cellStyle name="Standaard 3 5 7 8" xfId="20911" xr:uid="{41FBBB77-E09F-4C64-B55F-82F3873455D5}"/>
    <cellStyle name="Standaard 3 5 8" xfId="611" xr:uid="{16429625-A23A-4071-AC53-A422C8EED6B3}"/>
    <cellStyle name="Standaard 3 5 8 2" xfId="1461" xr:uid="{2331927A-7D8A-4C17-873E-816E53AD1F43}"/>
    <cellStyle name="Standaard 3 5 8 2 2" xfId="4006" xr:uid="{6E6D47D1-4FE5-41A3-A797-3CFD7D7BA82B}"/>
    <cellStyle name="Standaard 3 5 8 2 2 2" xfId="7461" xr:uid="{344CEE27-B093-4931-9E26-BAEA34B4B887}"/>
    <cellStyle name="Standaard 3 5 8 2 2 2 2" xfId="17650" xr:uid="{6258246B-3FEE-49F1-A9B0-1B182D0383C4}"/>
    <cellStyle name="Standaard 3 5 8 2 2 2 2 2" xfId="38019" xr:uid="{B3391871-6A2B-4C6E-BA55-E57CF1AEF65D}"/>
    <cellStyle name="Standaard 3 5 8 2 2 2 3" xfId="27835" xr:uid="{35682866-EB66-42A7-BC10-2980B6D0C1AC}"/>
    <cellStyle name="Standaard 3 5 8 2 2 3" xfId="14184" xr:uid="{06F51757-B263-47CA-AD2C-BE9E6D125700}"/>
    <cellStyle name="Standaard 3 5 8 2 2 3 2" xfId="34553" xr:uid="{A434599E-CBF4-4D85-8996-030E64812D74}"/>
    <cellStyle name="Standaard 3 5 8 2 2 4" xfId="24369" xr:uid="{1DFCC72D-8186-432D-8F3D-66BF00EA1E8C}"/>
    <cellStyle name="Standaard 3 5 8 2 3" xfId="7460" xr:uid="{3E70E548-BB44-46CB-B4BE-B9A66A0B8720}"/>
    <cellStyle name="Standaard 3 5 8 2 3 2" xfId="17649" xr:uid="{0D9FD2A6-98B1-43FC-9902-2869A083F14F}"/>
    <cellStyle name="Standaard 3 5 8 2 3 2 2" xfId="38018" xr:uid="{F23248EE-185C-4635-AD1D-732681E5E6B5}"/>
    <cellStyle name="Standaard 3 5 8 2 3 3" xfId="27834" xr:uid="{6A00F70A-AA31-4DD6-9D5D-50FA61E352F6}"/>
    <cellStyle name="Standaard 3 5 8 2 4" xfId="11641" xr:uid="{56D9E3B9-E97E-4D6E-8277-AF7B68F18E65}"/>
    <cellStyle name="Standaard 3 5 8 2 4 2" xfId="32010" xr:uid="{20FF2B24-594F-42C8-8AD0-3EE2D9864129}"/>
    <cellStyle name="Standaard 3 5 8 2 5" xfId="21826" xr:uid="{BD0BCB38-0D00-4D72-81F1-836DF3DA6371}"/>
    <cellStyle name="Standaard 3 5 8 3" xfId="2308" xr:uid="{2F88AC62-ED51-43F4-BFC2-69F6887A8120}"/>
    <cellStyle name="Standaard 3 5 8 3 2" xfId="4853" xr:uid="{47EBBE7E-E56F-4197-BDA4-A9912435950A}"/>
    <cellStyle name="Standaard 3 5 8 3 2 2" xfId="7463" xr:uid="{236E5357-8998-4C3B-BC04-A85185D82136}"/>
    <cellStyle name="Standaard 3 5 8 3 2 2 2" xfId="17652" xr:uid="{625E5352-4699-43D8-84B2-78C671B1CAEF}"/>
    <cellStyle name="Standaard 3 5 8 3 2 2 2 2" xfId="38021" xr:uid="{076E8215-57E4-4FB0-9C53-A1FE0648EF59}"/>
    <cellStyle name="Standaard 3 5 8 3 2 2 3" xfId="27837" xr:uid="{096C5BA1-76C5-4008-8516-FF06C2B5C4A0}"/>
    <cellStyle name="Standaard 3 5 8 3 2 3" xfId="15031" xr:uid="{9BB7EF70-E5D6-4C8A-98A8-C913CC000EC3}"/>
    <cellStyle name="Standaard 3 5 8 3 2 3 2" xfId="35400" xr:uid="{EA03F14D-7DF0-4C3E-B65D-7DAE764A5C55}"/>
    <cellStyle name="Standaard 3 5 8 3 2 4" xfId="25216" xr:uid="{7E30C85C-BDA5-485A-ABFE-2671055C27AE}"/>
    <cellStyle name="Standaard 3 5 8 3 3" xfId="7462" xr:uid="{00B58A05-EADA-46BD-8785-4703BFA02B2A}"/>
    <cellStyle name="Standaard 3 5 8 3 3 2" xfId="17651" xr:uid="{BA7E6183-140A-4C4F-B668-D9348FD21607}"/>
    <cellStyle name="Standaard 3 5 8 3 3 2 2" xfId="38020" xr:uid="{E28612C6-1262-474E-8D74-2673B1ABAB03}"/>
    <cellStyle name="Standaard 3 5 8 3 3 3" xfId="27836" xr:uid="{827FD822-95AF-49A8-B6AA-8421948B8168}"/>
    <cellStyle name="Standaard 3 5 8 3 4" xfId="12488" xr:uid="{199B72F7-1863-4F45-8E39-F0F5AA8FCD37}"/>
    <cellStyle name="Standaard 3 5 8 3 4 2" xfId="32857" xr:uid="{08040985-2476-481A-965A-EFA83E75DE2B}"/>
    <cellStyle name="Standaard 3 5 8 3 5" xfId="22673" xr:uid="{21873EE5-9E6F-4707-8840-D23050F6EB12}"/>
    <cellStyle name="Standaard 3 5 8 4" xfId="3158" xr:uid="{AFDCD740-CCDB-4004-B2C9-58DEEBB84F37}"/>
    <cellStyle name="Standaard 3 5 8 4 2" xfId="7464" xr:uid="{FC390FB1-9BC6-43C6-BCE7-69981FD4F836}"/>
    <cellStyle name="Standaard 3 5 8 4 2 2" xfId="17653" xr:uid="{AA1C4780-9932-41DB-9CC5-AFE7AD30AF48}"/>
    <cellStyle name="Standaard 3 5 8 4 2 2 2" xfId="38022" xr:uid="{50DD4E06-6934-4B81-A97C-BFA99308E43B}"/>
    <cellStyle name="Standaard 3 5 8 4 2 3" xfId="27838" xr:uid="{D6103F3A-38F2-4440-A5B4-628C8E09936B}"/>
    <cellStyle name="Standaard 3 5 8 4 3" xfId="13336" xr:uid="{C1A8E42B-96BB-44C8-96FB-541018295475}"/>
    <cellStyle name="Standaard 3 5 8 4 3 2" xfId="33705" xr:uid="{694AD9A0-FF80-4BE9-B705-3C02EE0F8324}"/>
    <cellStyle name="Standaard 3 5 8 4 4" xfId="23521" xr:uid="{B570358E-6983-4C34-9F17-B9B4324F20DC}"/>
    <cellStyle name="Standaard 3 5 8 5" xfId="7459" xr:uid="{9C53809E-D82D-4777-9097-EF978162A7F5}"/>
    <cellStyle name="Standaard 3 5 8 5 2" xfId="17648" xr:uid="{BFBC27FA-9BA7-4717-AC74-B43973DC434A}"/>
    <cellStyle name="Standaard 3 5 8 5 2 2" xfId="38017" xr:uid="{5E848286-AD2C-412D-93F0-2330A13EF565}"/>
    <cellStyle name="Standaard 3 5 8 5 3" xfId="27833" xr:uid="{326BE084-5D41-4001-BD74-A4B6C8D2A2AA}"/>
    <cellStyle name="Standaard 3 5 8 6" xfId="10793" xr:uid="{8FBD6B60-51BD-410C-AE6D-FFD998188047}"/>
    <cellStyle name="Standaard 3 5 8 6 2" xfId="31162" xr:uid="{4B10D15D-64FB-4E00-BC39-2AE086AA950C}"/>
    <cellStyle name="Standaard 3 5 8 7" xfId="20978" xr:uid="{E9EDAC75-5620-4771-97AC-20FC799D5E63}"/>
    <cellStyle name="Standaard 3 5 9" xfId="1037" xr:uid="{96F664E4-8082-47AD-993E-8D7DCB55BC26}"/>
    <cellStyle name="Standaard 3 5 9 2" xfId="3582" xr:uid="{191FA949-5FBA-4E0B-9D75-C7CA37886447}"/>
    <cellStyle name="Standaard 3 5 9 2 2" xfId="7466" xr:uid="{02EF49DB-FADF-4752-89F2-9248DAF88B37}"/>
    <cellStyle name="Standaard 3 5 9 2 2 2" xfId="17655" xr:uid="{FD5CECA5-4D9B-42DE-B8DC-9B1593A0270D}"/>
    <cellStyle name="Standaard 3 5 9 2 2 2 2" xfId="38024" xr:uid="{FD239422-1140-422C-8E8E-9502CD702830}"/>
    <cellStyle name="Standaard 3 5 9 2 2 3" xfId="27840" xr:uid="{A5435E1E-ECEC-4F53-B345-0587A72313F1}"/>
    <cellStyle name="Standaard 3 5 9 2 3" xfId="13760" xr:uid="{FA9BF8D8-74FA-492F-8F5E-23CC4896459F}"/>
    <cellStyle name="Standaard 3 5 9 2 3 2" xfId="34129" xr:uid="{FF72BE65-68A2-4A33-BC8B-0A4CAD36F03E}"/>
    <cellStyle name="Standaard 3 5 9 2 4" xfId="23945" xr:uid="{831F1BB6-DF2C-4D54-984E-55030A1CA3B0}"/>
    <cellStyle name="Standaard 3 5 9 3" xfId="7465" xr:uid="{E0EE0E14-9EB4-4AFB-A71E-F289E8F3961A}"/>
    <cellStyle name="Standaard 3 5 9 3 2" xfId="17654" xr:uid="{F19BB625-928F-4719-B054-6265E23E8923}"/>
    <cellStyle name="Standaard 3 5 9 3 2 2" xfId="38023" xr:uid="{D4CD2D8D-1DC1-462B-A971-103DA6B6C13E}"/>
    <cellStyle name="Standaard 3 5 9 3 3" xfId="27839" xr:uid="{F0CC8E06-BC40-4158-AC96-703B462655E6}"/>
    <cellStyle name="Standaard 3 5 9 4" xfId="11217" xr:uid="{EDBEC133-5264-42CF-9E12-0B0A460337ED}"/>
    <cellStyle name="Standaard 3 5 9 4 2" xfId="31586" xr:uid="{1200D6A6-DB3E-47D1-BFB7-01412434E00C}"/>
    <cellStyle name="Standaard 3 5 9 5" xfId="21402" xr:uid="{7A4D7C2E-FF58-456A-A72C-06C7F48F7DCA}"/>
    <cellStyle name="Standaard 3 6" xfId="66" xr:uid="{F7DF5251-B0E6-4B5B-A515-576F10845568}"/>
    <cellStyle name="Standaard 3 6 10" xfId="2747" xr:uid="{63261E1C-A466-4569-A7E0-99AA6FFA6F6B}"/>
    <cellStyle name="Standaard 3 6 10 2" xfId="7468" xr:uid="{D81A6B2A-4B6A-44AC-834C-DB6553BC3A7F}"/>
    <cellStyle name="Standaard 3 6 10 2 2" xfId="17657" xr:uid="{97BF2CD3-892F-462B-BA2E-B032DCE5EFE8}"/>
    <cellStyle name="Standaard 3 6 10 2 2 2" xfId="38026" xr:uid="{8DC6C291-74D1-4AD9-A43C-7195F39F4EFC}"/>
    <cellStyle name="Standaard 3 6 10 2 3" xfId="27842" xr:uid="{51DB914A-9505-405E-A843-EC5ABB70C5AC}"/>
    <cellStyle name="Standaard 3 6 10 3" xfId="12925" xr:uid="{87D1FD5A-C641-4124-8829-A459F9A547B9}"/>
    <cellStyle name="Standaard 3 6 10 3 2" xfId="33294" xr:uid="{FFCEA486-1575-4DED-B61A-ADABF8FE717A}"/>
    <cellStyle name="Standaard 3 6 10 4" xfId="23110" xr:uid="{7657FCD8-02ED-412B-BE72-E53635B9C9D7}"/>
    <cellStyle name="Standaard 3 6 11" xfId="7467" xr:uid="{F9B5D1FB-950E-4991-9F0C-25EE430578F7}"/>
    <cellStyle name="Standaard 3 6 11 2" xfId="17656" xr:uid="{B729E5C3-C430-4546-804D-D63731BBD949}"/>
    <cellStyle name="Standaard 3 6 11 2 2" xfId="38025" xr:uid="{DA3E346A-FC8B-4F84-9E8D-36B05AA03D6E}"/>
    <cellStyle name="Standaard 3 6 11 3" xfId="27841" xr:uid="{05F93FD0-19E3-4004-8383-DC3F723ECA7B}"/>
    <cellStyle name="Standaard 3 6 12" xfId="10382" xr:uid="{9102F2BB-0896-444A-930B-C7C483DA7337}"/>
    <cellStyle name="Standaard 3 6 12 2" xfId="30751" xr:uid="{6C7F6860-0877-4B19-83B3-CD0D60F3AD77}"/>
    <cellStyle name="Standaard 3 6 13" xfId="20567" xr:uid="{76DE58DB-ED30-451C-A55F-9EA604C025BD}"/>
    <cellStyle name="Standaard 3 6 2" xfId="99" xr:uid="{95135222-2CCA-4EC3-9FEB-4AF51E2AE737}"/>
    <cellStyle name="Standaard 3 6 2 10" xfId="7469" xr:uid="{CA155109-3DA0-405F-BA53-CF32DF97E646}"/>
    <cellStyle name="Standaard 3 6 2 10 2" xfId="17658" xr:uid="{BBCEDAA4-41F4-41FD-9E26-06820DF5C752}"/>
    <cellStyle name="Standaard 3 6 2 10 2 2" xfId="38027" xr:uid="{7B18BCDE-9154-4C27-8875-7C216AD44C8E}"/>
    <cellStyle name="Standaard 3 6 2 10 3" xfId="27843" xr:uid="{3A542EAA-12CA-41A3-8203-0E10409EE602}"/>
    <cellStyle name="Standaard 3 6 2 11" xfId="10415" xr:uid="{0CEAAC94-1F1D-4D74-B733-98F45A0489F5}"/>
    <cellStyle name="Standaard 3 6 2 11 2" xfId="30784" xr:uid="{E4355123-34C6-41EC-AC9A-5354C8C6FFD9}"/>
    <cellStyle name="Standaard 3 6 2 12" xfId="20600" xr:uid="{431BD5C7-8033-4111-B884-1D0FE6C5EC24}"/>
    <cellStyle name="Standaard 3 6 2 2" xfId="165" xr:uid="{814D27A8-2A07-4DDF-A430-41BBDF202CE4}"/>
    <cellStyle name="Standaard 3 6 2 2 2" xfId="301" xr:uid="{A396ECDB-1605-415E-BFE2-8793DE0022E8}"/>
    <cellStyle name="Standaard 3 6 2 2 2 2" xfId="857" xr:uid="{D1D8CF5C-43BB-4EE6-AC4D-3C518DB911FB}"/>
    <cellStyle name="Standaard 3 6 2 2 2 2 2" xfId="1707" xr:uid="{F3566206-5713-4364-9D05-028C7CB69636}"/>
    <cellStyle name="Standaard 3 6 2 2 2 2 2 2" xfId="4252" xr:uid="{9C0D0663-5FA7-48C3-B801-F10D9AF8BF32}"/>
    <cellStyle name="Standaard 3 6 2 2 2 2 2 2 2" xfId="7474" xr:uid="{4D456096-4609-447F-84D7-DBDE2CB3AFF3}"/>
    <cellStyle name="Standaard 3 6 2 2 2 2 2 2 2 2" xfId="17663" xr:uid="{C90A74C7-9770-428B-90E7-A8D0C7F1A758}"/>
    <cellStyle name="Standaard 3 6 2 2 2 2 2 2 2 2 2" xfId="38032" xr:uid="{080E3D83-93C8-4395-808F-CB359C489F6F}"/>
    <cellStyle name="Standaard 3 6 2 2 2 2 2 2 2 3" xfId="27848" xr:uid="{DED9E084-F685-4BE0-B7C2-B592FE97842C}"/>
    <cellStyle name="Standaard 3 6 2 2 2 2 2 2 3" xfId="14430" xr:uid="{83A29BC4-ED0D-4D3E-B718-D82139F1417A}"/>
    <cellStyle name="Standaard 3 6 2 2 2 2 2 2 3 2" xfId="34799" xr:uid="{43CB9A98-25AA-4199-B219-1D525946B5B5}"/>
    <cellStyle name="Standaard 3 6 2 2 2 2 2 2 4" xfId="24615" xr:uid="{2492A376-4B3D-4673-B632-A696F4B64A62}"/>
    <cellStyle name="Standaard 3 6 2 2 2 2 2 3" xfId="7473" xr:uid="{6178EB3D-AC26-4AB6-9C9D-9A2582A206CA}"/>
    <cellStyle name="Standaard 3 6 2 2 2 2 2 3 2" xfId="17662" xr:uid="{99B5A9A8-5ABB-4526-9F1B-FA12E5A71DA7}"/>
    <cellStyle name="Standaard 3 6 2 2 2 2 2 3 2 2" xfId="38031" xr:uid="{6008B0FA-31AA-4291-A4BB-622573470DB6}"/>
    <cellStyle name="Standaard 3 6 2 2 2 2 2 3 3" xfId="27847" xr:uid="{38887F12-A229-47E8-9891-DADCEDB2F863}"/>
    <cellStyle name="Standaard 3 6 2 2 2 2 2 4" xfId="11887" xr:uid="{9A31D2F9-CFAD-454D-8C0B-DC6D7DAD6FCC}"/>
    <cellStyle name="Standaard 3 6 2 2 2 2 2 4 2" xfId="32256" xr:uid="{0F0DF412-6486-4967-9076-7BA02E590434}"/>
    <cellStyle name="Standaard 3 6 2 2 2 2 2 5" xfId="22072" xr:uid="{8964F6A1-B514-4AE4-A4D3-08C5D566231B}"/>
    <cellStyle name="Standaard 3 6 2 2 2 2 3" xfId="2554" xr:uid="{14FDD0B7-CF86-4B2B-8597-5786DD9CAABF}"/>
    <cellStyle name="Standaard 3 6 2 2 2 2 3 2" xfId="5099" xr:uid="{50193F44-07AC-4392-A1ED-9CB7764938EB}"/>
    <cellStyle name="Standaard 3 6 2 2 2 2 3 2 2" xfId="7476" xr:uid="{DFDA9B1A-F931-469D-8171-B9AEEFE4DF24}"/>
    <cellStyle name="Standaard 3 6 2 2 2 2 3 2 2 2" xfId="17665" xr:uid="{34A6A8C2-AAA3-4A30-BE24-B6C667D73F57}"/>
    <cellStyle name="Standaard 3 6 2 2 2 2 3 2 2 2 2" xfId="38034" xr:uid="{9446822F-A305-488C-8B49-ADDF0535B1D9}"/>
    <cellStyle name="Standaard 3 6 2 2 2 2 3 2 2 3" xfId="27850" xr:uid="{77ABA29B-28C9-44F3-B07E-6564CDB139A7}"/>
    <cellStyle name="Standaard 3 6 2 2 2 2 3 2 3" xfId="15277" xr:uid="{6B3625D0-FC69-4F66-A6BC-96046CDDD723}"/>
    <cellStyle name="Standaard 3 6 2 2 2 2 3 2 3 2" xfId="35646" xr:uid="{6007D0D9-C476-4920-80C2-E4C149C7EB36}"/>
    <cellStyle name="Standaard 3 6 2 2 2 2 3 2 4" xfId="25462" xr:uid="{9C78ABC4-84FB-4351-B052-A5F9E8FF8956}"/>
    <cellStyle name="Standaard 3 6 2 2 2 2 3 3" xfId="7475" xr:uid="{A001EC33-D492-4428-853C-6161816E53D5}"/>
    <cellStyle name="Standaard 3 6 2 2 2 2 3 3 2" xfId="17664" xr:uid="{2ACC0998-3927-4A07-9C8E-0FFE700BF3BB}"/>
    <cellStyle name="Standaard 3 6 2 2 2 2 3 3 2 2" xfId="38033" xr:uid="{24C6822D-FA4D-4C55-AB35-49EA1A7EF42B}"/>
    <cellStyle name="Standaard 3 6 2 2 2 2 3 3 3" xfId="27849" xr:uid="{360267C8-92D2-400C-B1A1-03CFD1AA5189}"/>
    <cellStyle name="Standaard 3 6 2 2 2 2 3 4" xfId="12734" xr:uid="{5F724F96-94EE-46F9-A734-09EEFEE0F46E}"/>
    <cellStyle name="Standaard 3 6 2 2 2 2 3 4 2" xfId="33103" xr:uid="{157348D8-4639-4054-8BB2-9E1CB2020683}"/>
    <cellStyle name="Standaard 3 6 2 2 2 2 3 5" xfId="22919" xr:uid="{ECFAD0A3-702F-475E-BEF9-ADE1CA26F5A0}"/>
    <cellStyle name="Standaard 3 6 2 2 2 2 4" xfId="3404" xr:uid="{3D4060F7-1D19-458A-8B0A-2C2087B603DC}"/>
    <cellStyle name="Standaard 3 6 2 2 2 2 4 2" xfId="7477" xr:uid="{00794CC9-9A1B-4B73-96B4-58BDA32D1462}"/>
    <cellStyle name="Standaard 3 6 2 2 2 2 4 2 2" xfId="17666" xr:uid="{02785941-EE91-4BE9-B316-6CEEDA661C60}"/>
    <cellStyle name="Standaard 3 6 2 2 2 2 4 2 2 2" xfId="38035" xr:uid="{7C98CA4B-13EF-4A2C-8674-1984B1A76B0D}"/>
    <cellStyle name="Standaard 3 6 2 2 2 2 4 2 3" xfId="27851" xr:uid="{32860804-1706-4169-AFFC-F6B2F4D7A8BF}"/>
    <cellStyle name="Standaard 3 6 2 2 2 2 4 3" xfId="13582" xr:uid="{5910CDB8-62E8-47B1-92AD-4F69779C9F96}"/>
    <cellStyle name="Standaard 3 6 2 2 2 2 4 3 2" xfId="33951" xr:uid="{CC59E582-A9F6-4874-8B77-CE992014EA34}"/>
    <cellStyle name="Standaard 3 6 2 2 2 2 4 4" xfId="23767" xr:uid="{DDC656D5-BC96-4F2D-A26C-548D3C147E7E}"/>
    <cellStyle name="Standaard 3 6 2 2 2 2 5" xfId="7472" xr:uid="{7FA2ECCE-C17E-4983-AD01-C4E90DEBE93E}"/>
    <cellStyle name="Standaard 3 6 2 2 2 2 5 2" xfId="17661" xr:uid="{5C6690C4-DB41-4F84-BACE-1444ADD10102}"/>
    <cellStyle name="Standaard 3 6 2 2 2 2 5 2 2" xfId="38030" xr:uid="{71095AF5-ADC9-462A-8900-577757C69F87}"/>
    <cellStyle name="Standaard 3 6 2 2 2 2 5 3" xfId="27846" xr:uid="{2A5DA575-D236-4D63-A898-81FB1E4C97B4}"/>
    <cellStyle name="Standaard 3 6 2 2 2 2 6" xfId="11039" xr:uid="{693FE250-8427-4227-AEC1-794C54DE013E}"/>
    <cellStyle name="Standaard 3 6 2 2 2 2 6 2" xfId="31408" xr:uid="{5ED2A50C-CFFF-403C-8D6A-B6AA1E918A00}"/>
    <cellStyle name="Standaard 3 6 2 2 2 2 7" xfId="21224" xr:uid="{137837E5-5299-4398-A7A2-9077858A2B72}"/>
    <cellStyle name="Standaard 3 6 2 2 2 3" xfId="1283" xr:uid="{1F9BCCAE-FA0E-435D-96BA-4D0D32FB4ACC}"/>
    <cellStyle name="Standaard 3 6 2 2 2 3 2" xfId="3828" xr:uid="{DF40FB93-C210-4EDF-9780-CA50AD0ACB64}"/>
    <cellStyle name="Standaard 3 6 2 2 2 3 2 2" xfId="7479" xr:uid="{4CF2CB1D-8296-4308-AE2B-D8CC21808CC6}"/>
    <cellStyle name="Standaard 3 6 2 2 2 3 2 2 2" xfId="17668" xr:uid="{9A86CD14-127B-4323-9D1D-05064C6E8B97}"/>
    <cellStyle name="Standaard 3 6 2 2 2 3 2 2 2 2" xfId="38037" xr:uid="{876001B9-F7AA-4385-BAAC-D1DA9BBE7C10}"/>
    <cellStyle name="Standaard 3 6 2 2 2 3 2 2 3" xfId="27853" xr:uid="{49AEC7ED-7C94-40AE-B0C7-6FD1AB733493}"/>
    <cellStyle name="Standaard 3 6 2 2 2 3 2 3" xfId="14006" xr:uid="{A1EC84AD-D63F-4945-9222-C77A3943B5F2}"/>
    <cellStyle name="Standaard 3 6 2 2 2 3 2 3 2" xfId="34375" xr:uid="{CB05F477-C026-4A9E-A273-856A111EEE9D}"/>
    <cellStyle name="Standaard 3 6 2 2 2 3 2 4" xfId="24191" xr:uid="{7963B890-13D3-4F9D-88D3-C1B0F87E65AD}"/>
    <cellStyle name="Standaard 3 6 2 2 2 3 3" xfId="7478" xr:uid="{75C318B3-E77B-4E7C-A1A8-9B32FA7E12C3}"/>
    <cellStyle name="Standaard 3 6 2 2 2 3 3 2" xfId="17667" xr:uid="{21901B77-6319-41A6-8775-4EA62B7D4DF1}"/>
    <cellStyle name="Standaard 3 6 2 2 2 3 3 2 2" xfId="38036" xr:uid="{692284A7-333F-4BDB-8C70-8EA574B162F4}"/>
    <cellStyle name="Standaard 3 6 2 2 2 3 3 3" xfId="27852" xr:uid="{EE155841-70E6-44E1-9105-E77584A3FBDB}"/>
    <cellStyle name="Standaard 3 6 2 2 2 3 4" xfId="11463" xr:uid="{8D43344F-367A-4901-96DB-231DEEA7B3A6}"/>
    <cellStyle name="Standaard 3 6 2 2 2 3 4 2" xfId="31832" xr:uid="{425ABB4B-891E-452A-B174-4911D03C41DA}"/>
    <cellStyle name="Standaard 3 6 2 2 2 3 5" xfId="21648" xr:uid="{C700CB6B-BA5F-4A4E-AEE2-D7CDA28A2F39}"/>
    <cellStyle name="Standaard 3 6 2 2 2 4" xfId="2130" xr:uid="{4A1C3DE8-9914-4D4F-B860-2E763F22A540}"/>
    <cellStyle name="Standaard 3 6 2 2 2 4 2" xfId="4675" xr:uid="{F8A79BEA-A972-4162-A582-5294C3F78CE7}"/>
    <cellStyle name="Standaard 3 6 2 2 2 4 2 2" xfId="7481" xr:uid="{0C579D30-2270-49ED-9C61-EBBCC76946F5}"/>
    <cellStyle name="Standaard 3 6 2 2 2 4 2 2 2" xfId="17670" xr:uid="{E2B4A10C-6E09-40C5-9315-2B71D6744EDC}"/>
    <cellStyle name="Standaard 3 6 2 2 2 4 2 2 2 2" xfId="38039" xr:uid="{0E151BC8-0F3A-4779-A278-98907C822A78}"/>
    <cellStyle name="Standaard 3 6 2 2 2 4 2 2 3" xfId="27855" xr:uid="{B067FDC4-BD91-45BD-8334-437DFAC82C9E}"/>
    <cellStyle name="Standaard 3 6 2 2 2 4 2 3" xfId="14853" xr:uid="{180B6393-4B12-4C03-9C74-740582F7E2C9}"/>
    <cellStyle name="Standaard 3 6 2 2 2 4 2 3 2" xfId="35222" xr:uid="{FA262983-E4FC-4080-8B8E-4391025EC704}"/>
    <cellStyle name="Standaard 3 6 2 2 2 4 2 4" xfId="25038" xr:uid="{9211F58D-8A59-4F29-8528-56C97ACEACE2}"/>
    <cellStyle name="Standaard 3 6 2 2 2 4 3" xfId="7480" xr:uid="{3A862DC1-56C6-40B3-9AA7-6FCA6DD84AF0}"/>
    <cellStyle name="Standaard 3 6 2 2 2 4 3 2" xfId="17669" xr:uid="{A537DF16-896F-4E90-A7CE-2D2E83A1B4AE}"/>
    <cellStyle name="Standaard 3 6 2 2 2 4 3 2 2" xfId="38038" xr:uid="{004BA950-C5ED-46B4-BEFD-64DA167EAA5A}"/>
    <cellStyle name="Standaard 3 6 2 2 2 4 3 3" xfId="27854" xr:uid="{92FCDEA1-B53E-4E59-BEB8-DE5AE0F6C152}"/>
    <cellStyle name="Standaard 3 6 2 2 2 4 4" xfId="12310" xr:uid="{A5617287-951C-4A80-A133-7271D3563007}"/>
    <cellStyle name="Standaard 3 6 2 2 2 4 4 2" xfId="32679" xr:uid="{84766061-1F7F-4AE4-971A-1CE2EFDD2692}"/>
    <cellStyle name="Standaard 3 6 2 2 2 4 5" xfId="22495" xr:uid="{E86D4393-604C-4149-A0AA-C86C5EE3C05D}"/>
    <cellStyle name="Standaard 3 6 2 2 2 5" xfId="2980" xr:uid="{408F7933-36E0-4823-A6E2-E933F44C24E9}"/>
    <cellStyle name="Standaard 3 6 2 2 2 5 2" xfId="7482" xr:uid="{A8CDE55F-FB34-4E08-852E-E4446F0DB3C1}"/>
    <cellStyle name="Standaard 3 6 2 2 2 5 2 2" xfId="17671" xr:uid="{3C9B75BB-D138-4264-BF22-308E91769582}"/>
    <cellStyle name="Standaard 3 6 2 2 2 5 2 2 2" xfId="38040" xr:uid="{09848273-D34F-4383-BCA0-9FB4D39821DD}"/>
    <cellStyle name="Standaard 3 6 2 2 2 5 2 3" xfId="27856" xr:uid="{2799E59A-73A5-41DF-90D1-105A347D9109}"/>
    <cellStyle name="Standaard 3 6 2 2 2 5 3" xfId="13158" xr:uid="{9B4E5297-4622-474B-BF27-924274C0DC23}"/>
    <cellStyle name="Standaard 3 6 2 2 2 5 3 2" xfId="33527" xr:uid="{046C5EA2-294A-4E48-A8B0-6BC56DCAA1EB}"/>
    <cellStyle name="Standaard 3 6 2 2 2 5 4" xfId="23343" xr:uid="{7367E99B-5E10-4D97-89D9-47EF273B1E48}"/>
    <cellStyle name="Standaard 3 6 2 2 2 6" xfId="7471" xr:uid="{E91A9BA6-4CC4-4074-B652-E5896C711A49}"/>
    <cellStyle name="Standaard 3 6 2 2 2 6 2" xfId="17660" xr:uid="{57AB564C-A5F1-4B56-8F17-36AD82EAC37A}"/>
    <cellStyle name="Standaard 3 6 2 2 2 6 2 2" xfId="38029" xr:uid="{EF61B6CB-CAC9-41B2-9CA5-ACB2E7BA15DD}"/>
    <cellStyle name="Standaard 3 6 2 2 2 6 3" xfId="27845" xr:uid="{70089AFD-4BCD-4CE6-8018-AABE036E2125}"/>
    <cellStyle name="Standaard 3 6 2 2 2 7" xfId="10615" xr:uid="{4ED577F7-E757-4619-84CC-5141CC679BC7}"/>
    <cellStyle name="Standaard 3 6 2 2 2 7 2" xfId="30984" xr:uid="{320ED4FE-C676-4EDD-9725-5A6B685E6338}"/>
    <cellStyle name="Standaard 3 6 2 2 2 8" xfId="20800" xr:uid="{72E12F76-9003-4C10-B115-F7F3BCD8A6E8}"/>
    <cellStyle name="Standaard 3 6 2 2 3" xfId="723" xr:uid="{90741A6C-AD18-4835-A5A0-6A38CF2A9DBE}"/>
    <cellStyle name="Standaard 3 6 2 2 3 2" xfId="1573" xr:uid="{A61EFF19-7C1D-4BB0-A9C6-02FAED36A2BC}"/>
    <cellStyle name="Standaard 3 6 2 2 3 2 2" xfId="4118" xr:uid="{7F74AF50-A2E5-4371-9B08-BA482D904E72}"/>
    <cellStyle name="Standaard 3 6 2 2 3 2 2 2" xfId="7485" xr:uid="{05A6C578-AF15-4ACB-9E27-D6A50FEE3F9E}"/>
    <cellStyle name="Standaard 3 6 2 2 3 2 2 2 2" xfId="17674" xr:uid="{1FD370CA-2677-49B1-B98C-297FDD20A230}"/>
    <cellStyle name="Standaard 3 6 2 2 3 2 2 2 2 2" xfId="38043" xr:uid="{73DF6E81-11DF-41E0-99D1-63C9616496C3}"/>
    <cellStyle name="Standaard 3 6 2 2 3 2 2 2 3" xfId="27859" xr:uid="{9E0145EF-5F3C-4C66-A294-B9F7FE35829F}"/>
    <cellStyle name="Standaard 3 6 2 2 3 2 2 3" xfId="14296" xr:uid="{12B88F21-4276-4A31-8988-7FD04811B176}"/>
    <cellStyle name="Standaard 3 6 2 2 3 2 2 3 2" xfId="34665" xr:uid="{F2D2F06E-DBF2-431F-A68A-77DEAB7B4EC8}"/>
    <cellStyle name="Standaard 3 6 2 2 3 2 2 4" xfId="24481" xr:uid="{D7DBA2A0-50EB-4D2F-B176-2EDE29DC8DCF}"/>
    <cellStyle name="Standaard 3 6 2 2 3 2 3" xfId="7484" xr:uid="{F613F1B3-8076-4AE4-9D70-79972D28E311}"/>
    <cellStyle name="Standaard 3 6 2 2 3 2 3 2" xfId="17673" xr:uid="{B0C244FA-68E9-46C1-AECF-8180A4136891}"/>
    <cellStyle name="Standaard 3 6 2 2 3 2 3 2 2" xfId="38042" xr:uid="{D3A33A15-180B-4623-BA4E-F84F8485160B}"/>
    <cellStyle name="Standaard 3 6 2 2 3 2 3 3" xfId="27858" xr:uid="{988299E3-CF46-4E02-BCCB-E0232F8A641D}"/>
    <cellStyle name="Standaard 3 6 2 2 3 2 4" xfId="11753" xr:uid="{B2ADC8B6-5300-4686-9D96-43744C96AD8B}"/>
    <cellStyle name="Standaard 3 6 2 2 3 2 4 2" xfId="32122" xr:uid="{0937A6AB-0CAC-4968-947A-9F6097862D1F}"/>
    <cellStyle name="Standaard 3 6 2 2 3 2 5" xfId="21938" xr:uid="{75F3A6C1-27D5-48E2-A342-737F7C1990E9}"/>
    <cellStyle name="Standaard 3 6 2 2 3 3" xfId="2420" xr:uid="{1A5688B1-EE39-4820-BAD2-C528B6E7A625}"/>
    <cellStyle name="Standaard 3 6 2 2 3 3 2" xfId="4965" xr:uid="{0DD97DAB-D6AE-409A-B5DC-E5248A07EE8F}"/>
    <cellStyle name="Standaard 3 6 2 2 3 3 2 2" xfId="7487" xr:uid="{55D78CA0-B174-4BE4-8E4A-14EE5CA7C133}"/>
    <cellStyle name="Standaard 3 6 2 2 3 3 2 2 2" xfId="17676" xr:uid="{1F427337-AF82-4F36-B0C8-ADFBF334B589}"/>
    <cellStyle name="Standaard 3 6 2 2 3 3 2 2 2 2" xfId="38045" xr:uid="{8E138704-DF14-43A2-A6FC-72D4673A2FAD}"/>
    <cellStyle name="Standaard 3 6 2 2 3 3 2 2 3" xfId="27861" xr:uid="{6C34736F-17A6-49DE-8701-B19525B7C42C}"/>
    <cellStyle name="Standaard 3 6 2 2 3 3 2 3" xfId="15143" xr:uid="{F88859F8-D483-45E0-8787-DC766D10B06F}"/>
    <cellStyle name="Standaard 3 6 2 2 3 3 2 3 2" xfId="35512" xr:uid="{9D389C83-AFD6-4F31-99C5-A9C8552B9084}"/>
    <cellStyle name="Standaard 3 6 2 2 3 3 2 4" xfId="25328" xr:uid="{324F4290-60E9-4B24-B031-167481EE667E}"/>
    <cellStyle name="Standaard 3 6 2 2 3 3 3" xfId="7486" xr:uid="{0F1FC220-AC8C-48D2-8DF5-21707903F1D0}"/>
    <cellStyle name="Standaard 3 6 2 2 3 3 3 2" xfId="17675" xr:uid="{0D32EBAC-62C5-4A0E-BDB7-B25CFEDED862}"/>
    <cellStyle name="Standaard 3 6 2 2 3 3 3 2 2" xfId="38044" xr:uid="{F38FE4F4-CE29-4876-8185-FCBBDCE3C435}"/>
    <cellStyle name="Standaard 3 6 2 2 3 3 3 3" xfId="27860" xr:uid="{5CB1B262-AD15-46ED-ADB0-24E345A61417}"/>
    <cellStyle name="Standaard 3 6 2 2 3 3 4" xfId="12600" xr:uid="{97021AEA-12F4-4794-82C4-0CF47D016522}"/>
    <cellStyle name="Standaard 3 6 2 2 3 3 4 2" xfId="32969" xr:uid="{F98EAD5D-7AB0-4D83-9CFF-CC20DE3BB841}"/>
    <cellStyle name="Standaard 3 6 2 2 3 3 5" xfId="22785" xr:uid="{77F717A7-D286-43BA-8E60-95C6E78A4362}"/>
    <cellStyle name="Standaard 3 6 2 2 3 4" xfId="3270" xr:uid="{DDCD43B0-0907-4D5C-8206-CE01F0ABDAE2}"/>
    <cellStyle name="Standaard 3 6 2 2 3 4 2" xfId="7488" xr:uid="{2F71EB6A-A8A7-4EB2-99ED-ABC09768F1A2}"/>
    <cellStyle name="Standaard 3 6 2 2 3 4 2 2" xfId="17677" xr:uid="{05604E25-6A32-4BEB-8B0E-98B55F4371E2}"/>
    <cellStyle name="Standaard 3 6 2 2 3 4 2 2 2" xfId="38046" xr:uid="{E3A3049B-FD77-403B-AD2E-E55C72663FCF}"/>
    <cellStyle name="Standaard 3 6 2 2 3 4 2 3" xfId="27862" xr:uid="{991B4D37-530D-49E7-8F58-C7DABEBDED55}"/>
    <cellStyle name="Standaard 3 6 2 2 3 4 3" xfId="13448" xr:uid="{12BCAB11-1FFD-4830-B112-ED732AA22FBD}"/>
    <cellStyle name="Standaard 3 6 2 2 3 4 3 2" xfId="33817" xr:uid="{545C79E3-7B8A-4382-A294-4ED9345D9663}"/>
    <cellStyle name="Standaard 3 6 2 2 3 4 4" xfId="23633" xr:uid="{ABE6E281-0435-4F72-BF70-7FBA8B48B89C}"/>
    <cellStyle name="Standaard 3 6 2 2 3 5" xfId="7483" xr:uid="{7A59C286-9917-4E8F-9475-371F1F09AB80}"/>
    <cellStyle name="Standaard 3 6 2 2 3 5 2" xfId="17672" xr:uid="{D411E068-CC26-4636-A434-C26559324C57}"/>
    <cellStyle name="Standaard 3 6 2 2 3 5 2 2" xfId="38041" xr:uid="{B9075FEE-1433-4A67-804E-4F216871BE26}"/>
    <cellStyle name="Standaard 3 6 2 2 3 5 3" xfId="27857" xr:uid="{18FC0F4F-E492-4F78-AFBA-AF5397852B58}"/>
    <cellStyle name="Standaard 3 6 2 2 3 6" xfId="10905" xr:uid="{100C05C2-79B9-4A2A-8265-9D8A013BC4C2}"/>
    <cellStyle name="Standaard 3 6 2 2 3 6 2" xfId="31274" xr:uid="{9DA9DD47-F5BC-491B-8F0A-A40C70F82DA8}"/>
    <cellStyle name="Standaard 3 6 2 2 3 7" xfId="21090" xr:uid="{1B2ECC39-F827-4AC3-98C3-966DB094F73E}"/>
    <cellStyle name="Standaard 3 6 2 2 4" xfId="1149" xr:uid="{F55EFF36-EE38-48B5-B623-0B573174528F}"/>
    <cellStyle name="Standaard 3 6 2 2 4 2" xfId="3694" xr:uid="{2405403C-D315-4D40-96AA-CA598331D2C1}"/>
    <cellStyle name="Standaard 3 6 2 2 4 2 2" xfId="7490" xr:uid="{C789EA68-DA19-44E0-A370-65DEE99FFA5D}"/>
    <cellStyle name="Standaard 3 6 2 2 4 2 2 2" xfId="17679" xr:uid="{53E65918-B63D-4B58-923A-E3FADCA42957}"/>
    <cellStyle name="Standaard 3 6 2 2 4 2 2 2 2" xfId="38048" xr:uid="{7E6D3228-3001-4C05-B902-AAB9F23432D1}"/>
    <cellStyle name="Standaard 3 6 2 2 4 2 2 3" xfId="27864" xr:uid="{E3FA24A8-1B2C-4183-BB83-6F41AA6AC6A4}"/>
    <cellStyle name="Standaard 3 6 2 2 4 2 3" xfId="13872" xr:uid="{A9A817D0-D8AD-4549-8D87-FA39D17A4C20}"/>
    <cellStyle name="Standaard 3 6 2 2 4 2 3 2" xfId="34241" xr:uid="{994C15D9-6773-4720-AC17-2D4C10EA85A5}"/>
    <cellStyle name="Standaard 3 6 2 2 4 2 4" xfId="24057" xr:uid="{6BA33F56-8452-437B-8E64-80B7300FF03C}"/>
    <cellStyle name="Standaard 3 6 2 2 4 3" xfId="7489" xr:uid="{C679D5F7-7672-41A5-A7D7-6C69F3B61136}"/>
    <cellStyle name="Standaard 3 6 2 2 4 3 2" xfId="17678" xr:uid="{78176717-4763-456C-9A6C-09FAD9A646D2}"/>
    <cellStyle name="Standaard 3 6 2 2 4 3 2 2" xfId="38047" xr:uid="{06D0F3FD-DFB2-4134-B677-2025810F2F9F}"/>
    <cellStyle name="Standaard 3 6 2 2 4 3 3" xfId="27863" xr:uid="{B9AEEDF1-7FCC-414B-B333-6092486B413C}"/>
    <cellStyle name="Standaard 3 6 2 2 4 4" xfId="11329" xr:uid="{E7CED04D-5534-4409-82C5-DB7A1C542FE7}"/>
    <cellStyle name="Standaard 3 6 2 2 4 4 2" xfId="31698" xr:uid="{0E157B7D-DFF9-41E7-A31A-1B82FE66F9AA}"/>
    <cellStyle name="Standaard 3 6 2 2 4 5" xfId="21514" xr:uid="{E9988B30-491E-49FD-8817-AB5B8FE1AE39}"/>
    <cellStyle name="Standaard 3 6 2 2 5" xfId="1996" xr:uid="{8875AC3F-C755-4251-8F3C-5E99AA6FAD17}"/>
    <cellStyle name="Standaard 3 6 2 2 5 2" xfId="4541" xr:uid="{7D628028-73E8-4A82-9CC9-B5950800EF37}"/>
    <cellStyle name="Standaard 3 6 2 2 5 2 2" xfId="7492" xr:uid="{8773D933-66A6-4006-B6A9-4247C3FEFE8A}"/>
    <cellStyle name="Standaard 3 6 2 2 5 2 2 2" xfId="17681" xr:uid="{AF09647B-5A35-4915-839E-88CA1D87E545}"/>
    <cellStyle name="Standaard 3 6 2 2 5 2 2 2 2" xfId="38050" xr:uid="{6CAAF09D-F191-4E6E-99C1-C52A5555C3C8}"/>
    <cellStyle name="Standaard 3 6 2 2 5 2 2 3" xfId="27866" xr:uid="{A9421073-BB8C-47C6-9102-77F6205762FC}"/>
    <cellStyle name="Standaard 3 6 2 2 5 2 3" xfId="14719" xr:uid="{DBDBBA2B-E6E0-4C9F-84A9-D76DC0DA6C0E}"/>
    <cellStyle name="Standaard 3 6 2 2 5 2 3 2" xfId="35088" xr:uid="{6BCF50CE-EA84-4CCF-83C1-9B3D54660C7E}"/>
    <cellStyle name="Standaard 3 6 2 2 5 2 4" xfId="24904" xr:uid="{D5C66495-08A9-408C-9C99-C741442B0139}"/>
    <cellStyle name="Standaard 3 6 2 2 5 3" xfId="7491" xr:uid="{C462DEF0-F363-4600-AF9A-FE5B1F43C530}"/>
    <cellStyle name="Standaard 3 6 2 2 5 3 2" xfId="17680" xr:uid="{A2C40606-7CE4-43FE-A348-1A2832A457AE}"/>
    <cellStyle name="Standaard 3 6 2 2 5 3 2 2" xfId="38049" xr:uid="{D4937F8C-338B-414F-A566-73F7AE590B7C}"/>
    <cellStyle name="Standaard 3 6 2 2 5 3 3" xfId="27865" xr:uid="{CAB2DFC5-9AAE-48FD-95CD-8DCE00035C5D}"/>
    <cellStyle name="Standaard 3 6 2 2 5 4" xfId="12176" xr:uid="{9E8ACE1D-E180-4AE7-B7EE-6922B1AE8A47}"/>
    <cellStyle name="Standaard 3 6 2 2 5 4 2" xfId="32545" xr:uid="{530A8FFF-3B68-4710-BD4E-DE8AAC7BB321}"/>
    <cellStyle name="Standaard 3 6 2 2 5 5" xfId="22361" xr:uid="{14117A6B-D805-4992-8CC5-AAD56D42C3AC}"/>
    <cellStyle name="Standaard 3 6 2 2 6" xfId="2846" xr:uid="{74298E05-FD8F-4F3C-8137-F54B1376C1F7}"/>
    <cellStyle name="Standaard 3 6 2 2 6 2" xfId="7493" xr:uid="{BE512256-985C-4454-ACE5-521B3BFD726D}"/>
    <cellStyle name="Standaard 3 6 2 2 6 2 2" xfId="17682" xr:uid="{5740E011-F752-4B21-A4B4-F5691FCEB2FA}"/>
    <cellStyle name="Standaard 3 6 2 2 6 2 2 2" xfId="38051" xr:uid="{3E0B50AD-B33C-4B56-8502-EFCB3FB41DBC}"/>
    <cellStyle name="Standaard 3 6 2 2 6 2 3" xfId="27867" xr:uid="{7B0CB83A-3A57-4B51-982F-33D6AF74D1D6}"/>
    <cellStyle name="Standaard 3 6 2 2 6 3" xfId="13024" xr:uid="{B57216D8-57EF-41CB-8086-BBD7527DBD63}"/>
    <cellStyle name="Standaard 3 6 2 2 6 3 2" xfId="33393" xr:uid="{28FD30A4-0078-4163-A1DB-CDEA8ECF5817}"/>
    <cellStyle name="Standaard 3 6 2 2 6 4" xfId="23209" xr:uid="{C90E42D2-41CE-411D-8E5F-89BCD89EA965}"/>
    <cellStyle name="Standaard 3 6 2 2 7" xfId="7470" xr:uid="{5453615E-70E8-4C3D-9EE1-93AF449138A6}"/>
    <cellStyle name="Standaard 3 6 2 2 7 2" xfId="17659" xr:uid="{10C629D1-E321-4B01-AC90-EC0170B6ABCE}"/>
    <cellStyle name="Standaard 3 6 2 2 7 2 2" xfId="38028" xr:uid="{5C6C1B4A-0B74-4FB8-ACAF-9E8F3A92EAC2}"/>
    <cellStyle name="Standaard 3 6 2 2 7 3" xfId="27844" xr:uid="{1219A6A3-F2C9-4DB5-B644-1A455D2BD8D2}"/>
    <cellStyle name="Standaard 3 6 2 2 8" xfId="10481" xr:uid="{E40929B4-EF95-4B94-999F-DDC149766B60}"/>
    <cellStyle name="Standaard 3 6 2 2 8 2" xfId="30850" xr:uid="{4803DEFC-4004-40FD-ADDE-CA662CC0E54C}"/>
    <cellStyle name="Standaard 3 6 2 2 9" xfId="20666" xr:uid="{38FFF6BD-6A34-4715-BCB1-F347FAD6F94C}"/>
    <cellStyle name="Standaard 3 6 2 3" xfId="235" xr:uid="{CCE1F639-C97F-4223-955E-B0269E56D8F5}"/>
    <cellStyle name="Standaard 3 6 2 3 2" xfId="791" xr:uid="{FEFE80A5-39B6-4B45-A8F1-6F2E5CEB3D21}"/>
    <cellStyle name="Standaard 3 6 2 3 2 2" xfId="1641" xr:uid="{BE1B44B7-E636-41F8-929C-3E49B47D9F12}"/>
    <cellStyle name="Standaard 3 6 2 3 2 2 2" xfId="4186" xr:uid="{0020A24D-2CAF-4B26-9A59-DD123E5D2ACB}"/>
    <cellStyle name="Standaard 3 6 2 3 2 2 2 2" xfId="7497" xr:uid="{1A6AA692-8A31-4EF1-B010-BC4E97AA8272}"/>
    <cellStyle name="Standaard 3 6 2 3 2 2 2 2 2" xfId="17686" xr:uid="{94C2A952-1FFE-4711-8A15-D9592A71F026}"/>
    <cellStyle name="Standaard 3 6 2 3 2 2 2 2 2 2" xfId="38055" xr:uid="{086EEDB3-F752-49CE-B59D-4CF65D715E25}"/>
    <cellStyle name="Standaard 3 6 2 3 2 2 2 2 3" xfId="27871" xr:uid="{20407D60-25AF-4830-94BA-6FADBB3E3E84}"/>
    <cellStyle name="Standaard 3 6 2 3 2 2 2 3" xfId="14364" xr:uid="{26179B98-C3A6-44A5-956E-D779A2803FFE}"/>
    <cellStyle name="Standaard 3 6 2 3 2 2 2 3 2" xfId="34733" xr:uid="{14143F52-261B-4C6E-B375-724617E09F45}"/>
    <cellStyle name="Standaard 3 6 2 3 2 2 2 4" xfId="24549" xr:uid="{1A192189-6EB4-4F9A-B979-E2264BA97042}"/>
    <cellStyle name="Standaard 3 6 2 3 2 2 3" xfId="7496" xr:uid="{91C353C2-EBF0-42A1-972B-31297C7019C9}"/>
    <cellStyle name="Standaard 3 6 2 3 2 2 3 2" xfId="17685" xr:uid="{1113C8A6-8A98-49ED-AE7F-EF02F07AD411}"/>
    <cellStyle name="Standaard 3 6 2 3 2 2 3 2 2" xfId="38054" xr:uid="{13650BFE-6EA6-4823-8807-30FEBDE6E28C}"/>
    <cellStyle name="Standaard 3 6 2 3 2 2 3 3" xfId="27870" xr:uid="{AE7329C3-BBB2-4E9F-A920-D108D2DA6E95}"/>
    <cellStyle name="Standaard 3 6 2 3 2 2 4" xfId="11821" xr:uid="{62F90C3D-E87B-4FDF-B750-FD3527863445}"/>
    <cellStyle name="Standaard 3 6 2 3 2 2 4 2" xfId="32190" xr:uid="{236239F8-D30B-4A90-918F-C34389A7A33A}"/>
    <cellStyle name="Standaard 3 6 2 3 2 2 5" xfId="22006" xr:uid="{BF2F3744-AD44-4AEF-A1EF-97B4019D63E8}"/>
    <cellStyle name="Standaard 3 6 2 3 2 3" xfId="2488" xr:uid="{7B67D157-3266-4726-A22E-B7680EFCF59D}"/>
    <cellStyle name="Standaard 3 6 2 3 2 3 2" xfId="5033" xr:uid="{91C3C9BD-1796-476D-90B6-8A7851164999}"/>
    <cellStyle name="Standaard 3 6 2 3 2 3 2 2" xfId="7499" xr:uid="{36F8EF01-D575-4FDC-A165-9964F9796836}"/>
    <cellStyle name="Standaard 3 6 2 3 2 3 2 2 2" xfId="17688" xr:uid="{0E638F8D-69DF-46D8-BE7F-CDF5204C4B8F}"/>
    <cellStyle name="Standaard 3 6 2 3 2 3 2 2 2 2" xfId="38057" xr:uid="{10F71451-4DA6-47F0-A3BC-C551617175E7}"/>
    <cellStyle name="Standaard 3 6 2 3 2 3 2 2 3" xfId="27873" xr:uid="{D106C8A0-B7B1-4E08-AB49-10FD81558663}"/>
    <cellStyle name="Standaard 3 6 2 3 2 3 2 3" xfId="15211" xr:uid="{E853CACB-EA31-41D9-AD40-7ED748B48156}"/>
    <cellStyle name="Standaard 3 6 2 3 2 3 2 3 2" xfId="35580" xr:uid="{CD096BFF-0A48-4461-97B4-9277DAB935D6}"/>
    <cellStyle name="Standaard 3 6 2 3 2 3 2 4" xfId="25396" xr:uid="{EEBA1D21-78E0-4DD1-82DE-368C5E01509E}"/>
    <cellStyle name="Standaard 3 6 2 3 2 3 3" xfId="7498" xr:uid="{A5E48136-9204-4FE4-8108-70F9F5515E99}"/>
    <cellStyle name="Standaard 3 6 2 3 2 3 3 2" xfId="17687" xr:uid="{8D374204-0D31-4388-B32F-DA3DB521BDF9}"/>
    <cellStyle name="Standaard 3 6 2 3 2 3 3 2 2" xfId="38056" xr:uid="{BF4FCF9A-0FDD-4435-98B1-E87E90976998}"/>
    <cellStyle name="Standaard 3 6 2 3 2 3 3 3" xfId="27872" xr:uid="{49C58359-46B7-4633-BEE4-F48D9FDDB12E}"/>
    <cellStyle name="Standaard 3 6 2 3 2 3 4" xfId="12668" xr:uid="{A260074F-50EA-4233-A988-926CC089B366}"/>
    <cellStyle name="Standaard 3 6 2 3 2 3 4 2" xfId="33037" xr:uid="{D6CADAD0-9D44-44DB-B33A-7164594AC605}"/>
    <cellStyle name="Standaard 3 6 2 3 2 3 5" xfId="22853" xr:uid="{109D3B2C-026D-4961-AE18-169DFB7374A6}"/>
    <cellStyle name="Standaard 3 6 2 3 2 4" xfId="3338" xr:uid="{F3CE8117-9300-4EA1-A324-5D6CD349395B}"/>
    <cellStyle name="Standaard 3 6 2 3 2 4 2" xfId="7500" xr:uid="{041055E7-AC9C-4842-AB31-6C86C9181BA0}"/>
    <cellStyle name="Standaard 3 6 2 3 2 4 2 2" xfId="17689" xr:uid="{56F54700-DB4B-4F80-9894-61BA18EBDFDE}"/>
    <cellStyle name="Standaard 3 6 2 3 2 4 2 2 2" xfId="38058" xr:uid="{1C564ADD-2977-4DE8-B8CD-2563C4130DAF}"/>
    <cellStyle name="Standaard 3 6 2 3 2 4 2 3" xfId="27874" xr:uid="{D7869A7F-4EE3-46DA-B95D-4AD61CF34CC3}"/>
    <cellStyle name="Standaard 3 6 2 3 2 4 3" xfId="13516" xr:uid="{1984A9EB-0D04-42EF-84DB-8DB627216C94}"/>
    <cellStyle name="Standaard 3 6 2 3 2 4 3 2" xfId="33885" xr:uid="{4D29BACD-D72E-4946-8853-6EAA4BF51C47}"/>
    <cellStyle name="Standaard 3 6 2 3 2 4 4" xfId="23701" xr:uid="{9AB0F847-3499-4B8A-8505-098995DB3EE8}"/>
    <cellStyle name="Standaard 3 6 2 3 2 5" xfId="7495" xr:uid="{89C24A3D-1B50-464D-A6CA-FAB0F18BEF19}"/>
    <cellStyle name="Standaard 3 6 2 3 2 5 2" xfId="17684" xr:uid="{320E3182-0977-468F-A5D6-9AE610EC4FD5}"/>
    <cellStyle name="Standaard 3 6 2 3 2 5 2 2" xfId="38053" xr:uid="{88A5D75A-3D56-4FDC-BD86-A0499582269D}"/>
    <cellStyle name="Standaard 3 6 2 3 2 5 3" xfId="27869" xr:uid="{69EAE378-60BD-4D6A-B7E4-B23B4AE3A7A9}"/>
    <cellStyle name="Standaard 3 6 2 3 2 6" xfId="10973" xr:uid="{6DC3D5DC-99A9-45CF-9804-BAF428AD31AB}"/>
    <cellStyle name="Standaard 3 6 2 3 2 6 2" xfId="31342" xr:uid="{3F99C7EA-3D90-4629-B6F2-77A4097A7DE6}"/>
    <cellStyle name="Standaard 3 6 2 3 2 7" xfId="21158" xr:uid="{63127869-0561-446F-8AC8-B8B8A3997459}"/>
    <cellStyle name="Standaard 3 6 2 3 3" xfId="1217" xr:uid="{3F9CE71A-2F28-4305-95EF-7B1435220569}"/>
    <cellStyle name="Standaard 3 6 2 3 3 2" xfId="3762" xr:uid="{90C8F7E6-8764-4DA7-BE2A-254FA1665EC2}"/>
    <cellStyle name="Standaard 3 6 2 3 3 2 2" xfId="7502" xr:uid="{1A5457A9-DDF0-45FC-AFF4-A45D6AAEB05E}"/>
    <cellStyle name="Standaard 3 6 2 3 3 2 2 2" xfId="17691" xr:uid="{1F8BCE23-E4DC-4AF1-9798-EF795BF3EAC3}"/>
    <cellStyle name="Standaard 3 6 2 3 3 2 2 2 2" xfId="38060" xr:uid="{129EE6EA-D991-450B-A1A9-7D6E4188BB4A}"/>
    <cellStyle name="Standaard 3 6 2 3 3 2 2 3" xfId="27876" xr:uid="{E300B0F6-F383-4D03-8F04-006C65DADE83}"/>
    <cellStyle name="Standaard 3 6 2 3 3 2 3" xfId="13940" xr:uid="{FB02FB42-A072-4C5D-9DB5-5166400D38E5}"/>
    <cellStyle name="Standaard 3 6 2 3 3 2 3 2" xfId="34309" xr:uid="{4722AFCD-4E29-4443-B974-1C93462154C6}"/>
    <cellStyle name="Standaard 3 6 2 3 3 2 4" xfId="24125" xr:uid="{1C3B2A74-9757-4A40-8B57-07829A9FD216}"/>
    <cellStyle name="Standaard 3 6 2 3 3 3" xfId="7501" xr:uid="{B4938D13-254E-4168-B228-F3B1074F120D}"/>
    <cellStyle name="Standaard 3 6 2 3 3 3 2" xfId="17690" xr:uid="{9C7C101E-A23B-472C-9B53-08B407F3C818}"/>
    <cellStyle name="Standaard 3 6 2 3 3 3 2 2" xfId="38059" xr:uid="{73D494E7-6345-45AD-9658-2DF160FB86C3}"/>
    <cellStyle name="Standaard 3 6 2 3 3 3 3" xfId="27875" xr:uid="{403BFEEF-5F6E-4924-A9E0-448E0F09FA61}"/>
    <cellStyle name="Standaard 3 6 2 3 3 4" xfId="11397" xr:uid="{11008034-AFE8-42DA-B9A7-76A86E0F078A}"/>
    <cellStyle name="Standaard 3 6 2 3 3 4 2" xfId="31766" xr:uid="{3A416995-0F1A-4840-ADD6-110E3234512F}"/>
    <cellStyle name="Standaard 3 6 2 3 3 5" xfId="21582" xr:uid="{AFC8D8EF-BAFB-4809-9ED1-9B2DD8EC1066}"/>
    <cellStyle name="Standaard 3 6 2 3 4" xfId="2064" xr:uid="{4B6763EA-8C35-470B-A8BB-C6ECCA04D401}"/>
    <cellStyle name="Standaard 3 6 2 3 4 2" xfId="4609" xr:uid="{8BBC4DC7-DB60-4F34-A935-A86987FB5D3C}"/>
    <cellStyle name="Standaard 3 6 2 3 4 2 2" xfId="7504" xr:uid="{577B1C3C-9E39-402F-A37E-22F2A69FDC4D}"/>
    <cellStyle name="Standaard 3 6 2 3 4 2 2 2" xfId="17693" xr:uid="{DC203EF5-646B-429B-AE62-BC9FCEF7DDFE}"/>
    <cellStyle name="Standaard 3 6 2 3 4 2 2 2 2" xfId="38062" xr:uid="{68802721-3DCC-4D25-AC05-E83735F32351}"/>
    <cellStyle name="Standaard 3 6 2 3 4 2 2 3" xfId="27878" xr:uid="{A05DC9F0-C91A-4BBD-BAD1-48331E934150}"/>
    <cellStyle name="Standaard 3 6 2 3 4 2 3" xfId="14787" xr:uid="{E2837267-0C0A-40A8-B1B4-803EF6E8CF57}"/>
    <cellStyle name="Standaard 3 6 2 3 4 2 3 2" xfId="35156" xr:uid="{B0220B8D-5874-4EEA-81F4-7B463AF9DE4B}"/>
    <cellStyle name="Standaard 3 6 2 3 4 2 4" xfId="24972" xr:uid="{66383533-A2CD-43CE-BF02-6EF3C66BAA39}"/>
    <cellStyle name="Standaard 3 6 2 3 4 3" xfId="7503" xr:uid="{DB9526FE-B33B-4B88-AF01-D244DEEF77A9}"/>
    <cellStyle name="Standaard 3 6 2 3 4 3 2" xfId="17692" xr:uid="{ECFD5CCF-C85B-4227-B9C9-AEAE63AB8712}"/>
    <cellStyle name="Standaard 3 6 2 3 4 3 2 2" xfId="38061" xr:uid="{3171BF00-1C4E-428C-BAEB-832590530D7B}"/>
    <cellStyle name="Standaard 3 6 2 3 4 3 3" xfId="27877" xr:uid="{1178B9BE-AF7F-4F95-A9D6-5638E6519F25}"/>
    <cellStyle name="Standaard 3 6 2 3 4 4" xfId="12244" xr:uid="{DAF615CE-2490-40C2-886E-62B08DD607DD}"/>
    <cellStyle name="Standaard 3 6 2 3 4 4 2" xfId="32613" xr:uid="{C29A200C-11EE-40E8-9DE7-F9BF0DA3ABD2}"/>
    <cellStyle name="Standaard 3 6 2 3 4 5" xfId="22429" xr:uid="{C1579481-FD88-411E-AD76-8A99049324FE}"/>
    <cellStyle name="Standaard 3 6 2 3 5" xfId="2914" xr:uid="{9B225501-92EC-4C26-A436-F461B6BC5C08}"/>
    <cellStyle name="Standaard 3 6 2 3 5 2" xfId="7505" xr:uid="{F5C520FB-392D-47A6-A44D-A2A34FBEB2AD}"/>
    <cellStyle name="Standaard 3 6 2 3 5 2 2" xfId="17694" xr:uid="{C548CE14-FD8B-475F-9A2B-0DC68B7F7D19}"/>
    <cellStyle name="Standaard 3 6 2 3 5 2 2 2" xfId="38063" xr:uid="{1ED044EA-7261-464B-9794-EBDCDC5F66FD}"/>
    <cellStyle name="Standaard 3 6 2 3 5 2 3" xfId="27879" xr:uid="{514AEEB2-0077-45AD-92BE-98EEAE03653A}"/>
    <cellStyle name="Standaard 3 6 2 3 5 3" xfId="13092" xr:uid="{FDE0DA72-8291-49EF-A9E9-0265AE4BAECE}"/>
    <cellStyle name="Standaard 3 6 2 3 5 3 2" xfId="33461" xr:uid="{F5DB0EC0-B9BD-454D-9FFB-C52C6F6A958F}"/>
    <cellStyle name="Standaard 3 6 2 3 5 4" xfId="23277" xr:uid="{C9D780EB-A24F-421C-9E61-3694DDDB4789}"/>
    <cellStyle name="Standaard 3 6 2 3 6" xfId="7494" xr:uid="{02E6B744-9826-4C97-B2C6-CCD2B189C9FC}"/>
    <cellStyle name="Standaard 3 6 2 3 6 2" xfId="17683" xr:uid="{404F163A-E397-496E-9F6F-51081449B99D}"/>
    <cellStyle name="Standaard 3 6 2 3 6 2 2" xfId="38052" xr:uid="{566B321B-A729-4A23-811C-9A3C289C6C4E}"/>
    <cellStyle name="Standaard 3 6 2 3 6 3" xfId="27868" xr:uid="{05BEA7DD-0A8F-426E-A442-E85F330F3BC5}"/>
    <cellStyle name="Standaard 3 6 2 3 7" xfId="10549" xr:uid="{BFA1F9EB-C4B4-49BB-9D08-B3B4108308B1}"/>
    <cellStyle name="Standaard 3 6 2 3 7 2" xfId="30918" xr:uid="{0F20C78C-CBC4-4F89-898F-99F8E33C75B4}"/>
    <cellStyle name="Standaard 3 6 2 3 8" xfId="20734" xr:uid="{B419BB7C-5759-44DB-944C-C419C68617F4}"/>
    <cellStyle name="Standaard 3 6 2 4" xfId="455" xr:uid="{CB051561-B3C2-4FC1-B6F3-38BF411372B0}"/>
    <cellStyle name="Standaard 3 6 2 4 2" xfId="915" xr:uid="{776AC3BB-E43E-4365-9B5B-1F1E901A3C4F}"/>
    <cellStyle name="Standaard 3 6 2 4 2 2" xfId="1765" xr:uid="{F92DE092-1B5A-455C-93C8-93BA238F47A7}"/>
    <cellStyle name="Standaard 3 6 2 4 2 2 2" xfId="4310" xr:uid="{724D7A64-542C-4CF6-9EA5-EC5987545474}"/>
    <cellStyle name="Standaard 3 6 2 4 2 2 2 2" xfId="7509" xr:uid="{F6B59C0E-3759-4712-8E37-19ACE3AC905A}"/>
    <cellStyle name="Standaard 3 6 2 4 2 2 2 2 2" xfId="17698" xr:uid="{A04ABAD2-4F71-4D28-8A21-B19D9EAE837C}"/>
    <cellStyle name="Standaard 3 6 2 4 2 2 2 2 2 2" xfId="38067" xr:uid="{274CBF40-1587-4A14-A14D-84A2B16EE0C2}"/>
    <cellStyle name="Standaard 3 6 2 4 2 2 2 2 3" xfId="27883" xr:uid="{8E980ECD-1CC6-45D5-9CAE-0188F452F3D5}"/>
    <cellStyle name="Standaard 3 6 2 4 2 2 2 3" xfId="14488" xr:uid="{ABACC1AC-06B4-4B98-90B8-F529B4576C18}"/>
    <cellStyle name="Standaard 3 6 2 4 2 2 2 3 2" xfId="34857" xr:uid="{8513A4AA-A3FE-428B-8EC9-209E53C7D1AF}"/>
    <cellStyle name="Standaard 3 6 2 4 2 2 2 4" xfId="24673" xr:uid="{A9CEEF2D-6A00-486F-A5A4-22DB1BBD47ED}"/>
    <cellStyle name="Standaard 3 6 2 4 2 2 3" xfId="7508" xr:uid="{1B6377FC-D25C-4D56-A207-64CCEE77BE8A}"/>
    <cellStyle name="Standaard 3 6 2 4 2 2 3 2" xfId="17697" xr:uid="{2532174B-455D-4EA5-B31F-2B349F35E757}"/>
    <cellStyle name="Standaard 3 6 2 4 2 2 3 2 2" xfId="38066" xr:uid="{48DCF0D3-DF03-4714-A0B5-FE8F30000A08}"/>
    <cellStyle name="Standaard 3 6 2 4 2 2 3 3" xfId="27882" xr:uid="{96BFFC98-63F8-4B99-98A2-BBE55DA4B737}"/>
    <cellStyle name="Standaard 3 6 2 4 2 2 4" xfId="11945" xr:uid="{461DCF10-233A-4AA8-9A2B-C0C53267332D}"/>
    <cellStyle name="Standaard 3 6 2 4 2 2 4 2" xfId="32314" xr:uid="{9D284A0A-705F-4339-99B0-47D9BBD5817C}"/>
    <cellStyle name="Standaard 3 6 2 4 2 2 5" xfId="22130" xr:uid="{D9E1CA92-CD39-4B31-9863-3773B89DD292}"/>
    <cellStyle name="Standaard 3 6 2 4 2 3" xfId="2612" xr:uid="{80AC2F9E-A194-4F59-B1C0-5FB03581F8E6}"/>
    <cellStyle name="Standaard 3 6 2 4 2 3 2" xfId="5157" xr:uid="{1BCD3A5F-CD16-4FC9-89AD-9092614804F5}"/>
    <cellStyle name="Standaard 3 6 2 4 2 3 2 2" xfId="7511" xr:uid="{103B93EA-D7A9-429C-BBB4-2B4849033E4F}"/>
    <cellStyle name="Standaard 3 6 2 4 2 3 2 2 2" xfId="17700" xr:uid="{B6A3BC81-80AF-43FC-BEA5-D5D9A53590E1}"/>
    <cellStyle name="Standaard 3 6 2 4 2 3 2 2 2 2" xfId="38069" xr:uid="{166E720E-A238-45CC-91CF-D486D2AF8394}"/>
    <cellStyle name="Standaard 3 6 2 4 2 3 2 2 3" xfId="27885" xr:uid="{717B321B-9C52-4935-A5B2-185F0844893D}"/>
    <cellStyle name="Standaard 3 6 2 4 2 3 2 3" xfId="15335" xr:uid="{14E29DFC-4454-4D59-9952-AF1D0B0D0963}"/>
    <cellStyle name="Standaard 3 6 2 4 2 3 2 3 2" xfId="35704" xr:uid="{74C9B415-E441-461E-BFE5-F82D8481DFD2}"/>
    <cellStyle name="Standaard 3 6 2 4 2 3 2 4" xfId="25520" xr:uid="{A3B452BF-B234-4F71-8BC1-DBF9C5862C3D}"/>
    <cellStyle name="Standaard 3 6 2 4 2 3 3" xfId="7510" xr:uid="{F11AD434-F79B-44A9-B200-91AAE5849F6E}"/>
    <cellStyle name="Standaard 3 6 2 4 2 3 3 2" xfId="17699" xr:uid="{72111B69-7BF7-4565-BB7D-C3F3F2CF2C6E}"/>
    <cellStyle name="Standaard 3 6 2 4 2 3 3 2 2" xfId="38068" xr:uid="{2E216311-90AD-443D-A9AE-101F55AD9EAB}"/>
    <cellStyle name="Standaard 3 6 2 4 2 3 3 3" xfId="27884" xr:uid="{810A186E-39CD-4AB3-94EA-0D6FFB169830}"/>
    <cellStyle name="Standaard 3 6 2 4 2 3 4" xfId="12792" xr:uid="{1FA874F0-5A1F-4299-8776-6CF97B332E30}"/>
    <cellStyle name="Standaard 3 6 2 4 2 3 4 2" xfId="33161" xr:uid="{1A159319-90E1-49FE-9BDB-DAC4CDBAB1D9}"/>
    <cellStyle name="Standaard 3 6 2 4 2 3 5" xfId="22977" xr:uid="{918BD13F-EFB9-4E82-BCD5-0E0BA485BDBC}"/>
    <cellStyle name="Standaard 3 6 2 4 2 4" xfId="3462" xr:uid="{6F45D42D-6886-4FAA-851F-0F3707341450}"/>
    <cellStyle name="Standaard 3 6 2 4 2 4 2" xfId="7512" xr:uid="{110C4F09-59C5-40BE-90F9-A1727C761136}"/>
    <cellStyle name="Standaard 3 6 2 4 2 4 2 2" xfId="17701" xr:uid="{D54F29E2-8C15-4000-BC1C-F678AF93DB94}"/>
    <cellStyle name="Standaard 3 6 2 4 2 4 2 2 2" xfId="38070" xr:uid="{AB2EFC35-10DC-49A3-BAA7-B84F7D259C31}"/>
    <cellStyle name="Standaard 3 6 2 4 2 4 2 3" xfId="27886" xr:uid="{284B90F3-9D44-4CF1-A141-4875DA7BEC7B}"/>
    <cellStyle name="Standaard 3 6 2 4 2 4 3" xfId="13640" xr:uid="{10D3C027-72FD-4EB0-AAB7-F0CDC8DA5D82}"/>
    <cellStyle name="Standaard 3 6 2 4 2 4 3 2" xfId="34009" xr:uid="{D4E5E0FB-EE14-4B9D-A877-453A41D19DAA}"/>
    <cellStyle name="Standaard 3 6 2 4 2 4 4" xfId="23825" xr:uid="{50F4E9A7-E1EF-4F9F-A6EC-C21406BDF999}"/>
    <cellStyle name="Standaard 3 6 2 4 2 5" xfId="7507" xr:uid="{B1CC0FBD-83E2-4177-B2A2-DEB0F8396E08}"/>
    <cellStyle name="Standaard 3 6 2 4 2 5 2" xfId="17696" xr:uid="{C17DA460-0121-417E-9502-D7F5E1BD59F0}"/>
    <cellStyle name="Standaard 3 6 2 4 2 5 2 2" xfId="38065" xr:uid="{DC6989EF-71B8-4D90-928A-83389B09492A}"/>
    <cellStyle name="Standaard 3 6 2 4 2 5 3" xfId="27881" xr:uid="{908803ED-1867-48DC-BFA1-F358A7D6BE35}"/>
    <cellStyle name="Standaard 3 6 2 4 2 6" xfId="11097" xr:uid="{85978B0A-F06E-4445-A641-FE72E91B2F33}"/>
    <cellStyle name="Standaard 3 6 2 4 2 6 2" xfId="31466" xr:uid="{4918123D-638E-4B69-8365-705C39B0249D}"/>
    <cellStyle name="Standaard 3 6 2 4 2 7" xfId="21282" xr:uid="{35A58B88-67B8-42B9-B270-3E04EA2F642A}"/>
    <cellStyle name="Standaard 3 6 2 4 3" xfId="1341" xr:uid="{9B0FC262-4730-475A-92B1-9A203DEFAFDE}"/>
    <cellStyle name="Standaard 3 6 2 4 3 2" xfId="3886" xr:uid="{AFCB29BF-6B1D-4E91-8E6C-1FCB6BDCCD29}"/>
    <cellStyle name="Standaard 3 6 2 4 3 2 2" xfId="7514" xr:uid="{5E33B747-9F9D-4978-9543-615E367F70C0}"/>
    <cellStyle name="Standaard 3 6 2 4 3 2 2 2" xfId="17703" xr:uid="{CB5F237D-C305-4F04-BA37-18CBF441E7AA}"/>
    <cellStyle name="Standaard 3 6 2 4 3 2 2 2 2" xfId="38072" xr:uid="{824C792F-D941-40D6-8AD7-D6DE31A2CF6F}"/>
    <cellStyle name="Standaard 3 6 2 4 3 2 2 3" xfId="27888" xr:uid="{30734B4E-64C9-4011-8184-10207E526E40}"/>
    <cellStyle name="Standaard 3 6 2 4 3 2 3" xfId="14064" xr:uid="{8FC4BFDA-4186-4698-AAB9-BE2C06ABE30C}"/>
    <cellStyle name="Standaard 3 6 2 4 3 2 3 2" xfId="34433" xr:uid="{C0200730-981B-4E3E-A6ED-F5D884E2839C}"/>
    <cellStyle name="Standaard 3 6 2 4 3 2 4" xfId="24249" xr:uid="{6B352D65-F283-4BC2-A8BD-263F00A944F6}"/>
    <cellStyle name="Standaard 3 6 2 4 3 3" xfId="7513" xr:uid="{7847F58E-43DC-48B6-8DB0-AEE9A7D2337F}"/>
    <cellStyle name="Standaard 3 6 2 4 3 3 2" xfId="17702" xr:uid="{15A7C3C9-268F-4372-8A96-77661E395B45}"/>
    <cellStyle name="Standaard 3 6 2 4 3 3 2 2" xfId="38071" xr:uid="{06026722-499B-4E4B-A2C3-3ACB6FF073F3}"/>
    <cellStyle name="Standaard 3 6 2 4 3 3 3" xfId="27887" xr:uid="{852FC982-C861-4928-BA9F-57EF5F712558}"/>
    <cellStyle name="Standaard 3 6 2 4 3 4" xfId="11521" xr:uid="{4CA5935A-3BF3-4AD6-95A0-D64423A307E6}"/>
    <cellStyle name="Standaard 3 6 2 4 3 4 2" xfId="31890" xr:uid="{885C1D25-DB2C-4BE4-9C42-329FF64F7E5B}"/>
    <cellStyle name="Standaard 3 6 2 4 3 5" xfId="21706" xr:uid="{B464B05F-3BB6-4A07-88AD-DD530E6DF89A}"/>
    <cellStyle name="Standaard 3 6 2 4 4" xfId="2188" xr:uid="{6EDD810C-BE15-4734-B205-46CC7B53E3CA}"/>
    <cellStyle name="Standaard 3 6 2 4 4 2" xfId="4733" xr:uid="{8B0FBD58-799C-4DEF-918B-2983DCED7FA7}"/>
    <cellStyle name="Standaard 3 6 2 4 4 2 2" xfId="7516" xr:uid="{C8E70B77-2A21-46B9-BC9E-B7928E709E46}"/>
    <cellStyle name="Standaard 3 6 2 4 4 2 2 2" xfId="17705" xr:uid="{DB42F46A-77FD-4089-BE09-15D13AF190EE}"/>
    <cellStyle name="Standaard 3 6 2 4 4 2 2 2 2" xfId="38074" xr:uid="{F1DA2679-28B6-4883-8A7E-FE9FF7020D92}"/>
    <cellStyle name="Standaard 3 6 2 4 4 2 2 3" xfId="27890" xr:uid="{3F19D5A3-02BB-428B-8490-112595CACE51}"/>
    <cellStyle name="Standaard 3 6 2 4 4 2 3" xfId="14911" xr:uid="{1BCEC7D0-C896-4B22-A6E7-F54E8E013B3B}"/>
    <cellStyle name="Standaard 3 6 2 4 4 2 3 2" xfId="35280" xr:uid="{0E0A31B0-4884-4611-A24F-CA84444C77E8}"/>
    <cellStyle name="Standaard 3 6 2 4 4 2 4" xfId="25096" xr:uid="{3AD8BC36-EA07-42AF-A0AE-E32C3213611C}"/>
    <cellStyle name="Standaard 3 6 2 4 4 3" xfId="7515" xr:uid="{E3AA3CDB-5EAB-4575-8CCB-C8DCA6EBE286}"/>
    <cellStyle name="Standaard 3 6 2 4 4 3 2" xfId="17704" xr:uid="{F939790B-C1D8-4A48-A23C-F5E51B44AB1B}"/>
    <cellStyle name="Standaard 3 6 2 4 4 3 2 2" xfId="38073" xr:uid="{9AF991AC-47CE-41A0-BA73-E5EEED9CEC25}"/>
    <cellStyle name="Standaard 3 6 2 4 4 3 3" xfId="27889" xr:uid="{C5ABE18A-2916-4BC5-A029-538C4B5842B1}"/>
    <cellStyle name="Standaard 3 6 2 4 4 4" xfId="12368" xr:uid="{2115E61C-DB4E-43D5-B817-B29B85F093B7}"/>
    <cellStyle name="Standaard 3 6 2 4 4 4 2" xfId="32737" xr:uid="{6219E5C2-708D-46A2-9E93-4AB7758E7AF0}"/>
    <cellStyle name="Standaard 3 6 2 4 4 5" xfId="22553" xr:uid="{4D26E964-10B0-4FA5-A4E4-A82F3CE1A098}"/>
    <cellStyle name="Standaard 3 6 2 4 5" xfId="3038" xr:uid="{18F40EE8-BDAA-4E75-A60A-C6C23D065AA7}"/>
    <cellStyle name="Standaard 3 6 2 4 5 2" xfId="7517" xr:uid="{3A27F71B-2DB2-4DC6-80CC-EF201313956E}"/>
    <cellStyle name="Standaard 3 6 2 4 5 2 2" xfId="17706" xr:uid="{D1ECA628-6A9F-4402-89A2-7CA1A74580AD}"/>
    <cellStyle name="Standaard 3 6 2 4 5 2 2 2" xfId="38075" xr:uid="{B8920DC0-A170-4F62-B0E9-B425D166801F}"/>
    <cellStyle name="Standaard 3 6 2 4 5 2 3" xfId="27891" xr:uid="{BC02B7DC-8DF4-4F39-87DE-1943449C70E3}"/>
    <cellStyle name="Standaard 3 6 2 4 5 3" xfId="13216" xr:uid="{C6852814-905B-404D-ABA3-A757F164D314}"/>
    <cellStyle name="Standaard 3 6 2 4 5 3 2" xfId="33585" xr:uid="{DB9B80A0-7A01-4343-AB09-5CACE89F8D20}"/>
    <cellStyle name="Standaard 3 6 2 4 5 4" xfId="23401" xr:uid="{ECA65E17-8044-424D-ACE6-030C36B0DE05}"/>
    <cellStyle name="Standaard 3 6 2 4 6" xfId="7506" xr:uid="{0A8010C1-EFE5-494E-94C3-9E6CD3121009}"/>
    <cellStyle name="Standaard 3 6 2 4 6 2" xfId="17695" xr:uid="{4E5A2FB4-4EAC-4A48-A323-F424FF88CA46}"/>
    <cellStyle name="Standaard 3 6 2 4 6 2 2" xfId="38064" xr:uid="{AD12750E-D9D8-40FB-84EF-298F8B303EBA}"/>
    <cellStyle name="Standaard 3 6 2 4 6 3" xfId="27880" xr:uid="{AD18A077-C927-40A1-81B6-B0CFC8FB5EE5}"/>
    <cellStyle name="Standaard 3 6 2 4 7" xfId="10673" xr:uid="{D423D617-4869-4893-8DF5-36248504166E}"/>
    <cellStyle name="Standaard 3 6 2 4 7 2" xfId="31042" xr:uid="{AC794AF3-7E5A-45A2-88F9-6F069EDAB599}"/>
    <cellStyle name="Standaard 3 6 2 4 8" xfId="20858" xr:uid="{B6219E2B-CBB8-4E7B-AFF5-B69B4189718C}"/>
    <cellStyle name="Standaard 3 6 2 5" xfId="588" xr:uid="{7E429730-8E6F-4B2A-808A-BBEB472476A4}"/>
    <cellStyle name="Standaard 3 6 2 5 2" xfId="1014" xr:uid="{3708D00B-EEB6-4338-957B-6A5002A84196}"/>
    <cellStyle name="Standaard 3 6 2 5 2 2" xfId="1864" xr:uid="{F6DE1F97-A1F3-41AC-B597-D5276A56C96E}"/>
    <cellStyle name="Standaard 3 6 2 5 2 2 2" xfId="4409" xr:uid="{539DFFB6-AA4A-4DE2-A507-D96C9F034D5D}"/>
    <cellStyle name="Standaard 3 6 2 5 2 2 2 2" xfId="7521" xr:uid="{D6B3C515-CFF0-4ACD-84E1-7C209304EB7F}"/>
    <cellStyle name="Standaard 3 6 2 5 2 2 2 2 2" xfId="17710" xr:uid="{E8238938-70BF-437F-8B1D-96D989E12563}"/>
    <cellStyle name="Standaard 3 6 2 5 2 2 2 2 2 2" xfId="38079" xr:uid="{972C5566-F23E-43B1-8382-0D67D957097D}"/>
    <cellStyle name="Standaard 3 6 2 5 2 2 2 2 3" xfId="27895" xr:uid="{BD16083C-1D6E-4223-A185-66A97083D576}"/>
    <cellStyle name="Standaard 3 6 2 5 2 2 2 3" xfId="14587" xr:uid="{8A647ED2-B48C-40FA-A152-B3D2CDA112FB}"/>
    <cellStyle name="Standaard 3 6 2 5 2 2 2 3 2" xfId="34956" xr:uid="{36857972-7509-48A7-943A-F57A3ECB0B9A}"/>
    <cellStyle name="Standaard 3 6 2 5 2 2 2 4" xfId="24772" xr:uid="{678AF433-40A2-4046-8AE5-28EC6ED650CE}"/>
    <cellStyle name="Standaard 3 6 2 5 2 2 3" xfId="7520" xr:uid="{93076F47-387C-4436-A0FA-FD2E2CE96115}"/>
    <cellStyle name="Standaard 3 6 2 5 2 2 3 2" xfId="17709" xr:uid="{570A85C3-9E9E-4BEC-A4FD-5BA7EA78FDEA}"/>
    <cellStyle name="Standaard 3 6 2 5 2 2 3 2 2" xfId="38078" xr:uid="{8D40598C-1265-409D-ACD6-54EF575CDC8F}"/>
    <cellStyle name="Standaard 3 6 2 5 2 2 3 3" xfId="27894" xr:uid="{70B00F77-7E29-4E54-BD6E-76D8DE68B0BD}"/>
    <cellStyle name="Standaard 3 6 2 5 2 2 4" xfId="12044" xr:uid="{5ABA4178-EED6-479F-A981-7420EF730E8A}"/>
    <cellStyle name="Standaard 3 6 2 5 2 2 4 2" xfId="32413" xr:uid="{2EAD2E49-7861-4097-8361-F6A996261DA8}"/>
    <cellStyle name="Standaard 3 6 2 5 2 2 5" xfId="22229" xr:uid="{1BDC3EE9-E53A-4BC6-9157-C7F5440EBEEF}"/>
    <cellStyle name="Standaard 3 6 2 5 2 3" xfId="2711" xr:uid="{67A6FD9C-2AC1-4009-83FC-B9DA7BD14C6B}"/>
    <cellStyle name="Standaard 3 6 2 5 2 3 2" xfId="5256" xr:uid="{5567A753-5FC9-4B38-9681-0AD51D31AF11}"/>
    <cellStyle name="Standaard 3 6 2 5 2 3 2 2" xfId="7523" xr:uid="{53C366B4-99FB-411C-9E5B-3AFCB23F92B7}"/>
    <cellStyle name="Standaard 3 6 2 5 2 3 2 2 2" xfId="17712" xr:uid="{054C0E7E-B04D-4570-8B3A-70E7E412AD81}"/>
    <cellStyle name="Standaard 3 6 2 5 2 3 2 2 2 2" xfId="38081" xr:uid="{088A23A7-12ED-4AEE-A29D-15CDAFCC3531}"/>
    <cellStyle name="Standaard 3 6 2 5 2 3 2 2 3" xfId="27897" xr:uid="{40243D15-014D-481B-8F5A-ACFB9B214CC0}"/>
    <cellStyle name="Standaard 3 6 2 5 2 3 2 3" xfId="15434" xr:uid="{F68E018D-65BA-4159-B253-B4B25659FDE5}"/>
    <cellStyle name="Standaard 3 6 2 5 2 3 2 3 2" xfId="35803" xr:uid="{FCE94321-A1DD-4553-A756-87E27C260317}"/>
    <cellStyle name="Standaard 3 6 2 5 2 3 2 4" xfId="25619" xr:uid="{ABC33556-F1C7-4D00-865D-E2F5F721F29C}"/>
    <cellStyle name="Standaard 3 6 2 5 2 3 3" xfId="7522" xr:uid="{B592B822-163D-48DB-A4FE-A8310EBF067C}"/>
    <cellStyle name="Standaard 3 6 2 5 2 3 3 2" xfId="17711" xr:uid="{B3D1B771-BB5D-43D7-BF5E-153FCE28248A}"/>
    <cellStyle name="Standaard 3 6 2 5 2 3 3 2 2" xfId="38080" xr:uid="{F2E31D48-AE9C-4B0B-9F22-544824C9F8BF}"/>
    <cellStyle name="Standaard 3 6 2 5 2 3 3 3" xfId="27896" xr:uid="{963021B4-283A-4AF7-99E2-BE0A93675DF2}"/>
    <cellStyle name="Standaard 3 6 2 5 2 3 4" xfId="12891" xr:uid="{0903546B-0529-4F75-A8A9-C30E3B204B1B}"/>
    <cellStyle name="Standaard 3 6 2 5 2 3 4 2" xfId="33260" xr:uid="{A359ECA3-AD83-4312-83D5-FADC5828CAD8}"/>
    <cellStyle name="Standaard 3 6 2 5 2 3 5" xfId="23076" xr:uid="{9B3D79B4-91DB-4B32-B24A-375B5C317B1F}"/>
    <cellStyle name="Standaard 3 6 2 5 2 4" xfId="3561" xr:uid="{A692AEBB-2350-4E52-B990-9F5CC67722B4}"/>
    <cellStyle name="Standaard 3 6 2 5 2 4 2" xfId="7524" xr:uid="{486D8548-CB6F-44CD-BA36-5A90C4F41FCC}"/>
    <cellStyle name="Standaard 3 6 2 5 2 4 2 2" xfId="17713" xr:uid="{889F1BA0-B3A1-41C1-82A1-8FEAEE7666E7}"/>
    <cellStyle name="Standaard 3 6 2 5 2 4 2 2 2" xfId="38082" xr:uid="{81F72579-7D41-433E-B3EC-6B5ED57A69CA}"/>
    <cellStyle name="Standaard 3 6 2 5 2 4 2 3" xfId="27898" xr:uid="{49191E9A-E480-4552-8B4D-B40B4A5F6DA9}"/>
    <cellStyle name="Standaard 3 6 2 5 2 4 3" xfId="13739" xr:uid="{3695AF74-E529-424F-BD8F-C4FEFE63D8AC}"/>
    <cellStyle name="Standaard 3 6 2 5 2 4 3 2" xfId="34108" xr:uid="{8C69FA55-127D-442A-9E54-E2A6A9A24638}"/>
    <cellStyle name="Standaard 3 6 2 5 2 4 4" xfId="23924" xr:uid="{265E3B43-FB1E-476E-B05D-692A61906158}"/>
    <cellStyle name="Standaard 3 6 2 5 2 5" xfId="7519" xr:uid="{B548F04F-CF0D-4CA7-882F-D438FC952B58}"/>
    <cellStyle name="Standaard 3 6 2 5 2 5 2" xfId="17708" xr:uid="{75669638-E743-4A72-8AB3-C95F8EA6ED69}"/>
    <cellStyle name="Standaard 3 6 2 5 2 5 2 2" xfId="38077" xr:uid="{418ACF93-EA9B-4FF6-8E16-9CB3DFDA80C6}"/>
    <cellStyle name="Standaard 3 6 2 5 2 5 3" xfId="27893" xr:uid="{F6E362A2-7134-4234-BFA7-2433F750913D}"/>
    <cellStyle name="Standaard 3 6 2 5 2 6" xfId="11196" xr:uid="{759FA53B-1019-4C16-8D4B-4FFBCE259811}"/>
    <cellStyle name="Standaard 3 6 2 5 2 6 2" xfId="31565" xr:uid="{B9ECCD08-44DE-47AF-B52A-38B48C407140}"/>
    <cellStyle name="Standaard 3 6 2 5 2 7" xfId="21381" xr:uid="{7140C787-CD56-4682-A5AF-F10927F9D6C9}"/>
    <cellStyle name="Standaard 3 6 2 5 3" xfId="1440" xr:uid="{61E8A21F-CDA9-4C58-AED6-DDF82CC6F731}"/>
    <cellStyle name="Standaard 3 6 2 5 3 2" xfId="3985" xr:uid="{2975908D-A798-4DEE-965E-F3908B78FE3E}"/>
    <cellStyle name="Standaard 3 6 2 5 3 2 2" xfId="7526" xr:uid="{CD148549-5631-4432-BD0F-D7F014DA90AC}"/>
    <cellStyle name="Standaard 3 6 2 5 3 2 2 2" xfId="17715" xr:uid="{4453EFA7-7C01-4F38-95E5-72988F76C4DD}"/>
    <cellStyle name="Standaard 3 6 2 5 3 2 2 2 2" xfId="38084" xr:uid="{97F490FE-2246-4FB9-8208-F7000F88AA95}"/>
    <cellStyle name="Standaard 3 6 2 5 3 2 2 3" xfId="27900" xr:uid="{1C9652FB-C485-4CAA-BC09-69A92D83F1CB}"/>
    <cellStyle name="Standaard 3 6 2 5 3 2 3" xfId="14163" xr:uid="{0B7CC451-9226-458B-B8F4-BCDBCAD9E0C9}"/>
    <cellStyle name="Standaard 3 6 2 5 3 2 3 2" xfId="34532" xr:uid="{C1FAE6CA-0F5E-4909-92C4-E17461915657}"/>
    <cellStyle name="Standaard 3 6 2 5 3 2 4" xfId="24348" xr:uid="{33B85567-EEAD-4623-8226-BCC5DFADF21C}"/>
    <cellStyle name="Standaard 3 6 2 5 3 3" xfId="7525" xr:uid="{7B0C416D-D183-4BA0-AB85-504ABBA71F26}"/>
    <cellStyle name="Standaard 3 6 2 5 3 3 2" xfId="17714" xr:uid="{D9F3B3A9-F939-4009-81F0-D3D2CEDD796D}"/>
    <cellStyle name="Standaard 3 6 2 5 3 3 2 2" xfId="38083" xr:uid="{2EE4CDE6-D86A-482D-9471-4953B99F900E}"/>
    <cellStyle name="Standaard 3 6 2 5 3 3 3" xfId="27899" xr:uid="{5065BD37-77F6-4DFC-95E4-E6ECE7FC0BB3}"/>
    <cellStyle name="Standaard 3 6 2 5 3 4" xfId="11620" xr:uid="{502D511C-4854-4228-9CDE-368B96D54C3C}"/>
    <cellStyle name="Standaard 3 6 2 5 3 4 2" xfId="31989" xr:uid="{68802BFC-F00F-43FC-9BE2-357045964490}"/>
    <cellStyle name="Standaard 3 6 2 5 3 5" xfId="21805" xr:uid="{83C9E642-661A-44B5-B198-EB1C72A1FE14}"/>
    <cellStyle name="Standaard 3 6 2 5 4" xfId="2287" xr:uid="{EAC3705D-FA8F-4EAE-BEFA-3164D2E19DEB}"/>
    <cellStyle name="Standaard 3 6 2 5 4 2" xfId="4832" xr:uid="{442BE8B0-4B15-4C95-B969-5A0AD3A4D1B0}"/>
    <cellStyle name="Standaard 3 6 2 5 4 2 2" xfId="7528" xr:uid="{E3CCE8A3-FE89-4AEA-B533-84A5F153088C}"/>
    <cellStyle name="Standaard 3 6 2 5 4 2 2 2" xfId="17717" xr:uid="{32027188-E645-495E-8DFF-FDF529A83C88}"/>
    <cellStyle name="Standaard 3 6 2 5 4 2 2 2 2" xfId="38086" xr:uid="{B9ECCF8A-BDE3-4EB0-9E16-3E9051656F99}"/>
    <cellStyle name="Standaard 3 6 2 5 4 2 2 3" xfId="27902" xr:uid="{76940CE4-0563-4A18-8844-41F7FADA5E6B}"/>
    <cellStyle name="Standaard 3 6 2 5 4 2 3" xfId="15010" xr:uid="{71EF484E-ADD2-427F-8D82-7C5F9AF04307}"/>
    <cellStyle name="Standaard 3 6 2 5 4 2 3 2" xfId="35379" xr:uid="{DE1CF9FD-0A8C-4F07-8408-C5690784DECE}"/>
    <cellStyle name="Standaard 3 6 2 5 4 2 4" xfId="25195" xr:uid="{C6D083D3-FB18-4789-8BFC-607C8ED9B846}"/>
    <cellStyle name="Standaard 3 6 2 5 4 3" xfId="7527" xr:uid="{44A998FB-193E-476C-9FF8-34A97F2A763E}"/>
    <cellStyle name="Standaard 3 6 2 5 4 3 2" xfId="17716" xr:uid="{1E8E40E8-8910-425A-86A5-2B2CC25A2AB9}"/>
    <cellStyle name="Standaard 3 6 2 5 4 3 2 2" xfId="38085" xr:uid="{324307F0-143C-4204-A63B-AB79DCDA6B1F}"/>
    <cellStyle name="Standaard 3 6 2 5 4 3 3" xfId="27901" xr:uid="{6B89CD54-6134-4964-AF57-3AF4A5872177}"/>
    <cellStyle name="Standaard 3 6 2 5 4 4" xfId="12467" xr:uid="{E98D012B-AD35-4AAD-8CC1-63C42C6F5B0F}"/>
    <cellStyle name="Standaard 3 6 2 5 4 4 2" xfId="32836" xr:uid="{18CC7FB3-9299-4E8C-8A3E-CAF028A187AB}"/>
    <cellStyle name="Standaard 3 6 2 5 4 5" xfId="22652" xr:uid="{8A190BA8-49E6-40B3-8383-CB78B6BDE6C0}"/>
    <cellStyle name="Standaard 3 6 2 5 5" xfId="3137" xr:uid="{563B729E-77D3-44FE-A35E-3B17505067BF}"/>
    <cellStyle name="Standaard 3 6 2 5 5 2" xfId="7529" xr:uid="{00CCCBCB-1C0A-4C22-8D2A-2A7E7061CC85}"/>
    <cellStyle name="Standaard 3 6 2 5 5 2 2" xfId="17718" xr:uid="{8839162A-5548-483C-9D2C-0B8A2CEB32C6}"/>
    <cellStyle name="Standaard 3 6 2 5 5 2 2 2" xfId="38087" xr:uid="{67CC0CE1-DCEA-4DBC-A519-7A610E7E3323}"/>
    <cellStyle name="Standaard 3 6 2 5 5 2 3" xfId="27903" xr:uid="{FC5977EA-1E29-4ED3-8036-5127B0D5286B}"/>
    <cellStyle name="Standaard 3 6 2 5 5 3" xfId="13315" xr:uid="{A7708F2D-B882-4F6A-AF28-ABC3F2447194}"/>
    <cellStyle name="Standaard 3 6 2 5 5 3 2" xfId="33684" xr:uid="{167A1DAB-97B5-470C-B1D4-B47B7461F1D4}"/>
    <cellStyle name="Standaard 3 6 2 5 5 4" xfId="23500" xr:uid="{E0B14CA4-AAFA-4433-86B3-7D73FAB13FD1}"/>
    <cellStyle name="Standaard 3 6 2 5 6" xfId="7518" xr:uid="{6125EC8F-EAB0-4D26-B674-3376AFA4ABFC}"/>
    <cellStyle name="Standaard 3 6 2 5 6 2" xfId="17707" xr:uid="{193E00AE-96A0-4C86-8870-DB6AB4E2B0D2}"/>
    <cellStyle name="Standaard 3 6 2 5 6 2 2" xfId="38076" xr:uid="{F18C4EE8-F0E5-450D-A559-97B71CCDE352}"/>
    <cellStyle name="Standaard 3 6 2 5 6 3" xfId="27892" xr:uid="{755FECC9-4EEE-45AF-8B11-0C66D2917F8F}"/>
    <cellStyle name="Standaard 3 6 2 5 7" xfId="10772" xr:uid="{75BEB896-6E1F-45BA-BB74-9B925F3AF8B6}"/>
    <cellStyle name="Standaard 3 6 2 5 7 2" xfId="31141" xr:uid="{DDE292FE-71BC-4B4B-A3D5-FE67A171524E}"/>
    <cellStyle name="Standaard 3 6 2 5 8" xfId="20957" xr:uid="{34D42537-31C8-4EF3-ACF2-E34DCB24BEF4}"/>
    <cellStyle name="Standaard 3 6 2 6" xfId="657" xr:uid="{718FCDB7-1DFD-4193-8E5C-C0C03CC2E851}"/>
    <cellStyle name="Standaard 3 6 2 6 2" xfId="1507" xr:uid="{B893BF5A-24DB-45C0-8864-B187D686250C}"/>
    <cellStyle name="Standaard 3 6 2 6 2 2" xfId="4052" xr:uid="{4786DB20-A945-4AB0-AD3C-48E540CE1229}"/>
    <cellStyle name="Standaard 3 6 2 6 2 2 2" xfId="7532" xr:uid="{168B6108-45F9-45C8-9CC5-347CCB05B4D0}"/>
    <cellStyle name="Standaard 3 6 2 6 2 2 2 2" xfId="17721" xr:uid="{1F443385-5791-4032-8712-593EC9DCD02C}"/>
    <cellStyle name="Standaard 3 6 2 6 2 2 2 2 2" xfId="38090" xr:uid="{2CC5F9F5-2A1E-45DF-8BCB-78A299CFE1EF}"/>
    <cellStyle name="Standaard 3 6 2 6 2 2 2 3" xfId="27906" xr:uid="{F550DD92-063F-4E3A-AE46-94189F136944}"/>
    <cellStyle name="Standaard 3 6 2 6 2 2 3" xfId="14230" xr:uid="{23DA4BDB-2FD2-4D47-A451-83E0D1E0CB6D}"/>
    <cellStyle name="Standaard 3 6 2 6 2 2 3 2" xfId="34599" xr:uid="{FEB36A7F-756F-4463-920F-A1BA3D5DC8F3}"/>
    <cellStyle name="Standaard 3 6 2 6 2 2 4" xfId="24415" xr:uid="{5C18F53C-9D0F-4394-8A18-A7A81F81037D}"/>
    <cellStyle name="Standaard 3 6 2 6 2 3" xfId="7531" xr:uid="{73A370E4-7AB4-4FCA-B982-1F2312168396}"/>
    <cellStyle name="Standaard 3 6 2 6 2 3 2" xfId="17720" xr:uid="{5BC37B5D-3295-47D5-AF97-8C22B2FB8199}"/>
    <cellStyle name="Standaard 3 6 2 6 2 3 2 2" xfId="38089" xr:uid="{EA07E1D5-5187-4C22-A8D0-D43543B34A8B}"/>
    <cellStyle name="Standaard 3 6 2 6 2 3 3" xfId="27905" xr:uid="{8F29BF35-E2D3-4FD5-8228-5FE361E3E160}"/>
    <cellStyle name="Standaard 3 6 2 6 2 4" xfId="11687" xr:uid="{75DF2367-B9AE-4080-9D15-0A51F0F66D00}"/>
    <cellStyle name="Standaard 3 6 2 6 2 4 2" xfId="32056" xr:uid="{6AA00286-F62E-4DE4-BB08-0BA0A069E175}"/>
    <cellStyle name="Standaard 3 6 2 6 2 5" xfId="21872" xr:uid="{FEEE6FB5-E18E-41F6-9C1B-76239E337FAB}"/>
    <cellStyle name="Standaard 3 6 2 6 3" xfId="2354" xr:uid="{EB4A6F08-7711-4167-AF6F-994FC23B81B7}"/>
    <cellStyle name="Standaard 3 6 2 6 3 2" xfId="4899" xr:uid="{36E26FAD-391D-40A0-B1BF-E535856FDF99}"/>
    <cellStyle name="Standaard 3 6 2 6 3 2 2" xfId="7534" xr:uid="{57DD308F-B84E-4BDA-B241-7FE918680BE1}"/>
    <cellStyle name="Standaard 3 6 2 6 3 2 2 2" xfId="17723" xr:uid="{2BD230E2-835B-4819-9EA5-5CD01AFA32B2}"/>
    <cellStyle name="Standaard 3 6 2 6 3 2 2 2 2" xfId="38092" xr:uid="{ACBB92AA-2E62-405C-ABC2-C21E5F995830}"/>
    <cellStyle name="Standaard 3 6 2 6 3 2 2 3" xfId="27908" xr:uid="{56F1B164-B17E-4DBC-87AF-77CB10127970}"/>
    <cellStyle name="Standaard 3 6 2 6 3 2 3" xfId="15077" xr:uid="{C0D6F218-6D05-4306-BC9E-A0CB21AD2754}"/>
    <cellStyle name="Standaard 3 6 2 6 3 2 3 2" xfId="35446" xr:uid="{8DD6A5CA-26B4-4993-BBB9-15C448CBEE2B}"/>
    <cellStyle name="Standaard 3 6 2 6 3 2 4" xfId="25262" xr:uid="{0AC35FBC-6DC3-4685-B205-BCF870ECCF5C}"/>
    <cellStyle name="Standaard 3 6 2 6 3 3" xfId="7533" xr:uid="{8B28D553-C90C-44EF-BFB5-95650D6B3304}"/>
    <cellStyle name="Standaard 3 6 2 6 3 3 2" xfId="17722" xr:uid="{7065D71F-853A-4BC1-9F25-EE072E085FB1}"/>
    <cellStyle name="Standaard 3 6 2 6 3 3 2 2" xfId="38091" xr:uid="{BA9A46A1-21D9-4AD4-81A6-B6297C19AE2D}"/>
    <cellStyle name="Standaard 3 6 2 6 3 3 3" xfId="27907" xr:uid="{4BDEF251-AA09-4EE2-94AA-C970C4B84061}"/>
    <cellStyle name="Standaard 3 6 2 6 3 4" xfId="12534" xr:uid="{ACCADFD4-5659-4127-96DD-3005B55B1105}"/>
    <cellStyle name="Standaard 3 6 2 6 3 4 2" xfId="32903" xr:uid="{2C38113C-057D-4DD2-8A71-4A929D47FC10}"/>
    <cellStyle name="Standaard 3 6 2 6 3 5" xfId="22719" xr:uid="{DD1DD51A-00DD-46ED-ABE4-6144818DAA4C}"/>
    <cellStyle name="Standaard 3 6 2 6 4" xfId="3204" xr:uid="{84490EBC-8F0A-4751-9CEE-625EEB2CBEC0}"/>
    <cellStyle name="Standaard 3 6 2 6 4 2" xfId="7535" xr:uid="{73573117-25BB-494F-9D9F-949C2A6721A2}"/>
    <cellStyle name="Standaard 3 6 2 6 4 2 2" xfId="17724" xr:uid="{D54E98AF-8697-4DAF-A7EC-60AF1CBB8365}"/>
    <cellStyle name="Standaard 3 6 2 6 4 2 2 2" xfId="38093" xr:uid="{F81C8557-E4EF-4E18-8C0C-377E9BD594F3}"/>
    <cellStyle name="Standaard 3 6 2 6 4 2 3" xfId="27909" xr:uid="{4C824334-1DFC-4390-863D-58F5A465E7A1}"/>
    <cellStyle name="Standaard 3 6 2 6 4 3" xfId="13382" xr:uid="{13187ED9-A407-44CD-BF9B-BA6D29415AF2}"/>
    <cellStyle name="Standaard 3 6 2 6 4 3 2" xfId="33751" xr:uid="{0175BB1A-0527-4014-AACD-6B4BEC72390C}"/>
    <cellStyle name="Standaard 3 6 2 6 4 4" xfId="23567" xr:uid="{9B49950B-72C0-49D0-837A-5C37B50F68DB}"/>
    <cellStyle name="Standaard 3 6 2 6 5" xfId="7530" xr:uid="{84447976-34C2-4430-B620-25557F968268}"/>
    <cellStyle name="Standaard 3 6 2 6 5 2" xfId="17719" xr:uid="{CC5744D3-07B7-4EB3-9BCE-5FAE7DF6FFF4}"/>
    <cellStyle name="Standaard 3 6 2 6 5 2 2" xfId="38088" xr:uid="{9B5BF4EE-7291-4D84-844E-58511C073D22}"/>
    <cellStyle name="Standaard 3 6 2 6 5 3" xfId="27904" xr:uid="{D6733F73-12F5-44F1-A5BF-16554C29C8AA}"/>
    <cellStyle name="Standaard 3 6 2 6 6" xfId="10839" xr:uid="{174A47C7-F82D-438E-BDD2-D04F65F3AD15}"/>
    <cellStyle name="Standaard 3 6 2 6 6 2" xfId="31208" xr:uid="{9E8E8A30-980E-4FF8-8ED7-D233533C7009}"/>
    <cellStyle name="Standaard 3 6 2 6 7" xfId="21024" xr:uid="{D18B17E4-06F0-4532-A400-2822FA3AE7F9}"/>
    <cellStyle name="Standaard 3 6 2 7" xfId="1083" xr:uid="{ECBCEDDC-F5E2-42A8-8DB2-5681BDE1E2E0}"/>
    <cellStyle name="Standaard 3 6 2 7 2" xfId="3628" xr:uid="{3CB6D781-ED3B-405E-A9DE-B2AD90BEDED0}"/>
    <cellStyle name="Standaard 3 6 2 7 2 2" xfId="7537" xr:uid="{BDC2EA73-DE85-4E8A-AF6A-11829C73526F}"/>
    <cellStyle name="Standaard 3 6 2 7 2 2 2" xfId="17726" xr:uid="{3362A0D7-107E-4FFB-A5A8-BAC63494E547}"/>
    <cellStyle name="Standaard 3 6 2 7 2 2 2 2" xfId="38095" xr:uid="{2A7B1D86-EBB1-4AFF-BBD8-942BB1E6D0E0}"/>
    <cellStyle name="Standaard 3 6 2 7 2 2 3" xfId="27911" xr:uid="{CDA85881-D87A-4127-8519-78C1B16878F9}"/>
    <cellStyle name="Standaard 3 6 2 7 2 3" xfId="13806" xr:uid="{D0F62C6F-348F-4DB9-B45E-CDD85630A6E1}"/>
    <cellStyle name="Standaard 3 6 2 7 2 3 2" xfId="34175" xr:uid="{4DFEE425-B2BD-42DE-9A8F-E07EE7E8BE8F}"/>
    <cellStyle name="Standaard 3 6 2 7 2 4" xfId="23991" xr:uid="{8C4CE60C-F85A-432D-85CE-915C7C40D970}"/>
    <cellStyle name="Standaard 3 6 2 7 3" xfId="7536" xr:uid="{45D761F7-4015-439B-8E5C-7C333061BB93}"/>
    <cellStyle name="Standaard 3 6 2 7 3 2" xfId="17725" xr:uid="{544D6EB5-D65C-45D4-BA1C-ED7FFC6588BB}"/>
    <cellStyle name="Standaard 3 6 2 7 3 2 2" xfId="38094" xr:uid="{13A6918B-E611-4414-AF6D-404E80AF4BA2}"/>
    <cellStyle name="Standaard 3 6 2 7 3 3" xfId="27910" xr:uid="{AC88193F-ECEA-4CBF-8056-685C656CF3D8}"/>
    <cellStyle name="Standaard 3 6 2 7 4" xfId="11263" xr:uid="{B048AD72-04F6-41C0-BA42-E8D2680EDB67}"/>
    <cellStyle name="Standaard 3 6 2 7 4 2" xfId="31632" xr:uid="{A6B05BE8-B46E-4254-8436-279D5CE3E74A}"/>
    <cellStyle name="Standaard 3 6 2 7 5" xfId="21448" xr:uid="{F1E0B700-0679-4CD7-97A5-54722CE55FE7}"/>
    <cellStyle name="Standaard 3 6 2 8" xfId="1930" xr:uid="{1E72A9E4-ED02-4F15-93AC-66BA242B96DD}"/>
    <cellStyle name="Standaard 3 6 2 8 2" xfId="4475" xr:uid="{09822850-5A01-4A34-93C6-11DF679883B0}"/>
    <cellStyle name="Standaard 3 6 2 8 2 2" xfId="7539" xr:uid="{4383AB50-2262-4A04-9DBC-683FEEF9AF78}"/>
    <cellStyle name="Standaard 3 6 2 8 2 2 2" xfId="17728" xr:uid="{9AEA3F3B-52D5-42FC-A859-11259BF7A094}"/>
    <cellStyle name="Standaard 3 6 2 8 2 2 2 2" xfId="38097" xr:uid="{B8111166-050F-4292-8183-BCA5B0BBABF4}"/>
    <cellStyle name="Standaard 3 6 2 8 2 2 3" xfId="27913" xr:uid="{806DFDC3-61C0-4ED7-B63E-3FA421C9A9C3}"/>
    <cellStyle name="Standaard 3 6 2 8 2 3" xfId="14653" xr:uid="{E35716C2-FD5D-4058-8149-9C9582DF5335}"/>
    <cellStyle name="Standaard 3 6 2 8 2 3 2" xfId="35022" xr:uid="{64885477-E4BE-4D60-AECE-22DCDB57F5D3}"/>
    <cellStyle name="Standaard 3 6 2 8 2 4" xfId="24838" xr:uid="{AC2D25C5-0E38-4999-A2DD-19F1A21D1B9C}"/>
    <cellStyle name="Standaard 3 6 2 8 3" xfId="7538" xr:uid="{25967A7E-6FBE-4A8D-99D8-786A9DA02544}"/>
    <cellStyle name="Standaard 3 6 2 8 3 2" xfId="17727" xr:uid="{771D54D9-EB3D-487E-9FDF-2201A75DCC1E}"/>
    <cellStyle name="Standaard 3 6 2 8 3 2 2" xfId="38096" xr:uid="{9ACF8DC6-82C5-4F98-89A7-2B4C77B932DA}"/>
    <cellStyle name="Standaard 3 6 2 8 3 3" xfId="27912" xr:uid="{4FD5ACA0-4E3F-4423-A8BE-BF78F09B1011}"/>
    <cellStyle name="Standaard 3 6 2 8 4" xfId="12110" xr:uid="{D51CE721-3748-4F54-8D69-DEFB9B34D75B}"/>
    <cellStyle name="Standaard 3 6 2 8 4 2" xfId="32479" xr:uid="{4DBEDCFA-9314-4C94-A341-F21BB7C3701A}"/>
    <cellStyle name="Standaard 3 6 2 8 5" xfId="22295" xr:uid="{30C80CBB-6DB9-4D3B-AF60-63FEA8FD2165}"/>
    <cellStyle name="Standaard 3 6 2 9" xfId="2780" xr:uid="{F41E4E34-1556-43FD-A1C9-831A49B1EB8F}"/>
    <cellStyle name="Standaard 3 6 2 9 2" xfId="7540" xr:uid="{3905F162-BA69-4AFB-9F9B-56055BCA2B90}"/>
    <cellStyle name="Standaard 3 6 2 9 2 2" xfId="17729" xr:uid="{0B2311C2-B833-4061-AB24-F7CEACA54807}"/>
    <cellStyle name="Standaard 3 6 2 9 2 2 2" xfId="38098" xr:uid="{ADC2F93E-5F15-46F9-8175-541CCA5D5C2E}"/>
    <cellStyle name="Standaard 3 6 2 9 2 3" xfId="27914" xr:uid="{1F3A44E7-2A66-41C6-8809-C60627BE3543}"/>
    <cellStyle name="Standaard 3 6 2 9 3" xfId="12958" xr:uid="{078FBF6D-2F3A-488D-9BD3-F811D3718F99}"/>
    <cellStyle name="Standaard 3 6 2 9 3 2" xfId="33327" xr:uid="{869E2C20-7436-4EAD-A0EE-CF2294833370}"/>
    <cellStyle name="Standaard 3 6 2 9 4" xfId="23143" xr:uid="{1DD6555E-C623-4D39-B4C9-22F27E207629}"/>
    <cellStyle name="Standaard 3 6 3" xfId="132" xr:uid="{B4FFDC9A-C2D7-4456-99F0-E7B1B9C0DDC2}"/>
    <cellStyle name="Standaard 3 6 3 2" xfId="268" xr:uid="{2C1DEE4F-B3E9-4F9F-817C-49B06256C693}"/>
    <cellStyle name="Standaard 3 6 3 2 2" xfId="824" xr:uid="{6B7F45CE-E8EC-4E2B-99DF-A686829CC10C}"/>
    <cellStyle name="Standaard 3 6 3 2 2 2" xfId="1674" xr:uid="{6739FC48-A792-4F1B-88A6-C944970DB9A2}"/>
    <cellStyle name="Standaard 3 6 3 2 2 2 2" xfId="4219" xr:uid="{CDCB1BB5-BE6D-40FC-81D2-DA70565F1676}"/>
    <cellStyle name="Standaard 3 6 3 2 2 2 2 2" xfId="7545" xr:uid="{8F070667-B989-41A2-ABFA-05F29166D5D1}"/>
    <cellStyle name="Standaard 3 6 3 2 2 2 2 2 2" xfId="17734" xr:uid="{97578E2B-51AE-4788-8B88-2B963A5B9EE5}"/>
    <cellStyle name="Standaard 3 6 3 2 2 2 2 2 2 2" xfId="38103" xr:uid="{C233C940-41FC-46F8-8BD5-B07A5D2B2DA3}"/>
    <cellStyle name="Standaard 3 6 3 2 2 2 2 2 3" xfId="27919" xr:uid="{051A55D3-7AC1-421E-B52A-32FF966D84D7}"/>
    <cellStyle name="Standaard 3 6 3 2 2 2 2 3" xfId="14397" xr:uid="{3731B372-EAF5-4EB1-A36E-EA11B93EF14A}"/>
    <cellStyle name="Standaard 3 6 3 2 2 2 2 3 2" xfId="34766" xr:uid="{2E6F87E3-6E0E-463F-88A6-1F0F3BEF0387}"/>
    <cellStyle name="Standaard 3 6 3 2 2 2 2 4" xfId="24582" xr:uid="{5BF4C8D6-6D92-4207-A686-6F7F76646F49}"/>
    <cellStyle name="Standaard 3 6 3 2 2 2 3" xfId="7544" xr:uid="{E545527E-2365-4E48-9042-D382D984E1CB}"/>
    <cellStyle name="Standaard 3 6 3 2 2 2 3 2" xfId="17733" xr:uid="{FB9BDBEC-A7FC-4E23-9637-878C57362498}"/>
    <cellStyle name="Standaard 3 6 3 2 2 2 3 2 2" xfId="38102" xr:uid="{E4D6000C-8D9C-45FB-AA4E-EAD8CCD19935}"/>
    <cellStyle name="Standaard 3 6 3 2 2 2 3 3" xfId="27918" xr:uid="{8A064CA8-BFA1-4347-8E03-29FABE36AED8}"/>
    <cellStyle name="Standaard 3 6 3 2 2 2 4" xfId="11854" xr:uid="{C0A76F18-3F38-4E94-9532-F9888DA9E73C}"/>
    <cellStyle name="Standaard 3 6 3 2 2 2 4 2" xfId="32223" xr:uid="{9AA36EF4-D362-47FB-A468-489C9CBEAD6D}"/>
    <cellStyle name="Standaard 3 6 3 2 2 2 5" xfId="22039" xr:uid="{A4CDB96B-C5D8-4271-9FA6-11CA6A8F2AFD}"/>
    <cellStyle name="Standaard 3 6 3 2 2 3" xfId="2521" xr:uid="{FA2A5196-9DCD-4840-BBB0-BCD3100CECEC}"/>
    <cellStyle name="Standaard 3 6 3 2 2 3 2" xfId="5066" xr:uid="{D6D48CCD-D0AF-4E82-8882-FB41B5B3715B}"/>
    <cellStyle name="Standaard 3 6 3 2 2 3 2 2" xfId="7547" xr:uid="{A3744600-33D9-41F9-8BC4-800AFE66FAF0}"/>
    <cellStyle name="Standaard 3 6 3 2 2 3 2 2 2" xfId="17736" xr:uid="{5FA30AF7-AE17-467F-8C96-143E273EBA72}"/>
    <cellStyle name="Standaard 3 6 3 2 2 3 2 2 2 2" xfId="38105" xr:uid="{56790EFE-84A4-41D8-A2FB-252AFC0690C9}"/>
    <cellStyle name="Standaard 3 6 3 2 2 3 2 2 3" xfId="27921" xr:uid="{6B2C844C-ACA6-4995-93F5-FBB2022E7A57}"/>
    <cellStyle name="Standaard 3 6 3 2 2 3 2 3" xfId="15244" xr:uid="{54075083-F852-4344-922D-24CE156DFDAC}"/>
    <cellStyle name="Standaard 3 6 3 2 2 3 2 3 2" xfId="35613" xr:uid="{CA3F6588-7ADC-402A-B926-58E3330A6CBB}"/>
    <cellStyle name="Standaard 3 6 3 2 2 3 2 4" xfId="25429" xr:uid="{4D116CE5-7605-491E-8F3B-E0C479F608FC}"/>
    <cellStyle name="Standaard 3 6 3 2 2 3 3" xfId="7546" xr:uid="{5D59DD45-67BB-4C54-809B-4B0F73D9A517}"/>
    <cellStyle name="Standaard 3 6 3 2 2 3 3 2" xfId="17735" xr:uid="{B946B09D-D442-49AD-BF3F-E1145F0D855C}"/>
    <cellStyle name="Standaard 3 6 3 2 2 3 3 2 2" xfId="38104" xr:uid="{F8ECF74C-09F3-4A6A-8B81-650675B3413E}"/>
    <cellStyle name="Standaard 3 6 3 2 2 3 3 3" xfId="27920" xr:uid="{4537941D-591B-40B0-9270-2ACD26255953}"/>
    <cellStyle name="Standaard 3 6 3 2 2 3 4" xfId="12701" xr:uid="{579FBD26-A2AB-4F1F-BE5A-0EBB7D85206B}"/>
    <cellStyle name="Standaard 3 6 3 2 2 3 4 2" xfId="33070" xr:uid="{AC35B5F9-ED82-4E0B-BF1B-F9886BE99BF4}"/>
    <cellStyle name="Standaard 3 6 3 2 2 3 5" xfId="22886" xr:uid="{23FA66DA-475F-4A4B-A66D-FDAFAFFEFD95}"/>
    <cellStyle name="Standaard 3 6 3 2 2 4" xfId="3371" xr:uid="{866FB616-0D41-4D4B-831D-89136CCD8F4D}"/>
    <cellStyle name="Standaard 3 6 3 2 2 4 2" xfId="7548" xr:uid="{A37FEF31-21C8-476A-9371-251A8125B180}"/>
    <cellStyle name="Standaard 3 6 3 2 2 4 2 2" xfId="17737" xr:uid="{E56A93CC-F04A-4C31-B691-E5ED8886166D}"/>
    <cellStyle name="Standaard 3 6 3 2 2 4 2 2 2" xfId="38106" xr:uid="{7B74BA91-CA16-46D1-949B-A4F22A83444A}"/>
    <cellStyle name="Standaard 3 6 3 2 2 4 2 3" xfId="27922" xr:uid="{1EC859E8-D3A8-4D2B-A23D-56D93944B937}"/>
    <cellStyle name="Standaard 3 6 3 2 2 4 3" xfId="13549" xr:uid="{B99CA78B-9B9B-4DE9-87F6-CC9044403EC3}"/>
    <cellStyle name="Standaard 3 6 3 2 2 4 3 2" xfId="33918" xr:uid="{C069A336-6CE7-483B-94AB-A8F70646B2DE}"/>
    <cellStyle name="Standaard 3 6 3 2 2 4 4" xfId="23734" xr:uid="{AE624BE0-C0FE-45A9-ACA1-A39B90DCF1C8}"/>
    <cellStyle name="Standaard 3 6 3 2 2 5" xfId="7543" xr:uid="{A94960A7-2F4C-493F-BE46-A30066E74F27}"/>
    <cellStyle name="Standaard 3 6 3 2 2 5 2" xfId="17732" xr:uid="{1313CF4A-E9A8-4CF3-9795-0F2C0DC14381}"/>
    <cellStyle name="Standaard 3 6 3 2 2 5 2 2" xfId="38101" xr:uid="{D3212240-C35C-40CA-85FE-007AE72D62EF}"/>
    <cellStyle name="Standaard 3 6 3 2 2 5 3" xfId="27917" xr:uid="{38BE891D-C5FE-4D43-B58C-2D44E1A60B51}"/>
    <cellStyle name="Standaard 3 6 3 2 2 6" xfId="11006" xr:uid="{67FA8ED1-693C-40A0-AE01-3452952388B3}"/>
    <cellStyle name="Standaard 3 6 3 2 2 6 2" xfId="31375" xr:uid="{A8767CBC-ED08-40CF-A673-13E33CEE1511}"/>
    <cellStyle name="Standaard 3 6 3 2 2 7" xfId="21191" xr:uid="{B4E3201F-BBC1-481B-8A31-57B73649E0CD}"/>
    <cellStyle name="Standaard 3 6 3 2 3" xfId="1250" xr:uid="{D4367047-9C2B-4D87-B53D-46039A464BDD}"/>
    <cellStyle name="Standaard 3 6 3 2 3 2" xfId="3795" xr:uid="{C774A26F-39F2-42B5-8E26-2AAA0A99E899}"/>
    <cellStyle name="Standaard 3 6 3 2 3 2 2" xfId="7550" xr:uid="{D7CB0BE2-97DE-43BB-A710-C425B712B6ED}"/>
    <cellStyle name="Standaard 3 6 3 2 3 2 2 2" xfId="17739" xr:uid="{AB029D53-C597-4AC7-99F7-F870AA6486FA}"/>
    <cellStyle name="Standaard 3 6 3 2 3 2 2 2 2" xfId="38108" xr:uid="{6B4AECEE-4947-43AD-9F40-30D4F832F619}"/>
    <cellStyle name="Standaard 3 6 3 2 3 2 2 3" xfId="27924" xr:uid="{10EF1573-3775-410E-ADD3-2642985AF54E}"/>
    <cellStyle name="Standaard 3 6 3 2 3 2 3" xfId="13973" xr:uid="{E63BA213-AAF6-4EA7-B74C-9F9EB9D7C265}"/>
    <cellStyle name="Standaard 3 6 3 2 3 2 3 2" xfId="34342" xr:uid="{D5B69D6A-B266-4F38-8883-9D689F739F80}"/>
    <cellStyle name="Standaard 3 6 3 2 3 2 4" xfId="24158" xr:uid="{29EC0C6A-6FC8-426A-8DD0-D04D52CA9A41}"/>
    <cellStyle name="Standaard 3 6 3 2 3 3" xfId="7549" xr:uid="{B2E6EEB5-2B5F-4096-999A-5EE015A82C66}"/>
    <cellStyle name="Standaard 3 6 3 2 3 3 2" xfId="17738" xr:uid="{780321A4-7E08-4D5C-8E71-E6A6F3C18646}"/>
    <cellStyle name="Standaard 3 6 3 2 3 3 2 2" xfId="38107" xr:uid="{3A526BCB-4856-475B-8712-295699760C3E}"/>
    <cellStyle name="Standaard 3 6 3 2 3 3 3" xfId="27923" xr:uid="{FCF3A6A0-306E-4C3A-BBF7-A7D68E52B8A7}"/>
    <cellStyle name="Standaard 3 6 3 2 3 4" xfId="11430" xr:uid="{738B03C2-81F7-4C05-BF2F-4620B8DA6009}"/>
    <cellStyle name="Standaard 3 6 3 2 3 4 2" xfId="31799" xr:uid="{2B4331C2-3717-477B-8CF6-A8F9D8A054C3}"/>
    <cellStyle name="Standaard 3 6 3 2 3 5" xfId="21615" xr:uid="{75E5670F-2E80-43A2-9332-B16938F8479F}"/>
    <cellStyle name="Standaard 3 6 3 2 4" xfId="2097" xr:uid="{A639CCBB-D7EA-44BB-B6EA-EB714D5511EE}"/>
    <cellStyle name="Standaard 3 6 3 2 4 2" xfId="4642" xr:uid="{7019B392-8B0C-4CA3-89B7-86C5B8A9F541}"/>
    <cellStyle name="Standaard 3 6 3 2 4 2 2" xfId="7552" xr:uid="{24F51518-42BF-45F3-849F-2390FF20D308}"/>
    <cellStyle name="Standaard 3 6 3 2 4 2 2 2" xfId="17741" xr:uid="{407194BE-BC33-4610-8F80-025A0DC7E130}"/>
    <cellStyle name="Standaard 3 6 3 2 4 2 2 2 2" xfId="38110" xr:uid="{9BE0059A-3BA7-4955-AAA2-6431E2E12AC5}"/>
    <cellStyle name="Standaard 3 6 3 2 4 2 2 3" xfId="27926" xr:uid="{B22E8267-7691-4C22-8C0E-8ED71E8D2510}"/>
    <cellStyle name="Standaard 3 6 3 2 4 2 3" xfId="14820" xr:uid="{8ADFD186-4C5D-40AB-B588-881E787A0C75}"/>
    <cellStyle name="Standaard 3 6 3 2 4 2 3 2" xfId="35189" xr:uid="{4F77C7B8-BAB6-402C-B9F3-256D30B63208}"/>
    <cellStyle name="Standaard 3 6 3 2 4 2 4" xfId="25005" xr:uid="{6840559F-3BDD-4B06-9DA9-61D7D3D7B0CD}"/>
    <cellStyle name="Standaard 3 6 3 2 4 3" xfId="7551" xr:uid="{C6168975-ABCF-4897-B5F1-AF1622F295C1}"/>
    <cellStyle name="Standaard 3 6 3 2 4 3 2" xfId="17740" xr:uid="{648A5821-C1DF-4EF9-BABD-D1EB3C4626EE}"/>
    <cellStyle name="Standaard 3 6 3 2 4 3 2 2" xfId="38109" xr:uid="{2AA37CAD-71A7-4E4D-9316-744ECC7B6F72}"/>
    <cellStyle name="Standaard 3 6 3 2 4 3 3" xfId="27925" xr:uid="{58084A3B-33FD-4A62-8042-2A906328E86B}"/>
    <cellStyle name="Standaard 3 6 3 2 4 4" xfId="12277" xr:uid="{EEC93908-F7BB-4195-961B-56B6E2EB9FB4}"/>
    <cellStyle name="Standaard 3 6 3 2 4 4 2" xfId="32646" xr:uid="{AEF25EEC-4428-4CFA-8764-9331A4E34141}"/>
    <cellStyle name="Standaard 3 6 3 2 4 5" xfId="22462" xr:uid="{4E279A07-DF97-4EFD-ACE1-411A96237CB2}"/>
    <cellStyle name="Standaard 3 6 3 2 5" xfId="2947" xr:uid="{3B69E34F-384E-4999-8333-110AB170776C}"/>
    <cellStyle name="Standaard 3 6 3 2 5 2" xfId="7553" xr:uid="{A244772C-128B-4396-9F4A-25EE617CFE52}"/>
    <cellStyle name="Standaard 3 6 3 2 5 2 2" xfId="17742" xr:uid="{C5B395F7-E67F-49AE-805C-F26FC62EE3BD}"/>
    <cellStyle name="Standaard 3 6 3 2 5 2 2 2" xfId="38111" xr:uid="{9B85FC8A-2B17-42A3-ADFB-76D07722C643}"/>
    <cellStyle name="Standaard 3 6 3 2 5 2 3" xfId="27927" xr:uid="{9D7D7CCB-18B1-49EB-8A5D-F94EC74EA172}"/>
    <cellStyle name="Standaard 3 6 3 2 5 3" xfId="13125" xr:uid="{124D42A4-14E6-408D-A98A-F10C74F07A4F}"/>
    <cellStyle name="Standaard 3 6 3 2 5 3 2" xfId="33494" xr:uid="{A24B0474-21D8-4A4F-9301-CC629503D399}"/>
    <cellStyle name="Standaard 3 6 3 2 5 4" xfId="23310" xr:uid="{815E9DA8-61EB-4BFF-AE94-F317EFA84DF4}"/>
    <cellStyle name="Standaard 3 6 3 2 6" xfId="7542" xr:uid="{AB6A94F3-A595-47C2-8D31-A95A6FA986C5}"/>
    <cellStyle name="Standaard 3 6 3 2 6 2" xfId="17731" xr:uid="{1F40DC71-4BC2-469E-AC34-4657E629AE79}"/>
    <cellStyle name="Standaard 3 6 3 2 6 2 2" xfId="38100" xr:uid="{62A51412-AE70-41BE-943E-D367916B3C5F}"/>
    <cellStyle name="Standaard 3 6 3 2 6 3" xfId="27916" xr:uid="{E95F1260-797B-4201-B4FC-5377608E56AF}"/>
    <cellStyle name="Standaard 3 6 3 2 7" xfId="10582" xr:uid="{588065AA-510B-4EC4-BA81-11C47239EF06}"/>
    <cellStyle name="Standaard 3 6 3 2 7 2" xfId="30951" xr:uid="{08FABE54-4EAE-4C3A-8000-11751037F955}"/>
    <cellStyle name="Standaard 3 6 3 2 8" xfId="20767" xr:uid="{381B4546-8CED-4DB1-A1D4-D53D656C7E18}"/>
    <cellStyle name="Standaard 3 6 3 3" xfId="690" xr:uid="{526A7DA2-E3A6-4E95-84EF-F2C7903C60AB}"/>
    <cellStyle name="Standaard 3 6 3 3 2" xfId="1540" xr:uid="{B1D10EB2-EE36-455E-9A96-F29B42B60805}"/>
    <cellStyle name="Standaard 3 6 3 3 2 2" xfId="4085" xr:uid="{9073770D-2E9A-4C12-8944-76F7709EAC34}"/>
    <cellStyle name="Standaard 3 6 3 3 2 2 2" xfId="7556" xr:uid="{3E7D523D-3402-452D-8BBA-31BAF98AEE84}"/>
    <cellStyle name="Standaard 3 6 3 3 2 2 2 2" xfId="17745" xr:uid="{41F1AF8D-16D7-4D28-9A18-9F295AE3DE0B}"/>
    <cellStyle name="Standaard 3 6 3 3 2 2 2 2 2" xfId="38114" xr:uid="{0032DA87-6066-4928-A7FA-725329387E34}"/>
    <cellStyle name="Standaard 3 6 3 3 2 2 2 3" xfId="27930" xr:uid="{D566DA3C-B548-4674-9C0F-BC7977032F89}"/>
    <cellStyle name="Standaard 3 6 3 3 2 2 3" xfId="14263" xr:uid="{E7CAEA29-5BD4-4246-8794-CE3DA94EF5E2}"/>
    <cellStyle name="Standaard 3 6 3 3 2 2 3 2" xfId="34632" xr:uid="{6B441FD1-5948-4D73-8922-0FA685AAFED6}"/>
    <cellStyle name="Standaard 3 6 3 3 2 2 4" xfId="24448" xr:uid="{56B02D77-0928-4140-BBCB-8F6734A0ACB0}"/>
    <cellStyle name="Standaard 3 6 3 3 2 3" xfId="7555" xr:uid="{4AA08648-8A69-4838-9545-4F29A20B241E}"/>
    <cellStyle name="Standaard 3 6 3 3 2 3 2" xfId="17744" xr:uid="{C88482CD-7EF4-4E76-ACFD-D094B3FC172E}"/>
    <cellStyle name="Standaard 3 6 3 3 2 3 2 2" xfId="38113" xr:uid="{772C6815-25E0-493D-8A2E-5F3338DB01F4}"/>
    <cellStyle name="Standaard 3 6 3 3 2 3 3" xfId="27929" xr:uid="{AC744462-3C17-463B-8899-916AF75E19C3}"/>
    <cellStyle name="Standaard 3 6 3 3 2 4" xfId="11720" xr:uid="{40046E54-D9FE-4EF1-97D1-0E36838037CD}"/>
    <cellStyle name="Standaard 3 6 3 3 2 4 2" xfId="32089" xr:uid="{C9A2B18E-9BAD-4926-8D10-138AE9679BC1}"/>
    <cellStyle name="Standaard 3 6 3 3 2 5" xfId="21905" xr:uid="{A454A302-6DC9-4EFD-B353-412B13A59928}"/>
    <cellStyle name="Standaard 3 6 3 3 3" xfId="2387" xr:uid="{66282163-514D-47FD-AC5A-BE7950FD266C}"/>
    <cellStyle name="Standaard 3 6 3 3 3 2" xfId="4932" xr:uid="{112B995F-989C-4434-A773-A5701004513A}"/>
    <cellStyle name="Standaard 3 6 3 3 3 2 2" xfId="7558" xr:uid="{DD058C74-0F94-435D-83A8-9FB983BE033C}"/>
    <cellStyle name="Standaard 3 6 3 3 3 2 2 2" xfId="17747" xr:uid="{08B24478-A92D-4E60-BAAC-52A64E8CC551}"/>
    <cellStyle name="Standaard 3 6 3 3 3 2 2 2 2" xfId="38116" xr:uid="{FF3FEB1F-5838-499A-BD13-E8E785CCC4E1}"/>
    <cellStyle name="Standaard 3 6 3 3 3 2 2 3" xfId="27932" xr:uid="{9F232063-1E0E-48FB-BE48-7B59EB8F21D8}"/>
    <cellStyle name="Standaard 3 6 3 3 3 2 3" xfId="15110" xr:uid="{DAA7BC80-2E4F-4F86-9DCA-D1CD8CB80B31}"/>
    <cellStyle name="Standaard 3 6 3 3 3 2 3 2" xfId="35479" xr:uid="{BC6BB258-F448-427F-8EC9-7E1DE25B2B44}"/>
    <cellStyle name="Standaard 3 6 3 3 3 2 4" xfId="25295" xr:uid="{9107BCBE-644B-4578-9729-93B16A09A8AD}"/>
    <cellStyle name="Standaard 3 6 3 3 3 3" xfId="7557" xr:uid="{5EB7C129-01E6-465F-B6F6-F477EC827A42}"/>
    <cellStyle name="Standaard 3 6 3 3 3 3 2" xfId="17746" xr:uid="{74485721-2B00-4A5F-8EE4-32511A3B9515}"/>
    <cellStyle name="Standaard 3 6 3 3 3 3 2 2" xfId="38115" xr:uid="{DA0D0D39-2AEA-4EB7-9824-8139306D97BB}"/>
    <cellStyle name="Standaard 3 6 3 3 3 3 3" xfId="27931" xr:uid="{82C1CA5F-EA23-4E87-827D-0DDC01C40F03}"/>
    <cellStyle name="Standaard 3 6 3 3 3 4" xfId="12567" xr:uid="{E2C551D5-47A4-4F61-9028-D87DDC7488A5}"/>
    <cellStyle name="Standaard 3 6 3 3 3 4 2" xfId="32936" xr:uid="{9A7940B0-DD48-43C8-8797-5CA1F7624851}"/>
    <cellStyle name="Standaard 3 6 3 3 3 5" xfId="22752" xr:uid="{FB65BF09-4CDB-4CC2-A572-E93954118243}"/>
    <cellStyle name="Standaard 3 6 3 3 4" xfId="3237" xr:uid="{8D888FC6-E29F-4F7E-BB8F-BB3F20DA9C04}"/>
    <cellStyle name="Standaard 3 6 3 3 4 2" xfId="7559" xr:uid="{B11B2317-7818-44C5-B471-FAB9BC17749A}"/>
    <cellStyle name="Standaard 3 6 3 3 4 2 2" xfId="17748" xr:uid="{12C74A58-125C-4B9C-9978-21C01327B3FD}"/>
    <cellStyle name="Standaard 3 6 3 3 4 2 2 2" xfId="38117" xr:uid="{4EA9DA1D-FDF3-425A-8D89-3A340F076B47}"/>
    <cellStyle name="Standaard 3 6 3 3 4 2 3" xfId="27933" xr:uid="{C053C2EC-9FAA-4724-866F-99D3FD215BBA}"/>
    <cellStyle name="Standaard 3 6 3 3 4 3" xfId="13415" xr:uid="{DC650397-CD62-408C-BBBC-08C9B8EFAE21}"/>
    <cellStyle name="Standaard 3 6 3 3 4 3 2" xfId="33784" xr:uid="{7B987D53-ECA3-486F-9CB1-783AC0D584A6}"/>
    <cellStyle name="Standaard 3 6 3 3 4 4" xfId="23600" xr:uid="{026929E2-55FA-48A2-97AE-93A1590040C4}"/>
    <cellStyle name="Standaard 3 6 3 3 5" xfId="7554" xr:uid="{CC604CD6-7D52-44C6-9682-6FB94778F562}"/>
    <cellStyle name="Standaard 3 6 3 3 5 2" xfId="17743" xr:uid="{26352688-5CC3-4BCD-BAB2-332135DA6F7E}"/>
    <cellStyle name="Standaard 3 6 3 3 5 2 2" xfId="38112" xr:uid="{09C23177-D430-4732-9844-429974E91B54}"/>
    <cellStyle name="Standaard 3 6 3 3 5 3" xfId="27928" xr:uid="{62BBEB17-2B62-42F1-A3C7-207D351E87CB}"/>
    <cellStyle name="Standaard 3 6 3 3 6" xfId="10872" xr:uid="{DA9ACD32-7EE1-475E-AA8C-0F5948C9ABBD}"/>
    <cellStyle name="Standaard 3 6 3 3 6 2" xfId="31241" xr:uid="{04FC0F70-00EC-44E9-898E-8F2151FBC3B3}"/>
    <cellStyle name="Standaard 3 6 3 3 7" xfId="21057" xr:uid="{FB47210D-7D66-4142-B12A-2FED1ED41193}"/>
    <cellStyle name="Standaard 3 6 3 4" xfId="1116" xr:uid="{5B201955-4D2B-450C-B724-825C361C096D}"/>
    <cellStyle name="Standaard 3 6 3 4 2" xfId="3661" xr:uid="{61949B5A-FFAE-49B1-8FDD-ED831607C2DA}"/>
    <cellStyle name="Standaard 3 6 3 4 2 2" xfId="7561" xr:uid="{A8D74DC5-D351-45E3-8AE9-1CFCE71B26E1}"/>
    <cellStyle name="Standaard 3 6 3 4 2 2 2" xfId="17750" xr:uid="{78A42944-9543-4AEE-AA12-6735A38DB92F}"/>
    <cellStyle name="Standaard 3 6 3 4 2 2 2 2" xfId="38119" xr:uid="{DCF9754A-1379-47C0-A88A-D78635DE920F}"/>
    <cellStyle name="Standaard 3 6 3 4 2 2 3" xfId="27935" xr:uid="{D9C9EC8F-2E18-4245-A349-5DA085B1616A}"/>
    <cellStyle name="Standaard 3 6 3 4 2 3" xfId="13839" xr:uid="{B3E35FF1-883B-4695-B676-A2D39DA787F5}"/>
    <cellStyle name="Standaard 3 6 3 4 2 3 2" xfId="34208" xr:uid="{E50D63A7-D448-47E7-9ACF-D9809FB1C63C}"/>
    <cellStyle name="Standaard 3 6 3 4 2 4" xfId="24024" xr:uid="{E39D308F-F2EA-415E-83B2-98AA7C21F5D6}"/>
    <cellStyle name="Standaard 3 6 3 4 3" xfId="7560" xr:uid="{6F0B90CA-9BBD-4126-A211-21A435166397}"/>
    <cellStyle name="Standaard 3 6 3 4 3 2" xfId="17749" xr:uid="{36EFC6B9-3B07-4383-ABBD-8242F9B82EB8}"/>
    <cellStyle name="Standaard 3 6 3 4 3 2 2" xfId="38118" xr:uid="{B736A3F3-FC04-4B11-B0E5-764B923D093F}"/>
    <cellStyle name="Standaard 3 6 3 4 3 3" xfId="27934" xr:uid="{3396455E-C414-434D-AB3E-3F9B0C655F05}"/>
    <cellStyle name="Standaard 3 6 3 4 4" xfId="11296" xr:uid="{C6FBA7A0-D643-499F-9204-C91765A5B8F2}"/>
    <cellStyle name="Standaard 3 6 3 4 4 2" xfId="31665" xr:uid="{5A9481E2-14FE-457B-9D73-90A998159F9B}"/>
    <cellStyle name="Standaard 3 6 3 4 5" xfId="21481" xr:uid="{8DCCAA6E-CB37-4273-ABCD-2AE4F4DA77CD}"/>
    <cellStyle name="Standaard 3 6 3 5" xfId="1963" xr:uid="{69A354A5-3500-4B50-8C65-BBCD70FCEA35}"/>
    <cellStyle name="Standaard 3 6 3 5 2" xfId="4508" xr:uid="{7C391716-603F-4D3E-B8B2-39DCB0EF55A7}"/>
    <cellStyle name="Standaard 3 6 3 5 2 2" xfId="7563" xr:uid="{6FB7D2A9-1550-4AD8-BFE3-E5758E886237}"/>
    <cellStyle name="Standaard 3 6 3 5 2 2 2" xfId="17752" xr:uid="{40A3F769-D507-4DCA-B3C7-4FA5B056619C}"/>
    <cellStyle name="Standaard 3 6 3 5 2 2 2 2" xfId="38121" xr:uid="{F13DE76F-1169-410C-925F-BEFCCE96116F}"/>
    <cellStyle name="Standaard 3 6 3 5 2 2 3" xfId="27937" xr:uid="{669CAE70-10CF-4925-8779-99E02EC3292F}"/>
    <cellStyle name="Standaard 3 6 3 5 2 3" xfId="14686" xr:uid="{37A9D896-4ED0-48A2-A247-5A002F6B1497}"/>
    <cellStyle name="Standaard 3 6 3 5 2 3 2" xfId="35055" xr:uid="{C6846833-EEF3-4178-9B53-FACC80325F6E}"/>
    <cellStyle name="Standaard 3 6 3 5 2 4" xfId="24871" xr:uid="{77B60AE9-6E30-45D4-B4CB-F7758F2D9D33}"/>
    <cellStyle name="Standaard 3 6 3 5 3" xfId="7562" xr:uid="{590612A8-97AA-4C49-8069-3F238E811DF4}"/>
    <cellStyle name="Standaard 3 6 3 5 3 2" xfId="17751" xr:uid="{93FB71D3-C3FD-4C0B-ADE7-B5FF04AF2D92}"/>
    <cellStyle name="Standaard 3 6 3 5 3 2 2" xfId="38120" xr:uid="{5A5BE7AF-8E5F-484C-9E7E-4B5D712428B6}"/>
    <cellStyle name="Standaard 3 6 3 5 3 3" xfId="27936" xr:uid="{5EF5C5B2-BEC7-4BD5-BB6E-C25CAAF439D3}"/>
    <cellStyle name="Standaard 3 6 3 5 4" xfId="12143" xr:uid="{B5F75C89-71C7-4480-A376-4E0E2082230E}"/>
    <cellStyle name="Standaard 3 6 3 5 4 2" xfId="32512" xr:uid="{568FE7DD-5B1C-41A1-BF72-6A3F992CDCEE}"/>
    <cellStyle name="Standaard 3 6 3 5 5" xfId="22328" xr:uid="{BABA4481-42E1-4537-8C2B-4819CB1D3FB2}"/>
    <cellStyle name="Standaard 3 6 3 6" xfId="2813" xr:uid="{EA2921D6-7904-4BFD-9AD8-ECF07A2704BD}"/>
    <cellStyle name="Standaard 3 6 3 6 2" xfId="7564" xr:uid="{854BE6E8-B197-48BA-A056-3414D0F0DF93}"/>
    <cellStyle name="Standaard 3 6 3 6 2 2" xfId="17753" xr:uid="{29A903DB-1DC4-443C-92DC-F0F02DB38024}"/>
    <cellStyle name="Standaard 3 6 3 6 2 2 2" xfId="38122" xr:uid="{A2E64BDB-471A-4AEF-A5E8-693B93BE7D38}"/>
    <cellStyle name="Standaard 3 6 3 6 2 3" xfId="27938" xr:uid="{68AE78C2-4C1D-4586-90A8-41EEAFB7F4B8}"/>
    <cellStyle name="Standaard 3 6 3 6 3" xfId="12991" xr:uid="{16721D69-8D86-4B2F-93E0-AB04358B7468}"/>
    <cellStyle name="Standaard 3 6 3 6 3 2" xfId="33360" xr:uid="{17158CD7-7C4F-4B77-B61B-42942D6C1F63}"/>
    <cellStyle name="Standaard 3 6 3 6 4" xfId="23176" xr:uid="{FF5D4D52-4A6A-4AD8-A3F9-EAC5C3DDA7B3}"/>
    <cellStyle name="Standaard 3 6 3 7" xfId="7541" xr:uid="{94F1850F-A8FF-4572-8ACB-36CE0C24FF60}"/>
    <cellStyle name="Standaard 3 6 3 7 2" xfId="17730" xr:uid="{E71443C1-9BC0-43F3-B76F-E8C056CFF731}"/>
    <cellStyle name="Standaard 3 6 3 7 2 2" xfId="38099" xr:uid="{336D75CA-874D-4A58-8EE5-434F4EB1055C}"/>
    <cellStyle name="Standaard 3 6 3 7 3" xfId="27915" xr:uid="{0E927425-E593-470A-9833-FA39E3FDB29A}"/>
    <cellStyle name="Standaard 3 6 3 8" xfId="10448" xr:uid="{592208AB-D3B1-4137-B4AD-D4056FBE3409}"/>
    <cellStyle name="Standaard 3 6 3 8 2" xfId="30817" xr:uid="{67F5D105-9B2B-435C-BAAE-24700F5A8C4A}"/>
    <cellStyle name="Standaard 3 6 3 9" xfId="20633" xr:uid="{F97B6DB9-5427-43BE-9EC9-AFD6AA87B3C4}"/>
    <cellStyle name="Standaard 3 6 4" xfId="202" xr:uid="{12980289-7D1A-46C8-96D5-DAD7D9B6626D}"/>
    <cellStyle name="Standaard 3 6 4 2" xfId="758" xr:uid="{CD110E7D-160C-4CC8-B97A-6058D4CAED5E}"/>
    <cellStyle name="Standaard 3 6 4 2 2" xfId="1608" xr:uid="{AE928591-3078-4E52-8130-35937FA4ED22}"/>
    <cellStyle name="Standaard 3 6 4 2 2 2" xfId="4153" xr:uid="{26DAA5BD-5096-4CB4-AFBB-606C006DC3DE}"/>
    <cellStyle name="Standaard 3 6 4 2 2 2 2" xfId="7568" xr:uid="{A61ECD98-06C8-4944-9747-74E918D5DC5F}"/>
    <cellStyle name="Standaard 3 6 4 2 2 2 2 2" xfId="17757" xr:uid="{346743E0-5C04-449C-BB29-F6B9C100F039}"/>
    <cellStyle name="Standaard 3 6 4 2 2 2 2 2 2" xfId="38126" xr:uid="{1503A5B4-84C9-4171-818E-D632C86EBA80}"/>
    <cellStyle name="Standaard 3 6 4 2 2 2 2 3" xfId="27942" xr:uid="{BAA159DE-6BE7-4F09-A03C-7A2F457774E4}"/>
    <cellStyle name="Standaard 3 6 4 2 2 2 3" xfId="14331" xr:uid="{08CBD27A-F546-4365-9440-330402342703}"/>
    <cellStyle name="Standaard 3 6 4 2 2 2 3 2" xfId="34700" xr:uid="{CD918A81-4FBA-440A-B38F-21C52CF40BE9}"/>
    <cellStyle name="Standaard 3 6 4 2 2 2 4" xfId="24516" xr:uid="{6913017E-82CC-430C-9B4B-52B6866501D2}"/>
    <cellStyle name="Standaard 3 6 4 2 2 3" xfId="7567" xr:uid="{80C7A16E-D782-4EAF-809B-8BECE21B9AE3}"/>
    <cellStyle name="Standaard 3 6 4 2 2 3 2" xfId="17756" xr:uid="{E7C0FD08-9554-4FA3-89B2-46E5F5D3D145}"/>
    <cellStyle name="Standaard 3 6 4 2 2 3 2 2" xfId="38125" xr:uid="{E0595B81-71E6-45E7-A508-486276881FCB}"/>
    <cellStyle name="Standaard 3 6 4 2 2 3 3" xfId="27941" xr:uid="{94313788-C469-42D6-BDCC-2ED1C66FB318}"/>
    <cellStyle name="Standaard 3 6 4 2 2 4" xfId="11788" xr:uid="{0BBE9B80-B656-45E5-9BEE-C00C71CC7D7F}"/>
    <cellStyle name="Standaard 3 6 4 2 2 4 2" xfId="32157" xr:uid="{539DA256-E186-4B8C-AF08-88515CC7B6AC}"/>
    <cellStyle name="Standaard 3 6 4 2 2 5" xfId="21973" xr:uid="{2DC69163-5974-45E6-86F7-65845308E8B5}"/>
    <cellStyle name="Standaard 3 6 4 2 3" xfId="2455" xr:uid="{F1D42540-C81E-4AE0-8AA0-617279F22627}"/>
    <cellStyle name="Standaard 3 6 4 2 3 2" xfId="5000" xr:uid="{C844CC35-D152-4F33-B6B6-D437C34BC327}"/>
    <cellStyle name="Standaard 3 6 4 2 3 2 2" xfId="7570" xr:uid="{BB8B9823-6DFB-4F7D-8A35-4BBA8A5CF279}"/>
    <cellStyle name="Standaard 3 6 4 2 3 2 2 2" xfId="17759" xr:uid="{8E117E4C-D718-421F-8291-DEA17FF4DEAB}"/>
    <cellStyle name="Standaard 3 6 4 2 3 2 2 2 2" xfId="38128" xr:uid="{8F3B0021-E1AA-414A-9456-D142993B32DE}"/>
    <cellStyle name="Standaard 3 6 4 2 3 2 2 3" xfId="27944" xr:uid="{331EB76C-6C07-4F96-8CAC-9D58B101E13C}"/>
    <cellStyle name="Standaard 3 6 4 2 3 2 3" xfId="15178" xr:uid="{1BF4EDD2-029A-4BCB-A397-1680A4D39F9C}"/>
    <cellStyle name="Standaard 3 6 4 2 3 2 3 2" xfId="35547" xr:uid="{32FFF197-4DBF-4C36-AC74-A423C5AB1103}"/>
    <cellStyle name="Standaard 3 6 4 2 3 2 4" xfId="25363" xr:uid="{20D8D75D-C325-4746-812C-AA997E6C4593}"/>
    <cellStyle name="Standaard 3 6 4 2 3 3" xfId="7569" xr:uid="{66B55D2E-2F65-4D92-9995-0FD35FA7D3A3}"/>
    <cellStyle name="Standaard 3 6 4 2 3 3 2" xfId="17758" xr:uid="{AACA4A08-D1B6-4AD1-86BB-743B5A30B63E}"/>
    <cellStyle name="Standaard 3 6 4 2 3 3 2 2" xfId="38127" xr:uid="{545EA338-5953-4B32-A231-9E1897298F30}"/>
    <cellStyle name="Standaard 3 6 4 2 3 3 3" xfId="27943" xr:uid="{619CDF2E-A420-409C-9974-D67A7658F0C7}"/>
    <cellStyle name="Standaard 3 6 4 2 3 4" xfId="12635" xr:uid="{1F63FBEC-63E8-494A-B5D8-553C2E8233F7}"/>
    <cellStyle name="Standaard 3 6 4 2 3 4 2" xfId="33004" xr:uid="{6566B0E0-DC80-41DC-9440-7A9DFB45D093}"/>
    <cellStyle name="Standaard 3 6 4 2 3 5" xfId="22820" xr:uid="{D1298903-0FB6-4DC2-B8C5-CF07AEAC5D2E}"/>
    <cellStyle name="Standaard 3 6 4 2 4" xfId="3305" xr:uid="{BF19F0BB-6950-433F-A0F8-CC9F21D39605}"/>
    <cellStyle name="Standaard 3 6 4 2 4 2" xfId="7571" xr:uid="{F7B5FAED-AD06-4900-8618-A5F1E83C2409}"/>
    <cellStyle name="Standaard 3 6 4 2 4 2 2" xfId="17760" xr:uid="{18BC704D-56F1-4625-85FB-9FC0293E3AAC}"/>
    <cellStyle name="Standaard 3 6 4 2 4 2 2 2" xfId="38129" xr:uid="{FD665C09-BBC8-449D-90E6-B4B55B78767C}"/>
    <cellStyle name="Standaard 3 6 4 2 4 2 3" xfId="27945" xr:uid="{A494254B-8BBA-4C4A-BA51-EE9FACCC39D3}"/>
    <cellStyle name="Standaard 3 6 4 2 4 3" xfId="13483" xr:uid="{51431C6D-22C0-4204-8839-E1DAD33AEBDB}"/>
    <cellStyle name="Standaard 3 6 4 2 4 3 2" xfId="33852" xr:uid="{EDC794EE-A635-49E8-B24B-668AFCD2CB37}"/>
    <cellStyle name="Standaard 3 6 4 2 4 4" xfId="23668" xr:uid="{48D197B3-DE96-4535-926D-876BA818BA68}"/>
    <cellStyle name="Standaard 3 6 4 2 5" xfId="7566" xr:uid="{51609C53-C1DE-48EC-8A28-462513BF0B2F}"/>
    <cellStyle name="Standaard 3 6 4 2 5 2" xfId="17755" xr:uid="{409E5207-1E74-4328-BDCF-0768FBB9CEE1}"/>
    <cellStyle name="Standaard 3 6 4 2 5 2 2" xfId="38124" xr:uid="{529A187A-50EA-439B-98D6-5594DCC22458}"/>
    <cellStyle name="Standaard 3 6 4 2 5 3" xfId="27940" xr:uid="{78B3B219-EDA1-420D-93F1-371BF43273BC}"/>
    <cellStyle name="Standaard 3 6 4 2 6" xfId="10940" xr:uid="{09E37AED-1FE7-4CD8-B157-A20F21229754}"/>
    <cellStyle name="Standaard 3 6 4 2 6 2" xfId="31309" xr:uid="{233F5DF4-5CFE-4FBD-B878-E792AD5B1AF9}"/>
    <cellStyle name="Standaard 3 6 4 2 7" xfId="21125" xr:uid="{962D0056-A984-4323-A056-BA69A5F9EFA8}"/>
    <cellStyle name="Standaard 3 6 4 3" xfId="1184" xr:uid="{C78C0B3C-D7B7-4E33-8391-1E8144E50E7F}"/>
    <cellStyle name="Standaard 3 6 4 3 2" xfId="3729" xr:uid="{AA91C782-C4C8-44A4-9AC0-44DE287CF590}"/>
    <cellStyle name="Standaard 3 6 4 3 2 2" xfId="7573" xr:uid="{3DFDE2B0-ED1D-4824-8226-B5A553C784EA}"/>
    <cellStyle name="Standaard 3 6 4 3 2 2 2" xfId="17762" xr:uid="{3482B696-0733-49D4-97C4-31D7890FD5F0}"/>
    <cellStyle name="Standaard 3 6 4 3 2 2 2 2" xfId="38131" xr:uid="{E9C0693C-9890-4262-93D9-C564228C1736}"/>
    <cellStyle name="Standaard 3 6 4 3 2 2 3" xfId="27947" xr:uid="{580CCF02-4FF3-4E7C-888A-64428636587A}"/>
    <cellStyle name="Standaard 3 6 4 3 2 3" xfId="13907" xr:uid="{B0F68227-C3C5-4995-B926-FC32B800FD52}"/>
    <cellStyle name="Standaard 3 6 4 3 2 3 2" xfId="34276" xr:uid="{793D062B-B32C-4969-8AAA-C2FEA743CFFA}"/>
    <cellStyle name="Standaard 3 6 4 3 2 4" xfId="24092" xr:uid="{0B3A4E73-E66E-4BA0-99FA-4E7ECF75C596}"/>
    <cellStyle name="Standaard 3 6 4 3 3" xfId="7572" xr:uid="{10913EC2-EB26-435B-B28E-A6D2AD07DBF2}"/>
    <cellStyle name="Standaard 3 6 4 3 3 2" xfId="17761" xr:uid="{E7EDDC0C-3A75-4865-9DE8-8791B810440D}"/>
    <cellStyle name="Standaard 3 6 4 3 3 2 2" xfId="38130" xr:uid="{A20BD4A3-F1A9-4F7B-86AC-ACC94B93DC78}"/>
    <cellStyle name="Standaard 3 6 4 3 3 3" xfId="27946" xr:uid="{E814B653-01E8-491B-8E7B-46376C40C51B}"/>
    <cellStyle name="Standaard 3 6 4 3 4" xfId="11364" xr:uid="{8ED4D9D5-C54B-4288-AB36-3C4E97E7E695}"/>
    <cellStyle name="Standaard 3 6 4 3 4 2" xfId="31733" xr:uid="{8C8D9D58-0408-4E85-808F-65A832F518A0}"/>
    <cellStyle name="Standaard 3 6 4 3 5" xfId="21549" xr:uid="{7F6B855D-CB0B-490D-BF93-90A5209C6516}"/>
    <cellStyle name="Standaard 3 6 4 4" xfId="2031" xr:uid="{18804372-409B-434E-93A8-6CFC1F0987E9}"/>
    <cellStyle name="Standaard 3 6 4 4 2" xfId="4576" xr:uid="{39CDC11A-EC73-4C1C-B0B1-7CF91018E1B8}"/>
    <cellStyle name="Standaard 3 6 4 4 2 2" xfId="7575" xr:uid="{5C283A64-5A41-4AF0-86A1-3B14B647E7D7}"/>
    <cellStyle name="Standaard 3 6 4 4 2 2 2" xfId="17764" xr:uid="{F0FC5FD8-EB1A-49CA-B324-1A0DB4C46645}"/>
    <cellStyle name="Standaard 3 6 4 4 2 2 2 2" xfId="38133" xr:uid="{75236407-D98B-4EDD-8FFA-12447E8B5D90}"/>
    <cellStyle name="Standaard 3 6 4 4 2 2 3" xfId="27949" xr:uid="{148D8968-CD3E-4068-9ECE-0D3D75CDD3FC}"/>
    <cellStyle name="Standaard 3 6 4 4 2 3" xfId="14754" xr:uid="{07182EFE-ED5E-4118-ABB0-C4B27AFE93F8}"/>
    <cellStyle name="Standaard 3 6 4 4 2 3 2" xfId="35123" xr:uid="{6434BC22-C343-47A2-AC03-353ED61B4162}"/>
    <cellStyle name="Standaard 3 6 4 4 2 4" xfId="24939" xr:uid="{4BD34443-9DA6-4538-AAC0-2DCB1A582AC1}"/>
    <cellStyle name="Standaard 3 6 4 4 3" xfId="7574" xr:uid="{898695AF-DFD9-447E-94F7-800A236497E8}"/>
    <cellStyle name="Standaard 3 6 4 4 3 2" xfId="17763" xr:uid="{3BD33995-71EB-4881-A0A4-20B606087383}"/>
    <cellStyle name="Standaard 3 6 4 4 3 2 2" xfId="38132" xr:uid="{0CCE24E8-E3B5-4922-8152-69D4F5725B39}"/>
    <cellStyle name="Standaard 3 6 4 4 3 3" xfId="27948" xr:uid="{B50373A6-7047-4652-BDDB-9CA358F0A272}"/>
    <cellStyle name="Standaard 3 6 4 4 4" xfId="12211" xr:uid="{72C50E30-6BE1-4D10-B64C-3FF86EDCC9EC}"/>
    <cellStyle name="Standaard 3 6 4 4 4 2" xfId="32580" xr:uid="{2A41F6BF-DC3C-45A4-85BE-D7B99E995DBC}"/>
    <cellStyle name="Standaard 3 6 4 4 5" xfId="22396" xr:uid="{4F13C4E1-7FF4-472D-8219-A1B5B2F32BAF}"/>
    <cellStyle name="Standaard 3 6 4 5" xfId="2881" xr:uid="{3B77DA5F-686E-42B7-9C69-B67A0CFC0140}"/>
    <cellStyle name="Standaard 3 6 4 5 2" xfId="7576" xr:uid="{AF1C5A48-BF6E-4A5C-837B-112053F6FD52}"/>
    <cellStyle name="Standaard 3 6 4 5 2 2" xfId="17765" xr:uid="{A6F0E27E-6E10-43A1-81FF-7B69B75744DE}"/>
    <cellStyle name="Standaard 3 6 4 5 2 2 2" xfId="38134" xr:uid="{6AE76596-1C94-48A6-AB1B-E9E1C45191AA}"/>
    <cellStyle name="Standaard 3 6 4 5 2 3" xfId="27950" xr:uid="{B95186FA-68B1-4041-871D-795B9F1815A6}"/>
    <cellStyle name="Standaard 3 6 4 5 3" xfId="13059" xr:uid="{3F8CACA8-140C-495A-9682-7BC1CD5C9665}"/>
    <cellStyle name="Standaard 3 6 4 5 3 2" xfId="33428" xr:uid="{0E4D66E2-2E06-42B6-B199-57C6F5983E76}"/>
    <cellStyle name="Standaard 3 6 4 5 4" xfId="23244" xr:uid="{0EED892E-DD93-44CD-AF83-44FED4F209EA}"/>
    <cellStyle name="Standaard 3 6 4 6" xfId="7565" xr:uid="{1D31257B-3825-432C-9A20-D4104BAB7032}"/>
    <cellStyle name="Standaard 3 6 4 6 2" xfId="17754" xr:uid="{6623D6A2-2DEF-486F-9A5F-B2E6D8D9D479}"/>
    <cellStyle name="Standaard 3 6 4 6 2 2" xfId="38123" xr:uid="{46318D51-BE6F-4F6C-90CF-321CDE7B11F1}"/>
    <cellStyle name="Standaard 3 6 4 6 3" xfId="27939" xr:uid="{9F5D1A62-451B-4C40-985D-F39A56D6B9B0}"/>
    <cellStyle name="Standaard 3 6 4 7" xfId="10516" xr:uid="{B11720A5-BC02-41FF-A015-E115566F48AD}"/>
    <cellStyle name="Standaard 3 6 4 7 2" xfId="30885" xr:uid="{E2705F0E-9181-47C1-87FF-E9ADFB813DA4}"/>
    <cellStyle name="Standaard 3 6 4 8" xfId="20701" xr:uid="{B8BFF99F-A257-4788-8EB9-0E42B2DFDECB}"/>
    <cellStyle name="Standaard 3 6 5" xfId="454" xr:uid="{0DFD0A19-1F97-4EC8-9EC1-A3A03F9AAFA6}"/>
    <cellStyle name="Standaard 3 6 5 2" xfId="914" xr:uid="{603C4924-7292-4E3F-ADBB-CB5E224136B6}"/>
    <cellStyle name="Standaard 3 6 5 2 2" xfId="1764" xr:uid="{45C284BC-D60E-4F0D-8D97-B102311BAC42}"/>
    <cellStyle name="Standaard 3 6 5 2 2 2" xfId="4309" xr:uid="{2FC38D81-A351-4E89-84FB-324EBBF315D2}"/>
    <cellStyle name="Standaard 3 6 5 2 2 2 2" xfId="7580" xr:uid="{C79C558E-6FDB-45E2-9DA6-6F997F3F97B4}"/>
    <cellStyle name="Standaard 3 6 5 2 2 2 2 2" xfId="17769" xr:uid="{58A16429-11D6-4DBB-B2A6-21EF5562964E}"/>
    <cellStyle name="Standaard 3 6 5 2 2 2 2 2 2" xfId="38138" xr:uid="{C01C799B-CAB3-4E61-B75A-0ED5A4C12BB8}"/>
    <cellStyle name="Standaard 3 6 5 2 2 2 2 3" xfId="27954" xr:uid="{76EC42CF-2DE4-4B1F-BB42-2C7D7A94D6C1}"/>
    <cellStyle name="Standaard 3 6 5 2 2 2 3" xfId="14487" xr:uid="{42569011-113D-4909-9313-46064E0C0A0A}"/>
    <cellStyle name="Standaard 3 6 5 2 2 2 3 2" xfId="34856" xr:uid="{5AF17CB9-C9C7-451B-82CE-B722BB441D9D}"/>
    <cellStyle name="Standaard 3 6 5 2 2 2 4" xfId="24672" xr:uid="{9B543315-EFCB-44D9-AF71-E2DE78E4E1CA}"/>
    <cellStyle name="Standaard 3 6 5 2 2 3" xfId="7579" xr:uid="{4F047690-02F6-44DE-BDD0-86EBE0931A57}"/>
    <cellStyle name="Standaard 3 6 5 2 2 3 2" xfId="17768" xr:uid="{ED80C7D6-6248-43DD-AC83-3C7B75001776}"/>
    <cellStyle name="Standaard 3 6 5 2 2 3 2 2" xfId="38137" xr:uid="{0DE39FC1-539B-4435-8112-1D0A54982B68}"/>
    <cellStyle name="Standaard 3 6 5 2 2 3 3" xfId="27953" xr:uid="{3A607114-6A6D-4988-A22F-381068370D7D}"/>
    <cellStyle name="Standaard 3 6 5 2 2 4" xfId="11944" xr:uid="{3F091F69-3723-44CD-9657-108F5C3DC5CA}"/>
    <cellStyle name="Standaard 3 6 5 2 2 4 2" xfId="32313" xr:uid="{BFF71DE1-8190-4CCA-8D4E-72FF292D3D48}"/>
    <cellStyle name="Standaard 3 6 5 2 2 5" xfId="22129" xr:uid="{8F9A7837-048D-4304-8AB0-29F4B6878FA7}"/>
    <cellStyle name="Standaard 3 6 5 2 3" xfId="2611" xr:uid="{FA8B8C3F-6887-4F42-94B4-3522AC617254}"/>
    <cellStyle name="Standaard 3 6 5 2 3 2" xfId="5156" xr:uid="{5F9989CE-0877-4133-AA02-B98BBF979A97}"/>
    <cellStyle name="Standaard 3 6 5 2 3 2 2" xfId="7582" xr:uid="{FC4CB5A5-24C0-4345-BD49-F6330B56082E}"/>
    <cellStyle name="Standaard 3 6 5 2 3 2 2 2" xfId="17771" xr:uid="{7C9DD043-EEBE-4456-8403-972060F18296}"/>
    <cellStyle name="Standaard 3 6 5 2 3 2 2 2 2" xfId="38140" xr:uid="{069DC1F6-6745-435D-8086-0387B8EAD51E}"/>
    <cellStyle name="Standaard 3 6 5 2 3 2 2 3" xfId="27956" xr:uid="{293DCC72-FA68-4ED7-B8DA-1694D4D7EB0C}"/>
    <cellStyle name="Standaard 3 6 5 2 3 2 3" xfId="15334" xr:uid="{52991F72-FCD2-46B1-9E51-276349038ECC}"/>
    <cellStyle name="Standaard 3 6 5 2 3 2 3 2" xfId="35703" xr:uid="{DBB5575B-8CF1-44CB-A935-0450319262FB}"/>
    <cellStyle name="Standaard 3 6 5 2 3 2 4" xfId="25519" xr:uid="{4033A77D-104E-4C5E-B1D1-7EA8A70C9CE5}"/>
    <cellStyle name="Standaard 3 6 5 2 3 3" xfId="7581" xr:uid="{4B16B23D-2F84-49BD-A228-5ED296AD8A09}"/>
    <cellStyle name="Standaard 3 6 5 2 3 3 2" xfId="17770" xr:uid="{30C26DE5-4C68-409F-8122-84E3AF199035}"/>
    <cellStyle name="Standaard 3 6 5 2 3 3 2 2" xfId="38139" xr:uid="{BCC54569-43B9-4A48-B20A-A358A4253654}"/>
    <cellStyle name="Standaard 3 6 5 2 3 3 3" xfId="27955" xr:uid="{DF0AF9C5-F897-4474-B668-4A2D87348A27}"/>
    <cellStyle name="Standaard 3 6 5 2 3 4" xfId="12791" xr:uid="{14985F37-605E-460F-8108-9DB0398C0425}"/>
    <cellStyle name="Standaard 3 6 5 2 3 4 2" xfId="33160" xr:uid="{BD404559-E82A-430D-9CE7-4CEB6BEA8B71}"/>
    <cellStyle name="Standaard 3 6 5 2 3 5" xfId="22976" xr:uid="{09203140-19D0-460A-89CE-4D629B3F67A8}"/>
    <cellStyle name="Standaard 3 6 5 2 4" xfId="3461" xr:uid="{B80AD1C7-A9E7-4D0B-BC76-1B50BFB51688}"/>
    <cellStyle name="Standaard 3 6 5 2 4 2" xfId="7583" xr:uid="{FD61ABDF-B697-41B0-84DF-457CB97DF638}"/>
    <cellStyle name="Standaard 3 6 5 2 4 2 2" xfId="17772" xr:uid="{EB6E6708-000A-41D2-B32D-07FE07F482CA}"/>
    <cellStyle name="Standaard 3 6 5 2 4 2 2 2" xfId="38141" xr:uid="{70CB4DFA-DC14-4FC4-AB0C-C35F4A2D419F}"/>
    <cellStyle name="Standaard 3 6 5 2 4 2 3" xfId="27957" xr:uid="{4DC4EC92-6613-4155-AFE8-F44F0622AC77}"/>
    <cellStyle name="Standaard 3 6 5 2 4 3" xfId="13639" xr:uid="{7D005CEB-7F33-42AE-855D-E907208E9D76}"/>
    <cellStyle name="Standaard 3 6 5 2 4 3 2" xfId="34008" xr:uid="{D709600B-98AC-4110-B68B-900DA0230367}"/>
    <cellStyle name="Standaard 3 6 5 2 4 4" xfId="23824" xr:uid="{9BF05DFB-7D46-4851-9542-9426312CA1AC}"/>
    <cellStyle name="Standaard 3 6 5 2 5" xfId="7578" xr:uid="{A1A2118B-5A89-4964-8AD7-98E93FD7F57B}"/>
    <cellStyle name="Standaard 3 6 5 2 5 2" xfId="17767" xr:uid="{7ADAA7A9-9C36-4186-BDBD-E2B9AB822451}"/>
    <cellStyle name="Standaard 3 6 5 2 5 2 2" xfId="38136" xr:uid="{0DF9AA2F-8946-48AB-8BC5-1FB50567805F}"/>
    <cellStyle name="Standaard 3 6 5 2 5 3" xfId="27952" xr:uid="{BF1E6E24-14E3-4868-A2B9-8D085C77D1D1}"/>
    <cellStyle name="Standaard 3 6 5 2 6" xfId="11096" xr:uid="{1AAC5A48-A095-4CCD-9AAF-DCDCE597330A}"/>
    <cellStyle name="Standaard 3 6 5 2 6 2" xfId="31465" xr:uid="{EA8A9EC5-C300-4A12-899D-FF451397506A}"/>
    <cellStyle name="Standaard 3 6 5 2 7" xfId="21281" xr:uid="{8808C055-D19A-413B-8AA8-8827C2E36915}"/>
    <cellStyle name="Standaard 3 6 5 3" xfId="1340" xr:uid="{2E40B7BE-E8C7-4726-B26A-8BDEDBBA9267}"/>
    <cellStyle name="Standaard 3 6 5 3 2" xfId="3885" xr:uid="{6F9E6E7F-47B0-4442-8CED-0D802173150F}"/>
    <cellStyle name="Standaard 3 6 5 3 2 2" xfId="7585" xr:uid="{0FB9700C-7535-45F3-81F8-9A7B147C7D12}"/>
    <cellStyle name="Standaard 3 6 5 3 2 2 2" xfId="17774" xr:uid="{0D3532D0-2DDC-456E-A969-099DEEC3F2F6}"/>
    <cellStyle name="Standaard 3 6 5 3 2 2 2 2" xfId="38143" xr:uid="{F40CF9ED-01C8-4304-AF3D-FE5778892733}"/>
    <cellStyle name="Standaard 3 6 5 3 2 2 3" xfId="27959" xr:uid="{87BC54A2-9475-430D-9FE8-EB94D82F3056}"/>
    <cellStyle name="Standaard 3 6 5 3 2 3" xfId="14063" xr:uid="{89872F92-471E-4595-A5C6-63A0F95488C8}"/>
    <cellStyle name="Standaard 3 6 5 3 2 3 2" xfId="34432" xr:uid="{591EDAF4-B6CB-47DE-94A6-A04A048E6977}"/>
    <cellStyle name="Standaard 3 6 5 3 2 4" xfId="24248" xr:uid="{745BCB0F-207C-4F98-AB94-A466B96F9996}"/>
    <cellStyle name="Standaard 3 6 5 3 3" xfId="7584" xr:uid="{A54C6B01-7BAD-4974-B293-CE8BD147862B}"/>
    <cellStyle name="Standaard 3 6 5 3 3 2" xfId="17773" xr:uid="{39B19967-38B9-403D-BF01-392FA497C031}"/>
    <cellStyle name="Standaard 3 6 5 3 3 2 2" xfId="38142" xr:uid="{0BFB841B-49CB-4BFB-909A-9F631CD748AD}"/>
    <cellStyle name="Standaard 3 6 5 3 3 3" xfId="27958" xr:uid="{C947D9FA-64F8-4B7E-AD47-17F72F7EEDE5}"/>
    <cellStyle name="Standaard 3 6 5 3 4" xfId="11520" xr:uid="{67B10485-6B3D-4650-B122-6CCCDF7DC01D}"/>
    <cellStyle name="Standaard 3 6 5 3 4 2" xfId="31889" xr:uid="{AB6C2A50-7A58-4410-B207-78C6B3AD93AA}"/>
    <cellStyle name="Standaard 3 6 5 3 5" xfId="21705" xr:uid="{E8FFE07C-5254-4BA0-881E-09F817D848C0}"/>
    <cellStyle name="Standaard 3 6 5 4" xfId="2187" xr:uid="{9EB30A83-EE24-48D3-BE9C-1B0F3CF2A871}"/>
    <cellStyle name="Standaard 3 6 5 4 2" xfId="4732" xr:uid="{11ECDFAF-2B9A-465D-9529-E81739B996D8}"/>
    <cellStyle name="Standaard 3 6 5 4 2 2" xfId="7587" xr:uid="{130FCA41-BB0D-48B9-9AA5-3BD8D818DC1A}"/>
    <cellStyle name="Standaard 3 6 5 4 2 2 2" xfId="17776" xr:uid="{0A16054F-750B-4466-A36E-2243D6B30C6E}"/>
    <cellStyle name="Standaard 3 6 5 4 2 2 2 2" xfId="38145" xr:uid="{4D3FB6A1-AFE2-446B-8D2D-B02D5600F97C}"/>
    <cellStyle name="Standaard 3 6 5 4 2 2 3" xfId="27961" xr:uid="{D05B0F9D-75B2-40E2-9953-3F87F7105283}"/>
    <cellStyle name="Standaard 3 6 5 4 2 3" xfId="14910" xr:uid="{DDC359BB-B0E5-4C2D-A578-0B106CC27B7B}"/>
    <cellStyle name="Standaard 3 6 5 4 2 3 2" xfId="35279" xr:uid="{D1B42835-D23B-4218-AC5E-FF58635D6FB5}"/>
    <cellStyle name="Standaard 3 6 5 4 2 4" xfId="25095" xr:uid="{D05E6859-1087-45DA-8363-B9E113FB0C18}"/>
    <cellStyle name="Standaard 3 6 5 4 3" xfId="7586" xr:uid="{00E87173-898E-49DD-A70D-0EFC8AA9BECE}"/>
    <cellStyle name="Standaard 3 6 5 4 3 2" xfId="17775" xr:uid="{83E47030-7BB3-429F-A5BB-2A8B840592E2}"/>
    <cellStyle name="Standaard 3 6 5 4 3 2 2" xfId="38144" xr:uid="{CADDA4A7-D2F0-4227-A236-4A65160E6C44}"/>
    <cellStyle name="Standaard 3 6 5 4 3 3" xfId="27960" xr:uid="{8043D18D-F531-4447-BBC4-290D1FA39D5E}"/>
    <cellStyle name="Standaard 3 6 5 4 4" xfId="12367" xr:uid="{24567731-C199-4BE8-B123-C6CA69D16D5B}"/>
    <cellStyle name="Standaard 3 6 5 4 4 2" xfId="32736" xr:uid="{0E99E702-45BA-4AFE-A519-088BDB2253D4}"/>
    <cellStyle name="Standaard 3 6 5 4 5" xfId="22552" xr:uid="{11052B87-691B-41FE-8917-110752DD6AC2}"/>
    <cellStyle name="Standaard 3 6 5 5" xfId="3037" xr:uid="{18F19D97-2D6A-475B-BC19-3CD8B1438703}"/>
    <cellStyle name="Standaard 3 6 5 5 2" xfId="7588" xr:uid="{29369FBF-B41E-497A-BA73-8066C45AF094}"/>
    <cellStyle name="Standaard 3 6 5 5 2 2" xfId="17777" xr:uid="{3C6C7165-39BC-4703-81C7-B0AE8F005240}"/>
    <cellStyle name="Standaard 3 6 5 5 2 2 2" xfId="38146" xr:uid="{0704BAC1-2DA8-4065-AD20-AC8ACE21E065}"/>
    <cellStyle name="Standaard 3 6 5 5 2 3" xfId="27962" xr:uid="{A66C6C17-2BFC-4318-B002-D592E2EEFA53}"/>
    <cellStyle name="Standaard 3 6 5 5 3" xfId="13215" xr:uid="{ECFB6F96-5FE2-47BC-84C8-82EAD63C37D4}"/>
    <cellStyle name="Standaard 3 6 5 5 3 2" xfId="33584" xr:uid="{A4F39F5E-FB69-43F9-9639-A31D93D3F0FA}"/>
    <cellStyle name="Standaard 3 6 5 5 4" xfId="23400" xr:uid="{65DA7DEE-8E98-4E06-B6E3-C7B2E997A59F}"/>
    <cellStyle name="Standaard 3 6 5 6" xfId="7577" xr:uid="{752BBFA8-787E-4AC6-9FC2-8D90FD52E7F4}"/>
    <cellStyle name="Standaard 3 6 5 6 2" xfId="17766" xr:uid="{DD450479-59B9-42FF-8961-7A9D2E3F3E89}"/>
    <cellStyle name="Standaard 3 6 5 6 2 2" xfId="38135" xr:uid="{BD24CFED-9A7B-4E01-9FE4-CE2BABB178DF}"/>
    <cellStyle name="Standaard 3 6 5 6 3" xfId="27951" xr:uid="{88C28CD7-20EA-4FE7-AA98-E125C13A1B1A}"/>
    <cellStyle name="Standaard 3 6 5 7" xfId="10672" xr:uid="{8FC93739-F09B-4C96-BD21-19048DA67604}"/>
    <cellStyle name="Standaard 3 6 5 7 2" xfId="31041" xr:uid="{3382443B-4FC8-4BEC-8D6D-80B8F7158F7B}"/>
    <cellStyle name="Standaard 3 6 5 8" xfId="20857" xr:uid="{939EB5CD-AFDC-4E06-89AB-63047AE331A3}"/>
    <cellStyle name="Standaard 3 6 6" xfId="555" xr:uid="{92CF0206-3AD0-4AE7-ABB8-0FE5B06F47FB}"/>
    <cellStyle name="Standaard 3 6 6 2" xfId="981" xr:uid="{53307C17-1531-477E-BEEB-693356C03726}"/>
    <cellStyle name="Standaard 3 6 6 2 2" xfId="1831" xr:uid="{FCF4E76B-D7C3-4480-AE2F-C452FE433F55}"/>
    <cellStyle name="Standaard 3 6 6 2 2 2" xfId="4376" xr:uid="{0E409414-DC48-4916-A947-CE1C1FE211B4}"/>
    <cellStyle name="Standaard 3 6 6 2 2 2 2" xfId="7592" xr:uid="{CA46A4E0-B28B-47D0-9200-B65FA1192D80}"/>
    <cellStyle name="Standaard 3 6 6 2 2 2 2 2" xfId="17781" xr:uid="{A6B2DB25-4DBF-42F0-BC30-663BC49DEAAC}"/>
    <cellStyle name="Standaard 3 6 6 2 2 2 2 2 2" xfId="38150" xr:uid="{08EED847-AC78-4173-B523-EC46A00E619B}"/>
    <cellStyle name="Standaard 3 6 6 2 2 2 2 3" xfId="27966" xr:uid="{D0D8021F-83EC-48DE-85C0-EB91685CC2DA}"/>
    <cellStyle name="Standaard 3 6 6 2 2 2 3" xfId="14554" xr:uid="{1716F501-BC3E-4562-A555-91B2C4EA79F7}"/>
    <cellStyle name="Standaard 3 6 6 2 2 2 3 2" xfId="34923" xr:uid="{4604BC41-4EF3-4B96-BF2F-FBED0FC4162F}"/>
    <cellStyle name="Standaard 3 6 6 2 2 2 4" xfId="24739" xr:uid="{3B93AB09-ADB3-44C8-BB32-851CD68201BB}"/>
    <cellStyle name="Standaard 3 6 6 2 2 3" xfId="7591" xr:uid="{D89700FE-D724-40DC-B77B-3BC956EE8C46}"/>
    <cellStyle name="Standaard 3 6 6 2 2 3 2" xfId="17780" xr:uid="{D0A76F90-E299-4504-A319-7654997CB30D}"/>
    <cellStyle name="Standaard 3 6 6 2 2 3 2 2" xfId="38149" xr:uid="{6E29425E-96EE-4933-A54B-942D3D8FC9DB}"/>
    <cellStyle name="Standaard 3 6 6 2 2 3 3" xfId="27965" xr:uid="{CFB52CAD-65A6-4518-9E2A-B687548493B2}"/>
    <cellStyle name="Standaard 3 6 6 2 2 4" xfId="12011" xr:uid="{4DB6EC08-7146-4C40-9311-5B152AD06F2E}"/>
    <cellStyle name="Standaard 3 6 6 2 2 4 2" xfId="32380" xr:uid="{3B121DAA-D16C-41A0-87F2-253562350F98}"/>
    <cellStyle name="Standaard 3 6 6 2 2 5" xfId="22196" xr:uid="{DFBFF3C3-A746-4C39-A624-E07CD0623E1D}"/>
    <cellStyle name="Standaard 3 6 6 2 3" xfId="2678" xr:uid="{CB5092B2-AAC1-40E7-B864-A1C95229E0E8}"/>
    <cellStyle name="Standaard 3 6 6 2 3 2" xfId="5223" xr:uid="{A100AD14-008D-4A1B-89CB-29AAD0C68DBB}"/>
    <cellStyle name="Standaard 3 6 6 2 3 2 2" xfId="7594" xr:uid="{81657570-94BE-4165-8900-EE33172D7BF3}"/>
    <cellStyle name="Standaard 3 6 6 2 3 2 2 2" xfId="17783" xr:uid="{ECB6968B-32C7-41A5-B0DD-B53DE84E15BD}"/>
    <cellStyle name="Standaard 3 6 6 2 3 2 2 2 2" xfId="38152" xr:uid="{7865003F-C879-4BA6-A213-4057A996DBC2}"/>
    <cellStyle name="Standaard 3 6 6 2 3 2 2 3" xfId="27968" xr:uid="{E3301539-7A2B-4F7C-86F8-1E25F0B6FED0}"/>
    <cellStyle name="Standaard 3 6 6 2 3 2 3" xfId="15401" xr:uid="{5456D614-F45F-46DF-9B5B-1CA8279D3726}"/>
    <cellStyle name="Standaard 3 6 6 2 3 2 3 2" xfId="35770" xr:uid="{F3113E6B-AD7D-4344-9BBF-0408E23A07F3}"/>
    <cellStyle name="Standaard 3 6 6 2 3 2 4" xfId="25586" xr:uid="{46AEA4A1-C7F2-42A6-9477-F837BC077EF5}"/>
    <cellStyle name="Standaard 3 6 6 2 3 3" xfId="7593" xr:uid="{C7603198-DAB3-4442-B719-682136234475}"/>
    <cellStyle name="Standaard 3 6 6 2 3 3 2" xfId="17782" xr:uid="{D085CD74-3D78-4BE7-8EF6-CEDD09C58318}"/>
    <cellStyle name="Standaard 3 6 6 2 3 3 2 2" xfId="38151" xr:uid="{C0D50640-29C6-40CC-BA7C-2CE8A00D5D61}"/>
    <cellStyle name="Standaard 3 6 6 2 3 3 3" xfId="27967" xr:uid="{FEFC6AD4-EE4D-4470-8BDE-F8FA066C39EE}"/>
    <cellStyle name="Standaard 3 6 6 2 3 4" xfId="12858" xr:uid="{0719D8F9-072B-486E-B000-B3FA3730C3B1}"/>
    <cellStyle name="Standaard 3 6 6 2 3 4 2" xfId="33227" xr:uid="{E7A966E5-B8E1-455F-B064-6DF8647CC2AB}"/>
    <cellStyle name="Standaard 3 6 6 2 3 5" xfId="23043" xr:uid="{0557F2AD-D7C5-4223-975D-43284CF66381}"/>
    <cellStyle name="Standaard 3 6 6 2 4" xfId="3528" xr:uid="{1A3FEFFA-C360-4F79-86C0-5B29DAC9BF37}"/>
    <cellStyle name="Standaard 3 6 6 2 4 2" xfId="7595" xr:uid="{A7308654-DD8D-4214-8FB4-C33C895B2395}"/>
    <cellStyle name="Standaard 3 6 6 2 4 2 2" xfId="17784" xr:uid="{4AA4749A-513A-427A-8BE7-0471979750A8}"/>
    <cellStyle name="Standaard 3 6 6 2 4 2 2 2" xfId="38153" xr:uid="{7FB23A72-4863-4453-A453-56E8E96DCB8C}"/>
    <cellStyle name="Standaard 3 6 6 2 4 2 3" xfId="27969" xr:uid="{F492AB4E-692B-4F22-8161-EF93619282A7}"/>
    <cellStyle name="Standaard 3 6 6 2 4 3" xfId="13706" xr:uid="{B35E5AFD-942E-4A0A-9489-31796265DF7C}"/>
    <cellStyle name="Standaard 3 6 6 2 4 3 2" xfId="34075" xr:uid="{033B6927-B170-4A05-9A64-20BD16CBC205}"/>
    <cellStyle name="Standaard 3 6 6 2 4 4" xfId="23891" xr:uid="{EDFA43DF-4BF6-495C-80F2-88F7B13813F2}"/>
    <cellStyle name="Standaard 3 6 6 2 5" xfId="7590" xr:uid="{39C6164F-3C0B-4A58-84A1-3AE41FF0B795}"/>
    <cellStyle name="Standaard 3 6 6 2 5 2" xfId="17779" xr:uid="{175E94E8-C33A-4B37-9BA2-29BB39D0222D}"/>
    <cellStyle name="Standaard 3 6 6 2 5 2 2" xfId="38148" xr:uid="{01397911-15CA-4962-AC39-CD6E6033D99B}"/>
    <cellStyle name="Standaard 3 6 6 2 5 3" xfId="27964" xr:uid="{BBE93907-AE63-48A6-B163-AADA2AF79E34}"/>
    <cellStyle name="Standaard 3 6 6 2 6" xfId="11163" xr:uid="{BF972D51-096F-4041-AB76-F4DC5D66EA9D}"/>
    <cellStyle name="Standaard 3 6 6 2 6 2" xfId="31532" xr:uid="{E6350C27-B550-4D99-8BCD-0C8F94B30401}"/>
    <cellStyle name="Standaard 3 6 6 2 7" xfId="21348" xr:uid="{CAE999CE-76F7-4095-BF14-8E86F1874611}"/>
    <cellStyle name="Standaard 3 6 6 3" xfId="1407" xr:uid="{5969D40A-0F24-4B56-8C96-0A1769C81714}"/>
    <cellStyle name="Standaard 3 6 6 3 2" xfId="3952" xr:uid="{19FA10D1-777D-41E0-8F63-03805E86FED1}"/>
    <cellStyle name="Standaard 3 6 6 3 2 2" xfId="7597" xr:uid="{4E9535F2-7B64-4E6E-B0AC-298E7B8A5472}"/>
    <cellStyle name="Standaard 3 6 6 3 2 2 2" xfId="17786" xr:uid="{ABC741A2-1EED-4571-A87F-0C5114723B99}"/>
    <cellStyle name="Standaard 3 6 6 3 2 2 2 2" xfId="38155" xr:uid="{7B7826C5-3376-444A-86CF-96B6243E5CB4}"/>
    <cellStyle name="Standaard 3 6 6 3 2 2 3" xfId="27971" xr:uid="{B9B201AB-7891-4AAC-BCE0-A98D8D435D41}"/>
    <cellStyle name="Standaard 3 6 6 3 2 3" xfId="14130" xr:uid="{BD258ED6-5441-4672-914A-DD4FC975EFE5}"/>
    <cellStyle name="Standaard 3 6 6 3 2 3 2" xfId="34499" xr:uid="{5EC112FF-E599-4164-A031-04DE9DE5FDE1}"/>
    <cellStyle name="Standaard 3 6 6 3 2 4" xfId="24315" xr:uid="{D97D85CF-887B-43AC-8B11-06A3011AB742}"/>
    <cellStyle name="Standaard 3 6 6 3 3" xfId="7596" xr:uid="{C0381CE5-04F9-4420-9A3B-E275D19391A1}"/>
    <cellStyle name="Standaard 3 6 6 3 3 2" xfId="17785" xr:uid="{6C532D43-60D9-42FA-B6A3-8977E6EB7CB2}"/>
    <cellStyle name="Standaard 3 6 6 3 3 2 2" xfId="38154" xr:uid="{2516516B-314B-4475-938F-FA1418FCB771}"/>
    <cellStyle name="Standaard 3 6 6 3 3 3" xfId="27970" xr:uid="{8733AFE0-FC4F-4D07-B787-12A7B4DB5CAE}"/>
    <cellStyle name="Standaard 3 6 6 3 4" xfId="11587" xr:uid="{2C8C9E42-9A94-4635-AD2E-0289F1844128}"/>
    <cellStyle name="Standaard 3 6 6 3 4 2" xfId="31956" xr:uid="{0D5854CD-6C08-433A-8C86-E8C1FC786D89}"/>
    <cellStyle name="Standaard 3 6 6 3 5" xfId="21772" xr:uid="{48100B4C-B4AF-4730-B451-1010CCE3C614}"/>
    <cellStyle name="Standaard 3 6 6 4" xfId="2254" xr:uid="{590F09AE-D833-4F83-8BAD-F7E10715147C}"/>
    <cellStyle name="Standaard 3 6 6 4 2" xfId="4799" xr:uid="{D0B4AAB5-D903-4A3C-9417-67DF5E5045BA}"/>
    <cellStyle name="Standaard 3 6 6 4 2 2" xfId="7599" xr:uid="{75EE9F16-B7FD-42E6-9ADA-AE35B401A249}"/>
    <cellStyle name="Standaard 3 6 6 4 2 2 2" xfId="17788" xr:uid="{DFA4628D-DFE0-453D-8BD3-789D52AC2FC3}"/>
    <cellStyle name="Standaard 3 6 6 4 2 2 2 2" xfId="38157" xr:uid="{2E042B36-0256-4F43-8DCE-16001B4B13F8}"/>
    <cellStyle name="Standaard 3 6 6 4 2 2 3" xfId="27973" xr:uid="{369DBBEF-2150-4C39-80C4-0C9C090BCC17}"/>
    <cellStyle name="Standaard 3 6 6 4 2 3" xfId="14977" xr:uid="{C9C02708-D624-4F71-A075-BF8F04F19602}"/>
    <cellStyle name="Standaard 3 6 6 4 2 3 2" xfId="35346" xr:uid="{98A48ADA-6F3B-4723-9541-53B82E63B159}"/>
    <cellStyle name="Standaard 3 6 6 4 2 4" xfId="25162" xr:uid="{3EF602B3-23CC-4448-BE56-2D6F65BD38DD}"/>
    <cellStyle name="Standaard 3 6 6 4 3" xfId="7598" xr:uid="{0DA56A04-F5E0-4AF1-8124-FDABD1A55399}"/>
    <cellStyle name="Standaard 3 6 6 4 3 2" xfId="17787" xr:uid="{299D9F02-BCE1-49AA-A1DC-C09858C09D26}"/>
    <cellStyle name="Standaard 3 6 6 4 3 2 2" xfId="38156" xr:uid="{B4BEED9A-22A8-4682-87B1-CDCB5C3CDE67}"/>
    <cellStyle name="Standaard 3 6 6 4 3 3" xfId="27972" xr:uid="{8B544458-37C4-44FB-86A1-FEF9E2B91BE9}"/>
    <cellStyle name="Standaard 3 6 6 4 4" xfId="12434" xr:uid="{B4E6827E-8FE4-435F-921B-D6A95CBD79E0}"/>
    <cellStyle name="Standaard 3 6 6 4 4 2" xfId="32803" xr:uid="{7763683C-BA4F-4305-B2E8-FC78D880006F}"/>
    <cellStyle name="Standaard 3 6 6 4 5" xfId="22619" xr:uid="{1E47ECBA-9066-43E3-9A10-B0CC0783DE18}"/>
    <cellStyle name="Standaard 3 6 6 5" xfId="3104" xr:uid="{1D1D6859-D331-49C4-AA21-FABD604D49D7}"/>
    <cellStyle name="Standaard 3 6 6 5 2" xfId="7600" xr:uid="{F92DB475-2574-4160-8CFA-B30227A63112}"/>
    <cellStyle name="Standaard 3 6 6 5 2 2" xfId="17789" xr:uid="{7A4748C4-6620-44E4-BEC6-1589B7A253F7}"/>
    <cellStyle name="Standaard 3 6 6 5 2 2 2" xfId="38158" xr:uid="{8AC0CCB4-24D3-4690-964D-B92E1C4F953F}"/>
    <cellStyle name="Standaard 3 6 6 5 2 3" xfId="27974" xr:uid="{8B4F1EA6-47F7-4E46-8990-A681A99C3016}"/>
    <cellStyle name="Standaard 3 6 6 5 3" xfId="13282" xr:uid="{D6FADC4D-1E7F-4BEA-890A-39626E54DDB8}"/>
    <cellStyle name="Standaard 3 6 6 5 3 2" xfId="33651" xr:uid="{5ACBA3BB-2CE0-47B3-940E-0173D0172121}"/>
    <cellStyle name="Standaard 3 6 6 5 4" xfId="23467" xr:uid="{B225B81C-6AF2-44C0-B6A5-056E93EBDA2D}"/>
    <cellStyle name="Standaard 3 6 6 6" xfId="7589" xr:uid="{2E2F9BC6-2029-45AB-9C1B-E648842DF7AD}"/>
    <cellStyle name="Standaard 3 6 6 6 2" xfId="17778" xr:uid="{E6138D75-CDC1-49D8-BD48-669A64730A46}"/>
    <cellStyle name="Standaard 3 6 6 6 2 2" xfId="38147" xr:uid="{7151D1D4-595F-4752-9D4F-ECA2283042C1}"/>
    <cellStyle name="Standaard 3 6 6 6 3" xfId="27963" xr:uid="{355BB44A-AEA0-44F3-B54B-F988D9828A44}"/>
    <cellStyle name="Standaard 3 6 6 7" xfId="10739" xr:uid="{A7789B6B-BF79-438B-9DCB-ADD9E3BAC2FD}"/>
    <cellStyle name="Standaard 3 6 6 7 2" xfId="31108" xr:uid="{99B4503A-6B21-4ED7-943D-1203720C1B4C}"/>
    <cellStyle name="Standaard 3 6 6 8" xfId="20924" xr:uid="{56FE2B2F-C1D9-412E-9AD1-31344B28F079}"/>
    <cellStyle name="Standaard 3 6 7" xfId="624" xr:uid="{2613D84D-A692-4FBA-B2F0-3DF4D7EFE09F}"/>
    <cellStyle name="Standaard 3 6 7 2" xfId="1474" xr:uid="{FCC01605-646C-456C-A374-AFF010E54B11}"/>
    <cellStyle name="Standaard 3 6 7 2 2" xfId="4019" xr:uid="{ACE7457A-FA3F-4965-AA2F-EDA1AAA984D8}"/>
    <cellStyle name="Standaard 3 6 7 2 2 2" xfId="7603" xr:uid="{B674CD73-2CE3-4CD1-85D1-3AA09EFE71A4}"/>
    <cellStyle name="Standaard 3 6 7 2 2 2 2" xfId="17792" xr:uid="{A8872A6A-6D37-483E-8912-C14D94C936F9}"/>
    <cellStyle name="Standaard 3 6 7 2 2 2 2 2" xfId="38161" xr:uid="{6BC70EFE-B791-4EF1-A4C3-0280F98998C9}"/>
    <cellStyle name="Standaard 3 6 7 2 2 2 3" xfId="27977" xr:uid="{C14D447B-6B9B-4C25-AE4D-B982755E7109}"/>
    <cellStyle name="Standaard 3 6 7 2 2 3" xfId="14197" xr:uid="{D35B9F09-A291-478D-AAC4-1CB1CBEC2976}"/>
    <cellStyle name="Standaard 3 6 7 2 2 3 2" xfId="34566" xr:uid="{89DB9AEE-F345-439D-977E-ECA9862A693F}"/>
    <cellStyle name="Standaard 3 6 7 2 2 4" xfId="24382" xr:uid="{AF9A6D15-0132-4E5A-BDD1-BABCFE1E824F}"/>
    <cellStyle name="Standaard 3 6 7 2 3" xfId="7602" xr:uid="{7A622DF0-5C01-4B45-8632-A50A626978D7}"/>
    <cellStyle name="Standaard 3 6 7 2 3 2" xfId="17791" xr:uid="{7017BA84-E2A1-471D-A40B-69AA1B9A0CF5}"/>
    <cellStyle name="Standaard 3 6 7 2 3 2 2" xfId="38160" xr:uid="{F501733F-7773-4CD9-A87C-8531859BCA2D}"/>
    <cellStyle name="Standaard 3 6 7 2 3 3" xfId="27976" xr:uid="{3D520FA4-9050-410D-B764-1AA467C06681}"/>
    <cellStyle name="Standaard 3 6 7 2 4" xfId="11654" xr:uid="{8B669236-D530-42D6-9808-578294C2A035}"/>
    <cellStyle name="Standaard 3 6 7 2 4 2" xfId="32023" xr:uid="{C5814922-9EE1-495C-BEA7-2686A6BF7D20}"/>
    <cellStyle name="Standaard 3 6 7 2 5" xfId="21839" xr:uid="{62218A3C-5B14-48F9-8734-A70069319584}"/>
    <cellStyle name="Standaard 3 6 7 3" xfId="2321" xr:uid="{17F04A8A-FA8E-462B-B62B-0CA0CFF1A471}"/>
    <cellStyle name="Standaard 3 6 7 3 2" xfId="4866" xr:uid="{E492EBD1-1314-4879-A639-98599FF44871}"/>
    <cellStyle name="Standaard 3 6 7 3 2 2" xfId="7605" xr:uid="{0F63132F-9177-4640-9156-0462DC65E4D2}"/>
    <cellStyle name="Standaard 3 6 7 3 2 2 2" xfId="17794" xr:uid="{105A6B75-D57A-460D-82DE-31C7D68F03BA}"/>
    <cellStyle name="Standaard 3 6 7 3 2 2 2 2" xfId="38163" xr:uid="{8D028587-5FEE-4913-8702-22004B557763}"/>
    <cellStyle name="Standaard 3 6 7 3 2 2 3" xfId="27979" xr:uid="{ED6D1C25-838D-4800-8231-A31D94DD6C41}"/>
    <cellStyle name="Standaard 3 6 7 3 2 3" xfId="15044" xr:uid="{31E18091-6BE3-4E3A-AC6B-3B72C7104CE9}"/>
    <cellStyle name="Standaard 3 6 7 3 2 3 2" xfId="35413" xr:uid="{AF4EDA27-750C-48C4-B850-1CC4CE1D9D5C}"/>
    <cellStyle name="Standaard 3 6 7 3 2 4" xfId="25229" xr:uid="{0FC5ACDC-6983-4AE6-B388-C08F74BDC943}"/>
    <cellStyle name="Standaard 3 6 7 3 3" xfId="7604" xr:uid="{CF418808-7656-4AF5-AF0E-CDF1201707CD}"/>
    <cellStyle name="Standaard 3 6 7 3 3 2" xfId="17793" xr:uid="{7455C536-E36F-441F-BFFC-99851D095E37}"/>
    <cellStyle name="Standaard 3 6 7 3 3 2 2" xfId="38162" xr:uid="{B9ACE037-18B3-4C9E-9535-D03E7A9D0712}"/>
    <cellStyle name="Standaard 3 6 7 3 3 3" xfId="27978" xr:uid="{D52D17B6-1256-4FE9-A5FC-F6308F4381FF}"/>
    <cellStyle name="Standaard 3 6 7 3 4" xfId="12501" xr:uid="{24963373-433C-4EDE-9E19-8F2962BDD8FE}"/>
    <cellStyle name="Standaard 3 6 7 3 4 2" xfId="32870" xr:uid="{580F50F4-AF44-4A6D-86FC-0EAC49303DFE}"/>
    <cellStyle name="Standaard 3 6 7 3 5" xfId="22686" xr:uid="{3BB83BA5-0EE7-4D92-AAE3-1FDDC51982D9}"/>
    <cellStyle name="Standaard 3 6 7 4" xfId="3171" xr:uid="{C1258E2E-A15B-40FF-B843-E4459D5DA532}"/>
    <cellStyle name="Standaard 3 6 7 4 2" xfId="7606" xr:uid="{B4A97395-213E-4069-990F-D338E0E3D454}"/>
    <cellStyle name="Standaard 3 6 7 4 2 2" xfId="17795" xr:uid="{7E7B1814-9A91-4A98-ACE4-EF410864F7BB}"/>
    <cellStyle name="Standaard 3 6 7 4 2 2 2" xfId="38164" xr:uid="{2B6C6AEC-8545-40EC-933F-DAD48DFE6018}"/>
    <cellStyle name="Standaard 3 6 7 4 2 3" xfId="27980" xr:uid="{2442CE64-E5A5-4155-BEE3-940D615E0D3C}"/>
    <cellStyle name="Standaard 3 6 7 4 3" xfId="13349" xr:uid="{E5717D42-4239-4177-8014-DC81D824D36E}"/>
    <cellStyle name="Standaard 3 6 7 4 3 2" xfId="33718" xr:uid="{EB83AD2A-D577-4EF9-8EFC-D021F66FB992}"/>
    <cellStyle name="Standaard 3 6 7 4 4" xfId="23534" xr:uid="{39F0080F-06C3-4D03-AFC6-29AB26A7DAE4}"/>
    <cellStyle name="Standaard 3 6 7 5" xfId="7601" xr:uid="{2C2D3C7F-4C0E-4921-A654-17573611E3AF}"/>
    <cellStyle name="Standaard 3 6 7 5 2" xfId="17790" xr:uid="{A4772BEA-C323-4370-A53C-F58E944B5182}"/>
    <cellStyle name="Standaard 3 6 7 5 2 2" xfId="38159" xr:uid="{4F4C4203-27D1-432F-8F15-4183D11ADA7E}"/>
    <cellStyle name="Standaard 3 6 7 5 3" xfId="27975" xr:uid="{669A8ECC-BEAE-4E03-932F-D2CD81CD0932}"/>
    <cellStyle name="Standaard 3 6 7 6" xfId="10806" xr:uid="{FC193DFA-FAB7-4150-85C8-CAC27F670EFB}"/>
    <cellStyle name="Standaard 3 6 7 6 2" xfId="31175" xr:uid="{D1A7C672-FDF5-4991-B2E9-4D470E7402C3}"/>
    <cellStyle name="Standaard 3 6 7 7" xfId="20991" xr:uid="{605A3FF3-3A37-436E-84DD-87903944F8AA}"/>
    <cellStyle name="Standaard 3 6 8" xfId="1050" xr:uid="{F117FE08-5DD4-424C-972E-85E59E4BFF34}"/>
    <cellStyle name="Standaard 3 6 8 2" xfId="3595" xr:uid="{50AB88E6-C6B8-417D-A4CE-C395825FC7D8}"/>
    <cellStyle name="Standaard 3 6 8 2 2" xfId="7608" xr:uid="{5F4E710E-D0F5-436C-A689-743CA4A81FD4}"/>
    <cellStyle name="Standaard 3 6 8 2 2 2" xfId="17797" xr:uid="{97DD97DE-3F7F-401F-B6E6-587C3132DBCE}"/>
    <cellStyle name="Standaard 3 6 8 2 2 2 2" xfId="38166" xr:uid="{48F1CE9E-81EA-4757-8566-756F6503C9C4}"/>
    <cellStyle name="Standaard 3 6 8 2 2 3" xfId="27982" xr:uid="{D891261F-7640-43F2-B8B3-97F0257B87C8}"/>
    <cellStyle name="Standaard 3 6 8 2 3" xfId="13773" xr:uid="{044AE2F9-42D5-4DEA-8D03-0B02AFA37AC3}"/>
    <cellStyle name="Standaard 3 6 8 2 3 2" xfId="34142" xr:uid="{12CC5E75-7A4B-4E49-BF41-4E0FC53225F6}"/>
    <cellStyle name="Standaard 3 6 8 2 4" xfId="23958" xr:uid="{F7EBCBBC-DFC1-4E1D-BF44-F6B4BEEF448B}"/>
    <cellStyle name="Standaard 3 6 8 3" xfId="7607" xr:uid="{899E3C38-66B6-48F2-ACCA-FD129F34FB88}"/>
    <cellStyle name="Standaard 3 6 8 3 2" xfId="17796" xr:uid="{1194828C-69C9-454B-A3E4-E20BA171C554}"/>
    <cellStyle name="Standaard 3 6 8 3 2 2" xfId="38165" xr:uid="{CACA38AE-D6B1-48DE-A676-F28426D28E43}"/>
    <cellStyle name="Standaard 3 6 8 3 3" xfId="27981" xr:uid="{4B734E19-25A2-4123-90B5-2AE3CEB067CF}"/>
    <cellStyle name="Standaard 3 6 8 4" xfId="11230" xr:uid="{C8E73400-FD45-4FF6-9D85-F2C6649B61F7}"/>
    <cellStyle name="Standaard 3 6 8 4 2" xfId="31599" xr:uid="{31342FA7-D97A-451A-AE3E-BDC97532A17A}"/>
    <cellStyle name="Standaard 3 6 8 5" xfId="21415" xr:uid="{3245B4AE-595B-4FC7-A267-DD4E0EF6DE40}"/>
    <cellStyle name="Standaard 3 6 9" xfId="1897" xr:uid="{B1FCE94C-A1C9-4FFC-B9D2-7B0266D9AEBB}"/>
    <cellStyle name="Standaard 3 6 9 2" xfId="4442" xr:uid="{4F0E7D71-5282-4A28-BD0D-3D56DF219604}"/>
    <cellStyle name="Standaard 3 6 9 2 2" xfId="7610" xr:uid="{36D5D396-7368-41A9-B1FF-064E186C4A97}"/>
    <cellStyle name="Standaard 3 6 9 2 2 2" xfId="17799" xr:uid="{08ECD8B6-7ED8-4C76-AA53-19FEF3B75857}"/>
    <cellStyle name="Standaard 3 6 9 2 2 2 2" xfId="38168" xr:uid="{C1A7895B-89B5-45F1-9992-FC8AA0616408}"/>
    <cellStyle name="Standaard 3 6 9 2 2 3" xfId="27984" xr:uid="{914D5C82-2F69-44CD-A34F-40BC9E71700D}"/>
    <cellStyle name="Standaard 3 6 9 2 3" xfId="14620" xr:uid="{CF831A7D-B086-4582-BF4A-DC72EBACA6B7}"/>
    <cellStyle name="Standaard 3 6 9 2 3 2" xfId="34989" xr:uid="{016FD8B3-983D-4308-9328-812C4F8A2CDE}"/>
    <cellStyle name="Standaard 3 6 9 2 4" xfId="24805" xr:uid="{705F6E71-3AF3-4C09-B7FB-05FE5264531D}"/>
    <cellStyle name="Standaard 3 6 9 3" xfId="7609" xr:uid="{19D17CBC-DD8C-4871-ABF8-905E240461C0}"/>
    <cellStyle name="Standaard 3 6 9 3 2" xfId="17798" xr:uid="{F5CD229F-2168-4CE7-B231-A1D1944B9A19}"/>
    <cellStyle name="Standaard 3 6 9 3 2 2" xfId="38167" xr:uid="{DBCD02E1-FBC5-410B-B186-F92CAF364F83}"/>
    <cellStyle name="Standaard 3 6 9 3 3" xfId="27983" xr:uid="{D4505B24-E6FE-4A81-98AE-CE4D57B0CE5E}"/>
    <cellStyle name="Standaard 3 6 9 4" xfId="12077" xr:uid="{41EBBB0B-063E-4720-90EB-BA791AF4D199}"/>
    <cellStyle name="Standaard 3 6 9 4 2" xfId="32446" xr:uid="{091851B1-D49E-482A-B82C-DFBC394DD455}"/>
    <cellStyle name="Standaard 3 6 9 5" xfId="22262" xr:uid="{F90563C9-DF9B-4EED-8E22-792562ACF46A}"/>
    <cellStyle name="Standaard 3 7" xfId="82" xr:uid="{D89FBDFF-CE1F-42AC-BA28-BF6096F5E15D}"/>
    <cellStyle name="Standaard 3 7 10" xfId="7611" xr:uid="{2C7566AB-6096-4287-8854-5FB3D95CD913}"/>
    <cellStyle name="Standaard 3 7 10 2" xfId="17800" xr:uid="{3FAC6CE3-5398-40A6-9067-AA0F179AEF5B}"/>
    <cellStyle name="Standaard 3 7 10 2 2" xfId="38169" xr:uid="{0BE6D17F-DCFC-4B23-BD0C-75DFDFB8C87B}"/>
    <cellStyle name="Standaard 3 7 10 3" xfId="27985" xr:uid="{394FEC30-1011-42F2-BE36-F70125D4E301}"/>
    <cellStyle name="Standaard 3 7 11" xfId="10398" xr:uid="{BA4935E8-D958-4AED-BAF1-25A6F7FB4488}"/>
    <cellStyle name="Standaard 3 7 11 2" xfId="30767" xr:uid="{614D5ABC-1557-4A08-9FF9-2B6814F79F6F}"/>
    <cellStyle name="Standaard 3 7 12" xfId="20583" xr:uid="{48D73C36-8375-4BC0-9014-25DFB3519816}"/>
    <cellStyle name="Standaard 3 7 2" xfId="148" xr:uid="{75B1B4F0-F23D-4DD5-8CCB-D172D47246E7}"/>
    <cellStyle name="Standaard 3 7 2 2" xfId="284" xr:uid="{72823C32-370C-4849-8437-13470E9C8AD8}"/>
    <cellStyle name="Standaard 3 7 2 2 2" xfId="840" xr:uid="{D5B4FFC9-9CEC-4842-8D69-28DBDD6D94FB}"/>
    <cellStyle name="Standaard 3 7 2 2 2 2" xfId="1690" xr:uid="{5C687251-B989-4F92-880C-666A85561EC2}"/>
    <cellStyle name="Standaard 3 7 2 2 2 2 2" xfId="4235" xr:uid="{995612F4-EFE9-46B3-A34D-BB5FA0A1D5E6}"/>
    <cellStyle name="Standaard 3 7 2 2 2 2 2 2" xfId="7616" xr:uid="{DB9F66F0-C768-41CB-8FF6-09F142D699B8}"/>
    <cellStyle name="Standaard 3 7 2 2 2 2 2 2 2" xfId="17805" xr:uid="{E23DA991-4DD0-4942-B8A1-D165602BA74D}"/>
    <cellStyle name="Standaard 3 7 2 2 2 2 2 2 2 2" xfId="38174" xr:uid="{F2BEE071-F855-441B-A1FB-452BD9CC5C15}"/>
    <cellStyle name="Standaard 3 7 2 2 2 2 2 2 3" xfId="27990" xr:uid="{DA362D2E-0D24-42F8-9E8E-1141DD69060E}"/>
    <cellStyle name="Standaard 3 7 2 2 2 2 2 3" xfId="14413" xr:uid="{428D0531-2F5B-4108-ACE3-15EB9803AEE6}"/>
    <cellStyle name="Standaard 3 7 2 2 2 2 2 3 2" xfId="34782" xr:uid="{AB441523-B93B-4239-8021-6146AAA2DE5F}"/>
    <cellStyle name="Standaard 3 7 2 2 2 2 2 4" xfId="24598" xr:uid="{F641C206-E013-41CF-AB63-06D301BFC3AF}"/>
    <cellStyle name="Standaard 3 7 2 2 2 2 3" xfId="7615" xr:uid="{E7B7FB16-3101-4296-B6F3-D8349D0E081C}"/>
    <cellStyle name="Standaard 3 7 2 2 2 2 3 2" xfId="17804" xr:uid="{91A9ADA3-84CD-44B9-8D80-986538EEB062}"/>
    <cellStyle name="Standaard 3 7 2 2 2 2 3 2 2" xfId="38173" xr:uid="{8B51D9AC-6F79-42EF-98A2-3FD21BDDAF3B}"/>
    <cellStyle name="Standaard 3 7 2 2 2 2 3 3" xfId="27989" xr:uid="{7BCB1240-8ECD-467B-BEBE-69FFD174FB5B}"/>
    <cellStyle name="Standaard 3 7 2 2 2 2 4" xfId="11870" xr:uid="{70C0C3CB-38CD-4414-BC92-C346F449DC28}"/>
    <cellStyle name="Standaard 3 7 2 2 2 2 4 2" xfId="32239" xr:uid="{6423BE4A-0FCD-42CA-B097-54841D2CB2ED}"/>
    <cellStyle name="Standaard 3 7 2 2 2 2 5" xfId="22055" xr:uid="{0792E125-19C0-47F5-B368-DDF2C60F2785}"/>
    <cellStyle name="Standaard 3 7 2 2 2 3" xfId="2537" xr:uid="{FC3E88D2-1EE5-4576-8299-308E1D871865}"/>
    <cellStyle name="Standaard 3 7 2 2 2 3 2" xfId="5082" xr:uid="{5A3BA257-6EEC-4440-B5F8-DA0EFD407157}"/>
    <cellStyle name="Standaard 3 7 2 2 2 3 2 2" xfId="7618" xr:uid="{B000E0D8-F50B-47FB-A8A6-7EA16E198277}"/>
    <cellStyle name="Standaard 3 7 2 2 2 3 2 2 2" xfId="17807" xr:uid="{764C0A0F-4657-4A6B-BBB5-924F0E57F810}"/>
    <cellStyle name="Standaard 3 7 2 2 2 3 2 2 2 2" xfId="38176" xr:uid="{0EB38F29-39A7-476F-A4DD-EFFC7A0BBC5F}"/>
    <cellStyle name="Standaard 3 7 2 2 2 3 2 2 3" xfId="27992" xr:uid="{45450EE2-2265-43C5-85FB-F84C36C22B15}"/>
    <cellStyle name="Standaard 3 7 2 2 2 3 2 3" xfId="15260" xr:uid="{D6A95A80-152D-4B71-B895-A8BD879DC906}"/>
    <cellStyle name="Standaard 3 7 2 2 2 3 2 3 2" xfId="35629" xr:uid="{04AB9B60-534C-4980-B18A-E2037C70092C}"/>
    <cellStyle name="Standaard 3 7 2 2 2 3 2 4" xfId="25445" xr:uid="{0A947B16-D2B3-4E54-9445-4E922DCA1E97}"/>
    <cellStyle name="Standaard 3 7 2 2 2 3 3" xfId="7617" xr:uid="{37122D29-168C-4A41-AA0B-3FEB14C4FFF5}"/>
    <cellStyle name="Standaard 3 7 2 2 2 3 3 2" xfId="17806" xr:uid="{89B1873E-5451-4DC4-8EB0-B91301B6431E}"/>
    <cellStyle name="Standaard 3 7 2 2 2 3 3 2 2" xfId="38175" xr:uid="{FF2F8071-8B4A-49A7-A788-9F97A63B99D7}"/>
    <cellStyle name="Standaard 3 7 2 2 2 3 3 3" xfId="27991" xr:uid="{380FCDBC-7559-4B18-849D-29B9049E724B}"/>
    <cellStyle name="Standaard 3 7 2 2 2 3 4" xfId="12717" xr:uid="{8C9592F3-69D2-488A-A7E0-D451AF2BBC9F}"/>
    <cellStyle name="Standaard 3 7 2 2 2 3 4 2" xfId="33086" xr:uid="{EF706A8F-8411-4674-90B6-58158DE5AE47}"/>
    <cellStyle name="Standaard 3 7 2 2 2 3 5" xfId="22902" xr:uid="{85CFDBCC-3176-45F4-925C-5688AE1D39C4}"/>
    <cellStyle name="Standaard 3 7 2 2 2 4" xfId="3387" xr:uid="{C5E42B23-82F8-4BBE-A63D-845560BD4980}"/>
    <cellStyle name="Standaard 3 7 2 2 2 4 2" xfId="7619" xr:uid="{090C02F1-22FC-42A7-BCC0-F6E0034E7FF1}"/>
    <cellStyle name="Standaard 3 7 2 2 2 4 2 2" xfId="17808" xr:uid="{8AD6C36D-15B0-4626-B5DE-BE1F8BCE2E67}"/>
    <cellStyle name="Standaard 3 7 2 2 2 4 2 2 2" xfId="38177" xr:uid="{22C3E171-C192-4870-83AF-8EFA2C8C4683}"/>
    <cellStyle name="Standaard 3 7 2 2 2 4 2 3" xfId="27993" xr:uid="{42A4603C-E4D5-4C87-83A3-1120DCD002F1}"/>
    <cellStyle name="Standaard 3 7 2 2 2 4 3" xfId="13565" xr:uid="{13A86171-213F-4BEB-8E5B-8C65539A8620}"/>
    <cellStyle name="Standaard 3 7 2 2 2 4 3 2" xfId="33934" xr:uid="{F964C5FE-45D1-4D48-96A2-10A95322A599}"/>
    <cellStyle name="Standaard 3 7 2 2 2 4 4" xfId="23750" xr:uid="{B42AC41F-C468-44DA-9149-A120A475812A}"/>
    <cellStyle name="Standaard 3 7 2 2 2 5" xfId="7614" xr:uid="{494157D8-21DB-453E-8984-3C14F6F59080}"/>
    <cellStyle name="Standaard 3 7 2 2 2 5 2" xfId="17803" xr:uid="{2E75DD9E-2E0A-491B-A2BC-C418A9554B62}"/>
    <cellStyle name="Standaard 3 7 2 2 2 5 2 2" xfId="38172" xr:uid="{6ED610DC-EE38-4E15-BF1E-717620912218}"/>
    <cellStyle name="Standaard 3 7 2 2 2 5 3" xfId="27988" xr:uid="{CCB15586-6AF3-4E48-93C3-F59164027759}"/>
    <cellStyle name="Standaard 3 7 2 2 2 6" xfId="11022" xr:uid="{A970D303-CE54-4AF6-955B-9DA27CB6482B}"/>
    <cellStyle name="Standaard 3 7 2 2 2 6 2" xfId="31391" xr:uid="{25545559-6100-48AE-B400-0C49B158A36B}"/>
    <cellStyle name="Standaard 3 7 2 2 2 7" xfId="21207" xr:uid="{04BF18D7-2673-4766-97D5-D2CF8A888E50}"/>
    <cellStyle name="Standaard 3 7 2 2 3" xfId="1266" xr:uid="{3D5B98AB-7B73-4047-BE7D-69A512D5DE69}"/>
    <cellStyle name="Standaard 3 7 2 2 3 2" xfId="3811" xr:uid="{6BC687CE-76B6-437E-9D79-AEF3853CF8D6}"/>
    <cellStyle name="Standaard 3 7 2 2 3 2 2" xfId="7621" xr:uid="{9D29AF88-6241-457F-AD65-51B9530015C3}"/>
    <cellStyle name="Standaard 3 7 2 2 3 2 2 2" xfId="17810" xr:uid="{A173C11B-2413-4EF8-BE94-65F78A9B5ADF}"/>
    <cellStyle name="Standaard 3 7 2 2 3 2 2 2 2" xfId="38179" xr:uid="{C4CDF3B5-FB93-40DE-90A2-53538C4D44FC}"/>
    <cellStyle name="Standaard 3 7 2 2 3 2 2 3" xfId="27995" xr:uid="{73FD402B-9B63-427D-A78A-068C41958B4F}"/>
    <cellStyle name="Standaard 3 7 2 2 3 2 3" xfId="13989" xr:uid="{866579F2-85E2-4D84-8A23-9F40FA81FFB2}"/>
    <cellStyle name="Standaard 3 7 2 2 3 2 3 2" xfId="34358" xr:uid="{FBAF60D9-D89B-4222-AFF5-48DCC4C7D494}"/>
    <cellStyle name="Standaard 3 7 2 2 3 2 4" xfId="24174" xr:uid="{F44E6E98-9046-4B4D-A4B7-FBAAB52CA72E}"/>
    <cellStyle name="Standaard 3 7 2 2 3 3" xfId="7620" xr:uid="{EF3F8ED8-52BA-43A7-B552-FD6DF2AFD954}"/>
    <cellStyle name="Standaard 3 7 2 2 3 3 2" xfId="17809" xr:uid="{4A8CF1FF-4188-4B35-AAEF-288958902B22}"/>
    <cellStyle name="Standaard 3 7 2 2 3 3 2 2" xfId="38178" xr:uid="{46CF3FAD-FB9A-441F-8C9D-348B6A3FFB55}"/>
    <cellStyle name="Standaard 3 7 2 2 3 3 3" xfId="27994" xr:uid="{21D78F6F-AFE3-4C17-9D5D-381639D3EEEF}"/>
    <cellStyle name="Standaard 3 7 2 2 3 4" xfId="11446" xr:uid="{6075808C-3ED5-48C9-A8FF-3FC5588FC1B8}"/>
    <cellStyle name="Standaard 3 7 2 2 3 4 2" xfId="31815" xr:uid="{0BB35DA5-14BE-405B-A721-69F5957AF45F}"/>
    <cellStyle name="Standaard 3 7 2 2 3 5" xfId="21631" xr:uid="{7CF01F26-A115-4823-8ECD-51A7837793D6}"/>
    <cellStyle name="Standaard 3 7 2 2 4" xfId="2113" xr:uid="{07B3F307-0DAD-4E5A-B55D-F7E48C5E96D2}"/>
    <cellStyle name="Standaard 3 7 2 2 4 2" xfId="4658" xr:uid="{4F7BCF8B-DEF0-4F11-84AF-2855B06684A0}"/>
    <cellStyle name="Standaard 3 7 2 2 4 2 2" xfId="7623" xr:uid="{BAD41E16-7E20-41C2-92FE-873AE9DC0929}"/>
    <cellStyle name="Standaard 3 7 2 2 4 2 2 2" xfId="17812" xr:uid="{4C18B9C3-A90E-4D64-8881-7A7CC2850680}"/>
    <cellStyle name="Standaard 3 7 2 2 4 2 2 2 2" xfId="38181" xr:uid="{F444173B-5EC9-45EB-A4F6-438923F6B755}"/>
    <cellStyle name="Standaard 3 7 2 2 4 2 2 3" xfId="27997" xr:uid="{9B1CFE9C-0CFE-418F-B085-EF2D856EE6A4}"/>
    <cellStyle name="Standaard 3 7 2 2 4 2 3" xfId="14836" xr:uid="{DD45FF9C-6B79-4F48-BC82-8BDA5D995306}"/>
    <cellStyle name="Standaard 3 7 2 2 4 2 3 2" xfId="35205" xr:uid="{7F82E360-060D-473A-8EA1-84B8EF1D424B}"/>
    <cellStyle name="Standaard 3 7 2 2 4 2 4" xfId="25021" xr:uid="{7FA333DF-BACC-46BA-807F-6A6616D1D262}"/>
    <cellStyle name="Standaard 3 7 2 2 4 3" xfId="7622" xr:uid="{A9AE7D75-F9C5-4A37-AD1C-81DDC95B5807}"/>
    <cellStyle name="Standaard 3 7 2 2 4 3 2" xfId="17811" xr:uid="{D7638BF4-5FE6-4DAB-B016-3E41A276B3FF}"/>
    <cellStyle name="Standaard 3 7 2 2 4 3 2 2" xfId="38180" xr:uid="{7B18A39E-EFB4-4353-8831-EAC978917D95}"/>
    <cellStyle name="Standaard 3 7 2 2 4 3 3" xfId="27996" xr:uid="{EEFD3E82-5ECC-4165-9073-BBFA8F754E3D}"/>
    <cellStyle name="Standaard 3 7 2 2 4 4" xfId="12293" xr:uid="{D849F856-2D50-4415-B325-E157A009128E}"/>
    <cellStyle name="Standaard 3 7 2 2 4 4 2" xfId="32662" xr:uid="{A8DBB410-130A-4926-A342-A6B01F99E276}"/>
    <cellStyle name="Standaard 3 7 2 2 4 5" xfId="22478" xr:uid="{27049337-2508-4ECC-9017-C63286844A4C}"/>
    <cellStyle name="Standaard 3 7 2 2 5" xfId="2963" xr:uid="{CF8D1B6E-7DD8-4706-8074-4BE63B4FC266}"/>
    <cellStyle name="Standaard 3 7 2 2 5 2" xfId="7624" xr:uid="{92A46B83-2A8B-446C-8DBB-D578430B3C6E}"/>
    <cellStyle name="Standaard 3 7 2 2 5 2 2" xfId="17813" xr:uid="{3C75AAD6-ADDF-4518-9966-36CE49C208ED}"/>
    <cellStyle name="Standaard 3 7 2 2 5 2 2 2" xfId="38182" xr:uid="{BC54E036-1E6E-4121-89BC-1B6B3FC584BB}"/>
    <cellStyle name="Standaard 3 7 2 2 5 2 3" xfId="27998" xr:uid="{C1142075-C7EC-4BD1-B9A8-9739F4EECE9E}"/>
    <cellStyle name="Standaard 3 7 2 2 5 3" xfId="13141" xr:uid="{02A313E1-45B7-41F2-8052-F479F728D630}"/>
    <cellStyle name="Standaard 3 7 2 2 5 3 2" xfId="33510" xr:uid="{C43FE64B-EB66-4EE8-918D-214341BF4C81}"/>
    <cellStyle name="Standaard 3 7 2 2 5 4" xfId="23326" xr:uid="{4F0EA5D3-2413-45E5-ABE0-3612DD5A8A70}"/>
    <cellStyle name="Standaard 3 7 2 2 6" xfId="7613" xr:uid="{C6D95874-F16E-4C97-A4A0-29B3177A3B62}"/>
    <cellStyle name="Standaard 3 7 2 2 6 2" xfId="17802" xr:uid="{E07FB198-2414-44C0-89D4-E4F6D34138A3}"/>
    <cellStyle name="Standaard 3 7 2 2 6 2 2" xfId="38171" xr:uid="{CD487B1F-FB36-4A9E-8514-F9FE8EF2210C}"/>
    <cellStyle name="Standaard 3 7 2 2 6 3" xfId="27987" xr:uid="{CCA1B15A-A209-4DE1-8618-62207AB3EAE8}"/>
    <cellStyle name="Standaard 3 7 2 2 7" xfId="10598" xr:uid="{7363ADFA-EF45-4515-AC84-85E010DB61A0}"/>
    <cellStyle name="Standaard 3 7 2 2 7 2" xfId="30967" xr:uid="{E216AFBF-593C-4460-B8DA-720814FF4766}"/>
    <cellStyle name="Standaard 3 7 2 2 8" xfId="20783" xr:uid="{CD79CB8A-B59B-4ECE-97FB-FCAD534C8CA9}"/>
    <cellStyle name="Standaard 3 7 2 3" xfId="706" xr:uid="{35298692-A168-4EA3-A4AB-5EDB7AE69EF1}"/>
    <cellStyle name="Standaard 3 7 2 3 2" xfId="1556" xr:uid="{C3E901B4-9772-461F-900B-1261334C9D6C}"/>
    <cellStyle name="Standaard 3 7 2 3 2 2" xfId="4101" xr:uid="{D686AF14-F622-4739-9FE7-50D076C49253}"/>
    <cellStyle name="Standaard 3 7 2 3 2 2 2" xfId="7627" xr:uid="{FDB82C98-8ED3-4AE6-AC20-9705C5DD61F5}"/>
    <cellStyle name="Standaard 3 7 2 3 2 2 2 2" xfId="17816" xr:uid="{0BF9D605-DFC6-4CA5-B7DE-48A1CD7071E8}"/>
    <cellStyle name="Standaard 3 7 2 3 2 2 2 2 2" xfId="38185" xr:uid="{12D58EE0-BE62-4601-A4B9-9446D2D75350}"/>
    <cellStyle name="Standaard 3 7 2 3 2 2 2 3" xfId="28001" xr:uid="{113D1471-7797-4DD8-99F6-B8FD001D3DB4}"/>
    <cellStyle name="Standaard 3 7 2 3 2 2 3" xfId="14279" xr:uid="{B36DC560-A07C-4C30-9FAB-92260ECB87C5}"/>
    <cellStyle name="Standaard 3 7 2 3 2 2 3 2" xfId="34648" xr:uid="{78C20AA5-0805-434A-9B50-BB331D55E05E}"/>
    <cellStyle name="Standaard 3 7 2 3 2 2 4" xfId="24464" xr:uid="{F3DDB3B1-BB2B-4A14-9C39-F1C49E1BA999}"/>
    <cellStyle name="Standaard 3 7 2 3 2 3" xfId="7626" xr:uid="{A4B04C1E-D6B0-4D6B-82D7-4A333246D303}"/>
    <cellStyle name="Standaard 3 7 2 3 2 3 2" xfId="17815" xr:uid="{6A7DC8E7-F123-4C03-87BC-6F4C60B96FFD}"/>
    <cellStyle name="Standaard 3 7 2 3 2 3 2 2" xfId="38184" xr:uid="{7A43BEC7-87ED-4769-9240-ED7C1B704D65}"/>
    <cellStyle name="Standaard 3 7 2 3 2 3 3" xfId="28000" xr:uid="{FE986134-D6C4-4876-8E7D-1E24EDC5DD20}"/>
    <cellStyle name="Standaard 3 7 2 3 2 4" xfId="11736" xr:uid="{6BBFCF08-C97C-4243-894E-FC662026CAE4}"/>
    <cellStyle name="Standaard 3 7 2 3 2 4 2" xfId="32105" xr:uid="{C16B9EFF-D204-4343-A2D6-E48F968AE6B6}"/>
    <cellStyle name="Standaard 3 7 2 3 2 5" xfId="21921" xr:uid="{BBED3B62-E081-4310-8843-522A600BB312}"/>
    <cellStyle name="Standaard 3 7 2 3 3" xfId="2403" xr:uid="{E2A37560-D993-4876-B2A1-B90DA61985E7}"/>
    <cellStyle name="Standaard 3 7 2 3 3 2" xfId="4948" xr:uid="{EDA04ACC-8BD6-4CBC-8CCC-2D5019BF4797}"/>
    <cellStyle name="Standaard 3 7 2 3 3 2 2" xfId="7629" xr:uid="{8D70A297-6A64-4C2F-AC8C-CD7734ECFF6F}"/>
    <cellStyle name="Standaard 3 7 2 3 3 2 2 2" xfId="17818" xr:uid="{68D6DE0D-3B28-4C46-B1A6-F3A4E362516C}"/>
    <cellStyle name="Standaard 3 7 2 3 3 2 2 2 2" xfId="38187" xr:uid="{A22AE20D-CA0D-4528-804F-407D47485D60}"/>
    <cellStyle name="Standaard 3 7 2 3 3 2 2 3" xfId="28003" xr:uid="{A2428F0C-B175-48DD-BAB5-5B4B019AC036}"/>
    <cellStyle name="Standaard 3 7 2 3 3 2 3" xfId="15126" xr:uid="{50176FAC-F8C2-4754-8B1C-3BB8AA9B84B2}"/>
    <cellStyle name="Standaard 3 7 2 3 3 2 3 2" xfId="35495" xr:uid="{53923592-5B18-4D8D-9F06-34BAD040490D}"/>
    <cellStyle name="Standaard 3 7 2 3 3 2 4" xfId="25311" xr:uid="{73085443-CDC1-48DD-A9FD-CE24C8A93FB4}"/>
    <cellStyle name="Standaard 3 7 2 3 3 3" xfId="7628" xr:uid="{D391A1B0-F3E4-40EE-9ADB-0F77EF3526E7}"/>
    <cellStyle name="Standaard 3 7 2 3 3 3 2" xfId="17817" xr:uid="{998CA316-575D-4DA0-83CE-A61EC293F836}"/>
    <cellStyle name="Standaard 3 7 2 3 3 3 2 2" xfId="38186" xr:uid="{2784B16B-8E0B-4329-BE6C-3E8CB9FCDC44}"/>
    <cellStyle name="Standaard 3 7 2 3 3 3 3" xfId="28002" xr:uid="{62199D5E-C25F-4DD5-AFF9-96B8E094CCA5}"/>
    <cellStyle name="Standaard 3 7 2 3 3 4" xfId="12583" xr:uid="{F162B470-E120-4DB4-A358-7CB4BFEDAD5A}"/>
    <cellStyle name="Standaard 3 7 2 3 3 4 2" xfId="32952" xr:uid="{927A9C7D-C342-42FF-9223-1D61A0D483BF}"/>
    <cellStyle name="Standaard 3 7 2 3 3 5" xfId="22768" xr:uid="{4A4DDDBC-FC3E-4C17-AC39-D5E7E0D57851}"/>
    <cellStyle name="Standaard 3 7 2 3 4" xfId="3253" xr:uid="{2039D866-AFEB-4E92-91BF-D0C2E3E1B736}"/>
    <cellStyle name="Standaard 3 7 2 3 4 2" xfId="7630" xr:uid="{01C7A9D1-502D-4AD4-830F-9FEC2246D891}"/>
    <cellStyle name="Standaard 3 7 2 3 4 2 2" xfId="17819" xr:uid="{DBCA9622-6B8B-4F11-B496-E79B67F14598}"/>
    <cellStyle name="Standaard 3 7 2 3 4 2 2 2" xfId="38188" xr:uid="{296BC94C-A205-47BF-86B3-96404881A649}"/>
    <cellStyle name="Standaard 3 7 2 3 4 2 3" xfId="28004" xr:uid="{B02A5603-C42D-4EBB-A5C4-E3ADAA90CA0D}"/>
    <cellStyle name="Standaard 3 7 2 3 4 3" xfId="13431" xr:uid="{5C113908-2874-49ED-9924-6ACE121206C6}"/>
    <cellStyle name="Standaard 3 7 2 3 4 3 2" xfId="33800" xr:uid="{3E0A237F-92B8-4BA8-87FC-4E1DB3B0598F}"/>
    <cellStyle name="Standaard 3 7 2 3 4 4" xfId="23616" xr:uid="{1B5396EA-9065-4051-AB37-00046B8D67D3}"/>
    <cellStyle name="Standaard 3 7 2 3 5" xfId="7625" xr:uid="{296DAE91-1C2C-4AAC-BB00-D3523A29BC3C}"/>
    <cellStyle name="Standaard 3 7 2 3 5 2" xfId="17814" xr:uid="{450C7C47-3C24-4766-A977-9B23CC415C22}"/>
    <cellStyle name="Standaard 3 7 2 3 5 2 2" xfId="38183" xr:uid="{77A650C8-0D50-4B68-9726-09F1EFE78529}"/>
    <cellStyle name="Standaard 3 7 2 3 5 3" xfId="27999" xr:uid="{2BCEEAD5-7617-4808-A29C-0FB2CBA63FD0}"/>
    <cellStyle name="Standaard 3 7 2 3 6" xfId="10888" xr:uid="{8BA6D327-48C3-499F-8235-0221788E5E39}"/>
    <cellStyle name="Standaard 3 7 2 3 6 2" xfId="31257" xr:uid="{AFC34EDF-E38D-4CB3-81C6-6E427EA16A1C}"/>
    <cellStyle name="Standaard 3 7 2 3 7" xfId="21073" xr:uid="{20B72254-3F9F-471B-8227-43B4A489A547}"/>
    <cellStyle name="Standaard 3 7 2 4" xfId="1132" xr:uid="{398639D7-4D82-4724-ACD4-7BF99879A6E1}"/>
    <cellStyle name="Standaard 3 7 2 4 2" xfId="3677" xr:uid="{EC0D4BD0-41DC-4AF8-80B7-C250C0610770}"/>
    <cellStyle name="Standaard 3 7 2 4 2 2" xfId="7632" xr:uid="{71BB401B-18FD-494B-8898-CB5251DBEB29}"/>
    <cellStyle name="Standaard 3 7 2 4 2 2 2" xfId="17821" xr:uid="{58B17D14-489B-45CB-8A18-90FBCDEEA416}"/>
    <cellStyle name="Standaard 3 7 2 4 2 2 2 2" xfId="38190" xr:uid="{4E3D9E2A-0AF8-4F20-87A8-34AC15FCBFDC}"/>
    <cellStyle name="Standaard 3 7 2 4 2 2 3" xfId="28006" xr:uid="{7F62A897-3C46-498A-BE50-514BC4B560C9}"/>
    <cellStyle name="Standaard 3 7 2 4 2 3" xfId="13855" xr:uid="{0FEBF7EB-5FA1-406B-AC4A-9D4C9CFBBCF1}"/>
    <cellStyle name="Standaard 3 7 2 4 2 3 2" xfId="34224" xr:uid="{131DA106-358E-4960-9329-7D4B7F3C58C6}"/>
    <cellStyle name="Standaard 3 7 2 4 2 4" xfId="24040" xr:uid="{562B2438-D207-4FFD-88EF-53DB46EE2642}"/>
    <cellStyle name="Standaard 3 7 2 4 3" xfId="7631" xr:uid="{5CA9CA26-29A4-4427-99CA-8B76335905B0}"/>
    <cellStyle name="Standaard 3 7 2 4 3 2" xfId="17820" xr:uid="{5DCCAD16-9484-4D65-B035-ACEE35E2CE5E}"/>
    <cellStyle name="Standaard 3 7 2 4 3 2 2" xfId="38189" xr:uid="{5CB05B28-5E18-4F4F-A4F7-F568C3CF1FFD}"/>
    <cellStyle name="Standaard 3 7 2 4 3 3" xfId="28005" xr:uid="{21BC6C2E-9220-4120-8C45-605E11761B99}"/>
    <cellStyle name="Standaard 3 7 2 4 4" xfId="11312" xr:uid="{394712A3-9CB5-4322-8921-E3B0360F2539}"/>
    <cellStyle name="Standaard 3 7 2 4 4 2" xfId="31681" xr:uid="{A066C655-C44F-497F-ABE1-556CAFA1D435}"/>
    <cellStyle name="Standaard 3 7 2 4 5" xfId="21497" xr:uid="{E535CDBD-B486-4A95-A891-116A955395C3}"/>
    <cellStyle name="Standaard 3 7 2 5" xfId="1979" xr:uid="{E399FCE8-FC88-4650-897F-AD986E325568}"/>
    <cellStyle name="Standaard 3 7 2 5 2" xfId="4524" xr:uid="{529A87C3-E02E-47DE-9479-9EF42AE86563}"/>
    <cellStyle name="Standaard 3 7 2 5 2 2" xfId="7634" xr:uid="{2C1A27E8-337B-43F2-AE25-E3A3508448F4}"/>
    <cellStyle name="Standaard 3 7 2 5 2 2 2" xfId="17823" xr:uid="{062B0033-E085-411B-847B-3E320F63B62F}"/>
    <cellStyle name="Standaard 3 7 2 5 2 2 2 2" xfId="38192" xr:uid="{E8EB96A5-0098-4D07-B844-C9A915C6AD79}"/>
    <cellStyle name="Standaard 3 7 2 5 2 2 3" xfId="28008" xr:uid="{BC991BAD-5AA1-44E6-8A30-6F3DD553A5F7}"/>
    <cellStyle name="Standaard 3 7 2 5 2 3" xfId="14702" xr:uid="{FEB9570C-60FD-48AE-B7E8-A93A986D19DB}"/>
    <cellStyle name="Standaard 3 7 2 5 2 3 2" xfId="35071" xr:uid="{E21333E4-95B5-4A41-9D41-F4200E685B45}"/>
    <cellStyle name="Standaard 3 7 2 5 2 4" xfId="24887" xr:uid="{1E67564F-9406-4185-BF7A-BD5095CF4044}"/>
    <cellStyle name="Standaard 3 7 2 5 3" xfId="7633" xr:uid="{E22168FD-214F-4F44-9FF3-6C13BE8618A1}"/>
    <cellStyle name="Standaard 3 7 2 5 3 2" xfId="17822" xr:uid="{493610FE-B038-40EF-81D0-037F21C2E184}"/>
    <cellStyle name="Standaard 3 7 2 5 3 2 2" xfId="38191" xr:uid="{C085A3D0-76FC-4028-BB4C-AC801A47BA2A}"/>
    <cellStyle name="Standaard 3 7 2 5 3 3" xfId="28007" xr:uid="{BF396740-8544-46A2-9ED3-47A83F141594}"/>
    <cellStyle name="Standaard 3 7 2 5 4" xfId="12159" xr:uid="{E9CCB0DE-6CCA-4CF7-ACD3-AF01A5AA1830}"/>
    <cellStyle name="Standaard 3 7 2 5 4 2" xfId="32528" xr:uid="{734A5E72-47A2-4624-B0A4-376A5CC2EEE6}"/>
    <cellStyle name="Standaard 3 7 2 5 5" xfId="22344" xr:uid="{AB79A56A-5402-4F86-8CCD-F79C1B1D218A}"/>
    <cellStyle name="Standaard 3 7 2 6" xfId="2829" xr:uid="{3A8A666D-A1CC-45EB-8CB9-134C767BB09D}"/>
    <cellStyle name="Standaard 3 7 2 6 2" xfId="7635" xr:uid="{696FEEFB-D77A-4BFA-9FF1-3D8D291566DF}"/>
    <cellStyle name="Standaard 3 7 2 6 2 2" xfId="17824" xr:uid="{029056F1-4C40-40B1-A6D9-B1EC46653476}"/>
    <cellStyle name="Standaard 3 7 2 6 2 2 2" xfId="38193" xr:uid="{2A4B079B-623D-48E7-BAD9-260B0C1D34CC}"/>
    <cellStyle name="Standaard 3 7 2 6 2 3" xfId="28009" xr:uid="{B1EEAFFE-88BA-4E65-8D1A-1C9EA3CA104D}"/>
    <cellStyle name="Standaard 3 7 2 6 3" xfId="13007" xr:uid="{3F4F1674-94EF-45AF-96FC-FAA203057614}"/>
    <cellStyle name="Standaard 3 7 2 6 3 2" xfId="33376" xr:uid="{4A206A8F-6953-4691-A6B6-1EB214312E5C}"/>
    <cellStyle name="Standaard 3 7 2 6 4" xfId="23192" xr:uid="{8B2CD29D-5E40-4901-9343-E23D7BEFC9EF}"/>
    <cellStyle name="Standaard 3 7 2 7" xfId="7612" xr:uid="{DA5D7DEB-229E-427E-861C-5F6BBF1960FF}"/>
    <cellStyle name="Standaard 3 7 2 7 2" xfId="17801" xr:uid="{4043C559-0B81-4E2C-94B0-A6DDF19CE91A}"/>
    <cellStyle name="Standaard 3 7 2 7 2 2" xfId="38170" xr:uid="{703A22FC-0542-4C17-9CE8-73E0ED4DB67D}"/>
    <cellStyle name="Standaard 3 7 2 7 3" xfId="27986" xr:uid="{B7D02446-7353-4031-8FB3-453FA7104CDE}"/>
    <cellStyle name="Standaard 3 7 2 8" xfId="10464" xr:uid="{FD0D05A3-09EA-41B6-BE8A-89C4B8C99CD2}"/>
    <cellStyle name="Standaard 3 7 2 8 2" xfId="30833" xr:uid="{78101678-CA41-405A-944B-90B96F220311}"/>
    <cellStyle name="Standaard 3 7 2 9" xfId="20649" xr:uid="{3EABE168-32F5-4B10-A977-908571DB485F}"/>
    <cellStyle name="Standaard 3 7 3" xfId="218" xr:uid="{92981CBD-68FD-4DD4-AED8-FF46BDCF1AA3}"/>
    <cellStyle name="Standaard 3 7 3 2" xfId="774" xr:uid="{E9E93A25-7A93-49F7-BF05-C6FE411374DE}"/>
    <cellStyle name="Standaard 3 7 3 2 2" xfId="1624" xr:uid="{2DA3D1EA-F6E7-4CAF-B1B0-87B228FB297A}"/>
    <cellStyle name="Standaard 3 7 3 2 2 2" xfId="4169" xr:uid="{97B7BF8E-59CA-4522-847B-6826B82F37AF}"/>
    <cellStyle name="Standaard 3 7 3 2 2 2 2" xfId="7639" xr:uid="{1B36A729-8236-410A-A9B5-533B05EEAB95}"/>
    <cellStyle name="Standaard 3 7 3 2 2 2 2 2" xfId="17828" xr:uid="{4FD30439-EF07-4ED5-A14B-039FEEA23282}"/>
    <cellStyle name="Standaard 3 7 3 2 2 2 2 2 2" xfId="38197" xr:uid="{8DA0E57A-B33C-4DAA-9265-93B0FCA89483}"/>
    <cellStyle name="Standaard 3 7 3 2 2 2 2 3" xfId="28013" xr:uid="{6987C80F-8C66-4F7B-AA39-B96DC4DD5165}"/>
    <cellStyle name="Standaard 3 7 3 2 2 2 3" xfId="14347" xr:uid="{85215530-3F58-45F1-9B93-0F6067A233E8}"/>
    <cellStyle name="Standaard 3 7 3 2 2 2 3 2" xfId="34716" xr:uid="{E914822B-8653-4502-8E21-AA47100C0E28}"/>
    <cellStyle name="Standaard 3 7 3 2 2 2 4" xfId="24532" xr:uid="{4046F19E-074C-4248-9164-D5C8A7C52296}"/>
    <cellStyle name="Standaard 3 7 3 2 2 3" xfId="7638" xr:uid="{538E590E-115F-4556-AF5C-E3D3277A7842}"/>
    <cellStyle name="Standaard 3 7 3 2 2 3 2" xfId="17827" xr:uid="{D4126BFD-D3F9-4902-8F9E-1812837B9D3D}"/>
    <cellStyle name="Standaard 3 7 3 2 2 3 2 2" xfId="38196" xr:uid="{9ABFA504-EA54-4207-B5A3-19873FEB912E}"/>
    <cellStyle name="Standaard 3 7 3 2 2 3 3" xfId="28012" xr:uid="{B51D181E-AAB0-46E5-8DA3-7F97E1B7A606}"/>
    <cellStyle name="Standaard 3 7 3 2 2 4" xfId="11804" xr:uid="{44C518B9-DFC7-4285-8CA9-14F7FDA0798A}"/>
    <cellStyle name="Standaard 3 7 3 2 2 4 2" xfId="32173" xr:uid="{C1C28DF8-3D2F-46E9-9331-DFAF8F2FF0B6}"/>
    <cellStyle name="Standaard 3 7 3 2 2 5" xfId="21989" xr:uid="{711135E5-80CB-4D71-B52E-BAB5A912C4FC}"/>
    <cellStyle name="Standaard 3 7 3 2 3" xfId="2471" xr:uid="{7AD40026-EBE1-4B44-A491-326FDA25E41B}"/>
    <cellStyle name="Standaard 3 7 3 2 3 2" xfId="5016" xr:uid="{1F39C9BF-7025-48B4-844E-3D4F0010BD43}"/>
    <cellStyle name="Standaard 3 7 3 2 3 2 2" xfId="7641" xr:uid="{5AF8387B-9910-452D-B214-8FD37513F2F2}"/>
    <cellStyle name="Standaard 3 7 3 2 3 2 2 2" xfId="17830" xr:uid="{7C6922E6-7192-49D0-8205-6F29494844E1}"/>
    <cellStyle name="Standaard 3 7 3 2 3 2 2 2 2" xfId="38199" xr:uid="{833E94CC-E00A-4866-9EC4-6EA10F1F9CBD}"/>
    <cellStyle name="Standaard 3 7 3 2 3 2 2 3" xfId="28015" xr:uid="{F6E7B672-A02B-41DC-BFCB-544B0A5670E3}"/>
    <cellStyle name="Standaard 3 7 3 2 3 2 3" xfId="15194" xr:uid="{624DC06B-06D8-476D-B45B-AD5F3FBC562E}"/>
    <cellStyle name="Standaard 3 7 3 2 3 2 3 2" xfId="35563" xr:uid="{937369FA-8F89-48BE-B7AF-24423592B806}"/>
    <cellStyle name="Standaard 3 7 3 2 3 2 4" xfId="25379" xr:uid="{F3710C86-D1E3-4DA2-AFC0-DAA187D651DD}"/>
    <cellStyle name="Standaard 3 7 3 2 3 3" xfId="7640" xr:uid="{9DF3B8EF-1942-4CD2-951F-98AFF9E7CE35}"/>
    <cellStyle name="Standaard 3 7 3 2 3 3 2" xfId="17829" xr:uid="{DE40B68B-55DF-493C-B564-51740B6DF531}"/>
    <cellStyle name="Standaard 3 7 3 2 3 3 2 2" xfId="38198" xr:uid="{49A074DE-9F39-4544-9581-7629348BC33C}"/>
    <cellStyle name="Standaard 3 7 3 2 3 3 3" xfId="28014" xr:uid="{9A6A1074-C939-4827-8C24-D62033B5EE83}"/>
    <cellStyle name="Standaard 3 7 3 2 3 4" xfId="12651" xr:uid="{3E5FD46C-3CE1-442C-85EA-2F33335054CC}"/>
    <cellStyle name="Standaard 3 7 3 2 3 4 2" xfId="33020" xr:uid="{9422E49C-8F55-4D4C-A30D-BC6FE9F39979}"/>
    <cellStyle name="Standaard 3 7 3 2 3 5" xfId="22836" xr:uid="{1B2BE3E1-D29B-4FDA-918F-01352926174C}"/>
    <cellStyle name="Standaard 3 7 3 2 4" xfId="3321" xr:uid="{DADFE326-CB23-427C-BE1E-A2D68B9299BB}"/>
    <cellStyle name="Standaard 3 7 3 2 4 2" xfId="7642" xr:uid="{8EB51AF9-6CCA-449C-855E-CF29199CBCD8}"/>
    <cellStyle name="Standaard 3 7 3 2 4 2 2" xfId="17831" xr:uid="{A00E31B3-D1AB-49D9-8D4E-57231E193DDF}"/>
    <cellStyle name="Standaard 3 7 3 2 4 2 2 2" xfId="38200" xr:uid="{2D3C5CE8-8313-4A4B-88BC-60AFF0E7491C}"/>
    <cellStyle name="Standaard 3 7 3 2 4 2 3" xfId="28016" xr:uid="{E1CE8FCD-EE97-43DB-85EE-69BCEC62BC49}"/>
    <cellStyle name="Standaard 3 7 3 2 4 3" xfId="13499" xr:uid="{0EB08E5B-4E5B-4C78-A0CA-822574D19995}"/>
    <cellStyle name="Standaard 3 7 3 2 4 3 2" xfId="33868" xr:uid="{091F53F1-821C-4A0A-8149-CA35EFF41475}"/>
    <cellStyle name="Standaard 3 7 3 2 4 4" xfId="23684" xr:uid="{E23AA5EF-92AC-4716-9276-6D0A7678C170}"/>
    <cellStyle name="Standaard 3 7 3 2 5" xfId="7637" xr:uid="{C6983374-DDA4-4EC5-90D7-795A65CE5BCE}"/>
    <cellStyle name="Standaard 3 7 3 2 5 2" xfId="17826" xr:uid="{2FD9731C-3ECF-4C4E-B1A1-969751D1F55D}"/>
    <cellStyle name="Standaard 3 7 3 2 5 2 2" xfId="38195" xr:uid="{2DCC7513-355A-4C68-BC74-D090CBB17602}"/>
    <cellStyle name="Standaard 3 7 3 2 5 3" xfId="28011" xr:uid="{A1E8F9F1-F14D-41B3-B6DF-224486FDDDF5}"/>
    <cellStyle name="Standaard 3 7 3 2 6" xfId="10956" xr:uid="{4011B1BE-9E30-48FD-B44F-762CE45EA8F0}"/>
    <cellStyle name="Standaard 3 7 3 2 6 2" xfId="31325" xr:uid="{E3540B0A-8C91-4C76-ADBA-36E710BF8405}"/>
    <cellStyle name="Standaard 3 7 3 2 7" xfId="21141" xr:uid="{F91290E9-D1F5-4120-B474-197CCD1B9D26}"/>
    <cellStyle name="Standaard 3 7 3 3" xfId="1200" xr:uid="{37F494C0-8A10-4E4D-BFA6-CBB0A7E3FA59}"/>
    <cellStyle name="Standaard 3 7 3 3 2" xfId="3745" xr:uid="{4D0F15A4-D203-4261-91CB-4CF30450DC96}"/>
    <cellStyle name="Standaard 3 7 3 3 2 2" xfId="7644" xr:uid="{CADFA331-B0CB-443F-846C-1B61CFD22249}"/>
    <cellStyle name="Standaard 3 7 3 3 2 2 2" xfId="17833" xr:uid="{C390DACC-F20B-4911-9A2E-70195A8B0397}"/>
    <cellStyle name="Standaard 3 7 3 3 2 2 2 2" xfId="38202" xr:uid="{D51506DE-5995-42CD-A925-77BF47DDAAFA}"/>
    <cellStyle name="Standaard 3 7 3 3 2 2 3" xfId="28018" xr:uid="{827DBD48-094E-46CD-AC9E-C561C350BD59}"/>
    <cellStyle name="Standaard 3 7 3 3 2 3" xfId="13923" xr:uid="{AAEC062C-9393-4040-B110-B57B0D1687A0}"/>
    <cellStyle name="Standaard 3 7 3 3 2 3 2" xfId="34292" xr:uid="{04CA0709-C38B-49A5-827D-ADBD5E8475BB}"/>
    <cellStyle name="Standaard 3 7 3 3 2 4" xfId="24108" xr:uid="{9D65E46A-52E2-4F96-9587-A4BF95F96063}"/>
    <cellStyle name="Standaard 3 7 3 3 3" xfId="7643" xr:uid="{27CB3B5B-2291-4DBB-952E-9E02A90D95F7}"/>
    <cellStyle name="Standaard 3 7 3 3 3 2" xfId="17832" xr:uid="{840D038A-E746-493D-A614-84FBE300FAF0}"/>
    <cellStyle name="Standaard 3 7 3 3 3 2 2" xfId="38201" xr:uid="{5E6511F2-1FD4-46A3-8BBA-992D7DB2FA9C}"/>
    <cellStyle name="Standaard 3 7 3 3 3 3" xfId="28017" xr:uid="{9DA9BEFE-CBA1-479D-AE9E-F7981701F0F9}"/>
    <cellStyle name="Standaard 3 7 3 3 4" xfId="11380" xr:uid="{8F7A1DD0-91BC-4C2D-AE86-E32AA955F4C1}"/>
    <cellStyle name="Standaard 3 7 3 3 4 2" xfId="31749" xr:uid="{3F0D8FDC-2D4A-4F36-814B-FAC3FBDAD4E7}"/>
    <cellStyle name="Standaard 3 7 3 3 5" xfId="21565" xr:uid="{D7FE80E5-9A86-4A82-AC94-22D5E5F9A6A6}"/>
    <cellStyle name="Standaard 3 7 3 4" xfId="2047" xr:uid="{650BD874-BBC6-49DC-A504-D442FDE998D1}"/>
    <cellStyle name="Standaard 3 7 3 4 2" xfId="4592" xr:uid="{DB2664B5-B308-4259-A913-460DA5DECC8C}"/>
    <cellStyle name="Standaard 3 7 3 4 2 2" xfId="7646" xr:uid="{6D213001-966C-4261-8428-8B367B434155}"/>
    <cellStyle name="Standaard 3 7 3 4 2 2 2" xfId="17835" xr:uid="{00E3513C-2DDD-401D-B2CB-383D59D41E0D}"/>
    <cellStyle name="Standaard 3 7 3 4 2 2 2 2" xfId="38204" xr:uid="{DF61E0ED-F8CA-4EF2-8119-95D0B37F6221}"/>
    <cellStyle name="Standaard 3 7 3 4 2 2 3" xfId="28020" xr:uid="{1BB3DDD9-A232-48AB-BE70-A29CF9E5B68C}"/>
    <cellStyle name="Standaard 3 7 3 4 2 3" xfId="14770" xr:uid="{C4FA293D-F0E8-47E0-A147-47B09B9E62D8}"/>
    <cellStyle name="Standaard 3 7 3 4 2 3 2" xfId="35139" xr:uid="{FB441B0F-B35A-474A-AEF3-AA632C4B7AA5}"/>
    <cellStyle name="Standaard 3 7 3 4 2 4" xfId="24955" xr:uid="{273572BB-DF05-4324-8ECA-82E1DED68FD3}"/>
    <cellStyle name="Standaard 3 7 3 4 3" xfId="7645" xr:uid="{39771200-1979-4838-9C87-A9187E1DD387}"/>
    <cellStyle name="Standaard 3 7 3 4 3 2" xfId="17834" xr:uid="{4A2FAF22-7786-46EF-9274-EA3C82F097E3}"/>
    <cellStyle name="Standaard 3 7 3 4 3 2 2" xfId="38203" xr:uid="{B21AD2CC-EC7D-40C2-A4A4-B8A78E0DF4EA}"/>
    <cellStyle name="Standaard 3 7 3 4 3 3" xfId="28019" xr:uid="{8C91CFC6-59D3-445E-9D27-405BCEAF08C0}"/>
    <cellStyle name="Standaard 3 7 3 4 4" xfId="12227" xr:uid="{9B4C611D-D345-4694-9CD2-08BC042AD6DA}"/>
    <cellStyle name="Standaard 3 7 3 4 4 2" xfId="32596" xr:uid="{9B021DAA-E94B-4F27-A8C9-17CF43A03412}"/>
    <cellStyle name="Standaard 3 7 3 4 5" xfId="22412" xr:uid="{F3974FF0-9B76-4528-BA80-661BB667346E}"/>
    <cellStyle name="Standaard 3 7 3 5" xfId="2897" xr:uid="{18C6FCD9-91AA-45F8-AD8F-8CDD9CEBEB95}"/>
    <cellStyle name="Standaard 3 7 3 5 2" xfId="7647" xr:uid="{BC995696-889F-4CE0-AABB-4D807054203E}"/>
    <cellStyle name="Standaard 3 7 3 5 2 2" xfId="17836" xr:uid="{F7A87191-4180-4661-AE8A-76B9447CCA3B}"/>
    <cellStyle name="Standaard 3 7 3 5 2 2 2" xfId="38205" xr:uid="{584DF3A8-0D0D-40C6-9643-C09E4E587676}"/>
    <cellStyle name="Standaard 3 7 3 5 2 3" xfId="28021" xr:uid="{95F0AD6C-0E13-4243-806D-4D75C6694F06}"/>
    <cellStyle name="Standaard 3 7 3 5 3" xfId="13075" xr:uid="{57346A1D-8CAB-4B36-ACF7-7736304941A2}"/>
    <cellStyle name="Standaard 3 7 3 5 3 2" xfId="33444" xr:uid="{428E7F80-3802-43EF-B6EF-2523381C6CEE}"/>
    <cellStyle name="Standaard 3 7 3 5 4" xfId="23260" xr:uid="{7F6E7BF6-E2E4-4098-A45E-11B13881939C}"/>
    <cellStyle name="Standaard 3 7 3 6" xfId="7636" xr:uid="{603774A9-07B7-4994-A3FB-925510CFC6F7}"/>
    <cellStyle name="Standaard 3 7 3 6 2" xfId="17825" xr:uid="{4C5CBDA2-B00E-4368-99BD-3D0F125A1840}"/>
    <cellStyle name="Standaard 3 7 3 6 2 2" xfId="38194" xr:uid="{D327D0BA-4932-4E37-B7AC-E8E14C345A11}"/>
    <cellStyle name="Standaard 3 7 3 6 3" xfId="28010" xr:uid="{3EBD529D-7E5C-4A49-9FEF-56432D052335}"/>
    <cellStyle name="Standaard 3 7 3 7" xfId="10532" xr:uid="{1B0EBE7D-DF6B-4A7A-B74E-BF65EBBF2AAF}"/>
    <cellStyle name="Standaard 3 7 3 7 2" xfId="30901" xr:uid="{BC12E3E1-9020-49B4-B2DE-373B04759ADA}"/>
    <cellStyle name="Standaard 3 7 3 8" xfId="20717" xr:uid="{79F677F9-910D-45A5-8E5C-99A90AEA4844}"/>
    <cellStyle name="Standaard 3 7 4" xfId="456" xr:uid="{9AECFE8B-6390-4C1B-A0F8-1CE7C1E90416}"/>
    <cellStyle name="Standaard 3 7 4 2" xfId="916" xr:uid="{CBD2B2A8-B2AA-4ED2-898C-51FDFA60231B}"/>
    <cellStyle name="Standaard 3 7 4 2 2" xfId="1766" xr:uid="{FC3157DA-6963-4383-AA3F-C20F67E88869}"/>
    <cellStyle name="Standaard 3 7 4 2 2 2" xfId="4311" xr:uid="{7AFD287B-BABE-46E5-809C-82484741F6C5}"/>
    <cellStyle name="Standaard 3 7 4 2 2 2 2" xfId="7651" xr:uid="{BFF82BBD-B852-4358-9F16-55F6771EEFA6}"/>
    <cellStyle name="Standaard 3 7 4 2 2 2 2 2" xfId="17840" xr:uid="{EC45631A-E963-4ED4-93E9-FDFE1E90A7C8}"/>
    <cellStyle name="Standaard 3 7 4 2 2 2 2 2 2" xfId="38209" xr:uid="{B3EB989D-1DAE-476F-AFF5-5148ABFB2E0B}"/>
    <cellStyle name="Standaard 3 7 4 2 2 2 2 3" xfId="28025" xr:uid="{81E302CE-9244-4A08-9EE3-AB4FB1DA9ED5}"/>
    <cellStyle name="Standaard 3 7 4 2 2 2 3" xfId="14489" xr:uid="{3DEE1E7B-13B4-416C-81D1-7E2C3566C6EE}"/>
    <cellStyle name="Standaard 3 7 4 2 2 2 3 2" xfId="34858" xr:uid="{11133996-DDD9-4459-B3A5-B8C933962352}"/>
    <cellStyle name="Standaard 3 7 4 2 2 2 4" xfId="24674" xr:uid="{E7019620-247D-4177-BB16-4F8CB1AD769E}"/>
    <cellStyle name="Standaard 3 7 4 2 2 3" xfId="7650" xr:uid="{423269B1-E36E-447F-A173-963959176FCB}"/>
    <cellStyle name="Standaard 3 7 4 2 2 3 2" xfId="17839" xr:uid="{7BC1EB0F-1261-412B-9271-3F748C3F79D7}"/>
    <cellStyle name="Standaard 3 7 4 2 2 3 2 2" xfId="38208" xr:uid="{999003D8-35BD-454D-ABCC-7BFDBA49FBCF}"/>
    <cellStyle name="Standaard 3 7 4 2 2 3 3" xfId="28024" xr:uid="{D7688B53-FCF1-4A2F-8ACE-24BD5A849494}"/>
    <cellStyle name="Standaard 3 7 4 2 2 4" xfId="11946" xr:uid="{384DC996-55A6-43DC-B864-BFCDDB436D97}"/>
    <cellStyle name="Standaard 3 7 4 2 2 4 2" xfId="32315" xr:uid="{A3FE0A9F-C28A-45A3-83EB-9D56A68CB7A2}"/>
    <cellStyle name="Standaard 3 7 4 2 2 5" xfId="22131" xr:uid="{5E1B3DD9-7791-473C-878D-7EBB4D4F5A4C}"/>
    <cellStyle name="Standaard 3 7 4 2 3" xfId="2613" xr:uid="{E1CD3954-D76D-4A3E-9F5D-97861D453F49}"/>
    <cellStyle name="Standaard 3 7 4 2 3 2" xfId="5158" xr:uid="{1D215DEF-33DE-4C34-82FC-432300472BC8}"/>
    <cellStyle name="Standaard 3 7 4 2 3 2 2" xfId="7653" xr:uid="{CD9D1579-22D4-4BFC-9DD9-AA172982B424}"/>
    <cellStyle name="Standaard 3 7 4 2 3 2 2 2" xfId="17842" xr:uid="{B1F8C807-B583-4A42-9C4C-BFFB0C7D1097}"/>
    <cellStyle name="Standaard 3 7 4 2 3 2 2 2 2" xfId="38211" xr:uid="{FF217E57-4E1A-4886-99F9-44FC46FBDACA}"/>
    <cellStyle name="Standaard 3 7 4 2 3 2 2 3" xfId="28027" xr:uid="{F187EA4F-618B-440B-81AA-8502C82E64FD}"/>
    <cellStyle name="Standaard 3 7 4 2 3 2 3" xfId="15336" xr:uid="{9B18159A-C31B-417D-BD01-DFDC852EB1EC}"/>
    <cellStyle name="Standaard 3 7 4 2 3 2 3 2" xfId="35705" xr:uid="{56378339-5D9C-4152-9DD4-EAB3182F98F5}"/>
    <cellStyle name="Standaard 3 7 4 2 3 2 4" xfId="25521" xr:uid="{BF65B23E-5C6E-4AA0-9F04-28B123EE846B}"/>
    <cellStyle name="Standaard 3 7 4 2 3 3" xfId="7652" xr:uid="{514FB3B1-DA5D-431F-8BC6-86EF10C0D3D8}"/>
    <cellStyle name="Standaard 3 7 4 2 3 3 2" xfId="17841" xr:uid="{C29A99E8-E737-430C-B800-8E9C3C08C841}"/>
    <cellStyle name="Standaard 3 7 4 2 3 3 2 2" xfId="38210" xr:uid="{A47BD367-64AA-4D2F-B73E-5797036DEDA1}"/>
    <cellStyle name="Standaard 3 7 4 2 3 3 3" xfId="28026" xr:uid="{6E178988-2E4F-4B1E-A01D-832F5497F6D7}"/>
    <cellStyle name="Standaard 3 7 4 2 3 4" xfId="12793" xr:uid="{91934E65-D4AB-4C70-8E3F-B7D306620709}"/>
    <cellStyle name="Standaard 3 7 4 2 3 4 2" xfId="33162" xr:uid="{A1ED0560-87C8-495A-BBF5-22E2FB2D5EA2}"/>
    <cellStyle name="Standaard 3 7 4 2 3 5" xfId="22978" xr:uid="{FB041DD8-1A5C-4484-917B-D33641539D30}"/>
    <cellStyle name="Standaard 3 7 4 2 4" xfId="3463" xr:uid="{61EF9649-68CE-4C57-8BAA-08D79FB24C1C}"/>
    <cellStyle name="Standaard 3 7 4 2 4 2" xfId="7654" xr:uid="{0EC361D2-3CDB-48D0-97DF-C8CA02264E07}"/>
    <cellStyle name="Standaard 3 7 4 2 4 2 2" xfId="17843" xr:uid="{A87AF210-D9E8-4DF1-AB1C-E95707886FD2}"/>
    <cellStyle name="Standaard 3 7 4 2 4 2 2 2" xfId="38212" xr:uid="{6F85BAA5-EDA1-44E4-BBDB-11C611873C36}"/>
    <cellStyle name="Standaard 3 7 4 2 4 2 3" xfId="28028" xr:uid="{A8CB4037-BA8E-4B88-BBC7-F92FDC19A507}"/>
    <cellStyle name="Standaard 3 7 4 2 4 3" xfId="13641" xr:uid="{F41CE6E1-E129-45E1-A4EB-778B4DB6D83E}"/>
    <cellStyle name="Standaard 3 7 4 2 4 3 2" xfId="34010" xr:uid="{57EDA50C-0C44-41BB-A9CB-91AF46733AE2}"/>
    <cellStyle name="Standaard 3 7 4 2 4 4" xfId="23826" xr:uid="{40A581A8-EA05-42BA-9398-7FC018AE6806}"/>
    <cellStyle name="Standaard 3 7 4 2 5" xfId="7649" xr:uid="{B7DDAFE7-6B1F-45BA-8530-EF405FD270A3}"/>
    <cellStyle name="Standaard 3 7 4 2 5 2" xfId="17838" xr:uid="{2CC54A4E-CBE8-47D4-8B46-51449F6ACE3C}"/>
    <cellStyle name="Standaard 3 7 4 2 5 2 2" xfId="38207" xr:uid="{C83C98CD-9731-4954-967B-B2F835A8E026}"/>
    <cellStyle name="Standaard 3 7 4 2 5 3" xfId="28023" xr:uid="{28CBB8D4-11AB-498F-9F66-A8C3039F6B0D}"/>
    <cellStyle name="Standaard 3 7 4 2 6" xfId="11098" xr:uid="{3F76024B-2DCC-4EAD-9B75-DB76481F1B45}"/>
    <cellStyle name="Standaard 3 7 4 2 6 2" xfId="31467" xr:uid="{61742D02-F3C1-4D32-8C0D-F4EB6A23630D}"/>
    <cellStyle name="Standaard 3 7 4 2 7" xfId="21283" xr:uid="{042DC19A-B212-4A76-B3FA-CA581AAAAE93}"/>
    <cellStyle name="Standaard 3 7 4 3" xfId="1342" xr:uid="{65A9AF91-22DE-4D2B-86F0-B70059F358B5}"/>
    <cellStyle name="Standaard 3 7 4 3 2" xfId="3887" xr:uid="{2C03AC5E-FD5C-486B-82E3-1351360AC827}"/>
    <cellStyle name="Standaard 3 7 4 3 2 2" xfId="7656" xr:uid="{DCAB87E5-A85F-4E61-8643-E8D0606066F5}"/>
    <cellStyle name="Standaard 3 7 4 3 2 2 2" xfId="17845" xr:uid="{DC4E9045-16A0-492C-8EA3-AE5DA9FBB458}"/>
    <cellStyle name="Standaard 3 7 4 3 2 2 2 2" xfId="38214" xr:uid="{C2DC0EE6-0F1D-42CF-B8C9-2D9EA75A54EB}"/>
    <cellStyle name="Standaard 3 7 4 3 2 2 3" xfId="28030" xr:uid="{BA138CA3-4098-4967-BF17-7B83786C4CEC}"/>
    <cellStyle name="Standaard 3 7 4 3 2 3" xfId="14065" xr:uid="{2496B660-4F33-476C-90BC-9D9BC0859030}"/>
    <cellStyle name="Standaard 3 7 4 3 2 3 2" xfId="34434" xr:uid="{C06BBCA1-1894-46E3-82D1-2F69BFB693BE}"/>
    <cellStyle name="Standaard 3 7 4 3 2 4" xfId="24250" xr:uid="{90D9B68F-78D3-4098-9DD2-3FD3F502B748}"/>
    <cellStyle name="Standaard 3 7 4 3 3" xfId="7655" xr:uid="{B8AEBBBF-0B92-4C01-A606-9ED8858B85B1}"/>
    <cellStyle name="Standaard 3 7 4 3 3 2" xfId="17844" xr:uid="{5313AEEA-825C-4256-A3CC-117429DA6B55}"/>
    <cellStyle name="Standaard 3 7 4 3 3 2 2" xfId="38213" xr:uid="{337FE1E8-AB9F-445A-804C-F5DE8A6718C0}"/>
    <cellStyle name="Standaard 3 7 4 3 3 3" xfId="28029" xr:uid="{BDB3CC35-79FD-4C55-8B14-C89F378FE66D}"/>
    <cellStyle name="Standaard 3 7 4 3 4" xfId="11522" xr:uid="{C92A1881-122D-4A0B-B24C-1EE48EDA0F21}"/>
    <cellStyle name="Standaard 3 7 4 3 4 2" xfId="31891" xr:uid="{D58BB3E2-4CAA-4422-9038-785333443191}"/>
    <cellStyle name="Standaard 3 7 4 3 5" xfId="21707" xr:uid="{6A0B7C34-A6E5-4829-AF3A-56A07E9D888D}"/>
    <cellStyle name="Standaard 3 7 4 4" xfId="2189" xr:uid="{0C56147B-20C0-486B-929D-ECD70E92B8E5}"/>
    <cellStyle name="Standaard 3 7 4 4 2" xfId="4734" xr:uid="{3A083B5B-3BED-4E37-8E20-C8C6748EE016}"/>
    <cellStyle name="Standaard 3 7 4 4 2 2" xfId="7658" xr:uid="{B6CEAC7F-C7D5-447F-9B8C-10857563BF1E}"/>
    <cellStyle name="Standaard 3 7 4 4 2 2 2" xfId="17847" xr:uid="{B4E3448B-4FA7-4F89-8059-6852092E38B9}"/>
    <cellStyle name="Standaard 3 7 4 4 2 2 2 2" xfId="38216" xr:uid="{9B28CC6E-9329-498E-B95C-A47E66D66285}"/>
    <cellStyle name="Standaard 3 7 4 4 2 2 3" xfId="28032" xr:uid="{E08B562B-DBBF-445B-8146-D4B7EFC9C98D}"/>
    <cellStyle name="Standaard 3 7 4 4 2 3" xfId="14912" xr:uid="{C185FFC6-C0B9-4CAE-8404-C21EA8FCF811}"/>
    <cellStyle name="Standaard 3 7 4 4 2 3 2" xfId="35281" xr:uid="{01F1267E-BAC9-464B-88D2-B8E00CCECD45}"/>
    <cellStyle name="Standaard 3 7 4 4 2 4" xfId="25097" xr:uid="{616F4DE2-01BD-4728-8BD6-D9A7236A79B4}"/>
    <cellStyle name="Standaard 3 7 4 4 3" xfId="7657" xr:uid="{FD3C7F6C-9BDB-4312-ACE6-F95DF966D9C7}"/>
    <cellStyle name="Standaard 3 7 4 4 3 2" xfId="17846" xr:uid="{28EB1859-C929-4AC4-93AD-C41B284CD5AF}"/>
    <cellStyle name="Standaard 3 7 4 4 3 2 2" xfId="38215" xr:uid="{84C01113-E14E-406A-9D1E-18033CC13E38}"/>
    <cellStyle name="Standaard 3 7 4 4 3 3" xfId="28031" xr:uid="{33F5604A-1C6F-4665-8368-9D19EF3F9B6C}"/>
    <cellStyle name="Standaard 3 7 4 4 4" xfId="12369" xr:uid="{F7D04594-2E42-4965-901F-9DCF057CD171}"/>
    <cellStyle name="Standaard 3 7 4 4 4 2" xfId="32738" xr:uid="{7181B2C0-F834-4AD8-80FF-C7FE5B42156F}"/>
    <cellStyle name="Standaard 3 7 4 4 5" xfId="22554" xr:uid="{CFB63CA7-6B41-4C0A-9CE0-2D26DA20443F}"/>
    <cellStyle name="Standaard 3 7 4 5" xfId="3039" xr:uid="{1EDC70CD-B789-4A20-A1FB-F3DB9BAC5A1D}"/>
    <cellStyle name="Standaard 3 7 4 5 2" xfId="7659" xr:uid="{47C439C6-9D96-4DF2-B2E0-B10A1C9FD1BC}"/>
    <cellStyle name="Standaard 3 7 4 5 2 2" xfId="17848" xr:uid="{AA582433-3D98-41FA-8382-4A464CC98FE3}"/>
    <cellStyle name="Standaard 3 7 4 5 2 2 2" xfId="38217" xr:uid="{396B3DF7-524C-4ECB-A088-3877E7E2A2F7}"/>
    <cellStyle name="Standaard 3 7 4 5 2 3" xfId="28033" xr:uid="{1FDE4D31-2E8F-4FC7-9A27-CE23576D2E62}"/>
    <cellStyle name="Standaard 3 7 4 5 3" xfId="13217" xr:uid="{94FF6E38-DBFE-4313-BAFE-C242D3B42BDA}"/>
    <cellStyle name="Standaard 3 7 4 5 3 2" xfId="33586" xr:uid="{68C40829-3CC0-41CE-8B8D-682D7D153848}"/>
    <cellStyle name="Standaard 3 7 4 5 4" xfId="23402" xr:uid="{AD2B6429-74E2-484C-8E3C-35B134C1F7DD}"/>
    <cellStyle name="Standaard 3 7 4 6" xfId="7648" xr:uid="{7F00FDFC-B547-4FFE-B442-8C2174673411}"/>
    <cellStyle name="Standaard 3 7 4 6 2" xfId="17837" xr:uid="{A2873BC9-E53D-4E2F-8FD8-A0C47D04F447}"/>
    <cellStyle name="Standaard 3 7 4 6 2 2" xfId="38206" xr:uid="{C61DF253-37C2-452F-B108-C087A5BD846B}"/>
    <cellStyle name="Standaard 3 7 4 6 3" xfId="28022" xr:uid="{BC5585B3-B308-4614-A588-69457892BB84}"/>
    <cellStyle name="Standaard 3 7 4 7" xfId="10674" xr:uid="{276955DC-C86B-4FB5-B301-595ACBB9D061}"/>
    <cellStyle name="Standaard 3 7 4 7 2" xfId="31043" xr:uid="{F5E252FD-4FA3-45AC-A58C-EABB2882791D}"/>
    <cellStyle name="Standaard 3 7 4 8" xfId="20859" xr:uid="{B25CB7F8-AB38-4C91-BACB-9FDF99FEF12D}"/>
    <cellStyle name="Standaard 3 7 5" xfId="571" xr:uid="{7F065CA9-3653-4E1D-8BB7-B2ED6C3C94DF}"/>
    <cellStyle name="Standaard 3 7 5 2" xfId="997" xr:uid="{07DEDFD9-6128-417D-A895-B41B1701989C}"/>
    <cellStyle name="Standaard 3 7 5 2 2" xfId="1847" xr:uid="{8895A74C-C965-4B70-80E0-AFC9BBB0A8F5}"/>
    <cellStyle name="Standaard 3 7 5 2 2 2" xfId="4392" xr:uid="{F4E27DA5-93E0-40B5-A549-5F575AEE593D}"/>
    <cellStyle name="Standaard 3 7 5 2 2 2 2" xfId="7663" xr:uid="{CE0AD5E1-434A-45AB-BEE5-5346746DD2B2}"/>
    <cellStyle name="Standaard 3 7 5 2 2 2 2 2" xfId="17852" xr:uid="{4B4D7998-8982-4E25-B517-288941030BE2}"/>
    <cellStyle name="Standaard 3 7 5 2 2 2 2 2 2" xfId="38221" xr:uid="{DDF34B03-49E2-40C6-96DD-7BD0ECBBC2AB}"/>
    <cellStyle name="Standaard 3 7 5 2 2 2 2 3" xfId="28037" xr:uid="{092033B7-E458-43C7-B682-4738BCB6691A}"/>
    <cellStyle name="Standaard 3 7 5 2 2 2 3" xfId="14570" xr:uid="{E35DF372-6781-47C3-8607-FA5CCD63BAAE}"/>
    <cellStyle name="Standaard 3 7 5 2 2 2 3 2" xfId="34939" xr:uid="{C0B36774-EABB-4501-832E-FDBC56503CF1}"/>
    <cellStyle name="Standaard 3 7 5 2 2 2 4" xfId="24755" xr:uid="{3033AC7D-BF84-4DFF-BA63-4F881A964167}"/>
    <cellStyle name="Standaard 3 7 5 2 2 3" xfId="7662" xr:uid="{77DFE7B9-410B-4085-9ED2-5DF634FC371D}"/>
    <cellStyle name="Standaard 3 7 5 2 2 3 2" xfId="17851" xr:uid="{255788A0-C993-43C3-ABB9-02D2DE27E34B}"/>
    <cellStyle name="Standaard 3 7 5 2 2 3 2 2" xfId="38220" xr:uid="{BA27F121-9DFA-4B60-AC19-938B6439B827}"/>
    <cellStyle name="Standaard 3 7 5 2 2 3 3" xfId="28036" xr:uid="{794F76DD-3046-419E-B481-7D814D859607}"/>
    <cellStyle name="Standaard 3 7 5 2 2 4" xfId="12027" xr:uid="{E67431D0-20D2-4D5B-861E-7821C07B65CF}"/>
    <cellStyle name="Standaard 3 7 5 2 2 4 2" xfId="32396" xr:uid="{3CD3EA6D-2E06-4324-8F87-8A5609464341}"/>
    <cellStyle name="Standaard 3 7 5 2 2 5" xfId="22212" xr:uid="{B06FE6D2-C62D-44C6-9D13-C0AEC09DE64E}"/>
    <cellStyle name="Standaard 3 7 5 2 3" xfId="2694" xr:uid="{B80DD481-182A-4887-A471-C42ACD72AD14}"/>
    <cellStyle name="Standaard 3 7 5 2 3 2" xfId="5239" xr:uid="{17C78D66-6DAA-439B-8E7F-B9D335E28461}"/>
    <cellStyle name="Standaard 3 7 5 2 3 2 2" xfId="7665" xr:uid="{1E30C22C-294F-4C7C-8F30-6893F2D00527}"/>
    <cellStyle name="Standaard 3 7 5 2 3 2 2 2" xfId="17854" xr:uid="{6573FAB7-1333-4038-ACBC-A1C0753C9554}"/>
    <cellStyle name="Standaard 3 7 5 2 3 2 2 2 2" xfId="38223" xr:uid="{6A43CDA2-10BF-4148-989B-8207EFF9364D}"/>
    <cellStyle name="Standaard 3 7 5 2 3 2 2 3" xfId="28039" xr:uid="{18905436-87DD-4634-90DE-0C10CFA28099}"/>
    <cellStyle name="Standaard 3 7 5 2 3 2 3" xfId="15417" xr:uid="{44D1B0F5-405C-436B-B45D-D2BE79BCBA62}"/>
    <cellStyle name="Standaard 3 7 5 2 3 2 3 2" xfId="35786" xr:uid="{60533C8B-D6E9-4548-BD59-71F07745C5FC}"/>
    <cellStyle name="Standaard 3 7 5 2 3 2 4" xfId="25602" xr:uid="{BB14BAA4-1750-428A-BB28-787BE5B2B611}"/>
    <cellStyle name="Standaard 3 7 5 2 3 3" xfId="7664" xr:uid="{D5076F56-C2FA-404A-82FF-52A49CE2DE87}"/>
    <cellStyle name="Standaard 3 7 5 2 3 3 2" xfId="17853" xr:uid="{A8F51437-EA25-4045-9172-FA02462BDE7E}"/>
    <cellStyle name="Standaard 3 7 5 2 3 3 2 2" xfId="38222" xr:uid="{31AF72F2-C4F1-4ADD-AAE6-9577A760D4B3}"/>
    <cellStyle name="Standaard 3 7 5 2 3 3 3" xfId="28038" xr:uid="{F893289C-EE47-4D51-ACAD-C4F26F781D70}"/>
    <cellStyle name="Standaard 3 7 5 2 3 4" xfId="12874" xr:uid="{293F9978-D368-457C-A128-CE5FF4B47031}"/>
    <cellStyle name="Standaard 3 7 5 2 3 4 2" xfId="33243" xr:uid="{80B9E63C-CBE3-463D-88C5-C0AAF5A48C46}"/>
    <cellStyle name="Standaard 3 7 5 2 3 5" xfId="23059" xr:uid="{E8933A43-2BA7-4BFD-94FC-19D1AFA91163}"/>
    <cellStyle name="Standaard 3 7 5 2 4" xfId="3544" xr:uid="{F6E0B240-ECD9-41B7-8C92-707DD3D9E38E}"/>
    <cellStyle name="Standaard 3 7 5 2 4 2" xfId="7666" xr:uid="{86B2D516-F32E-4338-8F52-1AAD2F4E23E9}"/>
    <cellStyle name="Standaard 3 7 5 2 4 2 2" xfId="17855" xr:uid="{33DEEB1E-28CD-432F-9E5A-1AEAB8AAFB9C}"/>
    <cellStyle name="Standaard 3 7 5 2 4 2 2 2" xfId="38224" xr:uid="{6E6A672F-D52A-4BAA-BC57-9D3D79667344}"/>
    <cellStyle name="Standaard 3 7 5 2 4 2 3" xfId="28040" xr:uid="{7FE80CBA-103E-44AE-82E6-F17BF549421F}"/>
    <cellStyle name="Standaard 3 7 5 2 4 3" xfId="13722" xr:uid="{7FB621C8-1C2C-4FF3-ACF5-82EC7B592EB5}"/>
    <cellStyle name="Standaard 3 7 5 2 4 3 2" xfId="34091" xr:uid="{C8514FF6-EBF0-405F-957E-84CEF82924B2}"/>
    <cellStyle name="Standaard 3 7 5 2 4 4" xfId="23907" xr:uid="{C73B86AB-D821-4D3F-ACD0-F103B92DA09B}"/>
    <cellStyle name="Standaard 3 7 5 2 5" xfId="7661" xr:uid="{70DC2E49-08A5-48E5-BB5A-1017041B9511}"/>
    <cellStyle name="Standaard 3 7 5 2 5 2" xfId="17850" xr:uid="{80F74F3A-5421-4CBA-A16F-4C356A83E3F0}"/>
    <cellStyle name="Standaard 3 7 5 2 5 2 2" xfId="38219" xr:uid="{1B556718-E0B8-460E-8903-79F37DCCE545}"/>
    <cellStyle name="Standaard 3 7 5 2 5 3" xfId="28035" xr:uid="{3D655CE4-60FF-4D66-AFED-639B1F5277C8}"/>
    <cellStyle name="Standaard 3 7 5 2 6" xfId="11179" xr:uid="{FAC2876F-C628-48B5-9079-7D76524B8A6C}"/>
    <cellStyle name="Standaard 3 7 5 2 6 2" xfId="31548" xr:uid="{411EB7D4-9ADC-4A31-BF4D-61F4FFEAE88F}"/>
    <cellStyle name="Standaard 3 7 5 2 7" xfId="21364" xr:uid="{661BC040-CF19-4E9E-8A23-0D62167BFD92}"/>
    <cellStyle name="Standaard 3 7 5 3" xfId="1423" xr:uid="{EED9B174-E856-44F4-9901-76BA08140406}"/>
    <cellStyle name="Standaard 3 7 5 3 2" xfId="3968" xr:uid="{D939A799-D858-4E18-B36F-F5E4288F2F37}"/>
    <cellStyle name="Standaard 3 7 5 3 2 2" xfId="7668" xr:uid="{4673160D-EE73-4EB3-BFD5-25D92385FBD0}"/>
    <cellStyle name="Standaard 3 7 5 3 2 2 2" xfId="17857" xr:uid="{E11F5900-12E1-49D0-9659-FE68589C1DCF}"/>
    <cellStyle name="Standaard 3 7 5 3 2 2 2 2" xfId="38226" xr:uid="{19B3C07D-D9AF-446B-87E9-2D19007E1926}"/>
    <cellStyle name="Standaard 3 7 5 3 2 2 3" xfId="28042" xr:uid="{AADAF81F-4599-4D62-8AA8-8DF842673EFE}"/>
    <cellStyle name="Standaard 3 7 5 3 2 3" xfId="14146" xr:uid="{526E7ED8-71CF-4260-A28A-E8A331FCEAD1}"/>
    <cellStyle name="Standaard 3 7 5 3 2 3 2" xfId="34515" xr:uid="{3055EBC6-0637-46EB-8C7E-FCE74DFACD3B}"/>
    <cellStyle name="Standaard 3 7 5 3 2 4" xfId="24331" xr:uid="{267D29B9-FAE7-4B6F-B35F-1657EA70809E}"/>
    <cellStyle name="Standaard 3 7 5 3 3" xfId="7667" xr:uid="{06B911A5-69EF-4D0E-83EB-A2EBB52EE475}"/>
    <cellStyle name="Standaard 3 7 5 3 3 2" xfId="17856" xr:uid="{5DC5A0C6-DDBA-4FFE-8986-FA77FED984F2}"/>
    <cellStyle name="Standaard 3 7 5 3 3 2 2" xfId="38225" xr:uid="{FE96CD0C-B123-415C-81EA-365F75A84F6A}"/>
    <cellStyle name="Standaard 3 7 5 3 3 3" xfId="28041" xr:uid="{26FA476C-81C9-4CFA-88EF-B30D5E260AB7}"/>
    <cellStyle name="Standaard 3 7 5 3 4" xfId="11603" xr:uid="{8C363C23-863F-4C78-A377-3FEC3D5E225E}"/>
    <cellStyle name="Standaard 3 7 5 3 4 2" xfId="31972" xr:uid="{7515A6BD-3B79-47C5-B1E3-02EAD59F2FF7}"/>
    <cellStyle name="Standaard 3 7 5 3 5" xfId="21788" xr:uid="{86EBDD3A-EDA9-412F-89CF-05B3BD23B475}"/>
    <cellStyle name="Standaard 3 7 5 4" xfId="2270" xr:uid="{3D238137-1E81-4015-9187-A64289A80212}"/>
    <cellStyle name="Standaard 3 7 5 4 2" xfId="4815" xr:uid="{B2F6F1C2-BE64-4194-A98E-68660934C529}"/>
    <cellStyle name="Standaard 3 7 5 4 2 2" xfId="7670" xr:uid="{CBD93D13-0345-4381-B7AB-906F58421520}"/>
    <cellStyle name="Standaard 3 7 5 4 2 2 2" xfId="17859" xr:uid="{DF6F5E48-DCF5-41C3-B32D-7C662DF17C7C}"/>
    <cellStyle name="Standaard 3 7 5 4 2 2 2 2" xfId="38228" xr:uid="{B8ED0FBA-673C-4B8B-AD96-41AF4D350FFC}"/>
    <cellStyle name="Standaard 3 7 5 4 2 2 3" xfId="28044" xr:uid="{86EB0C04-FD0D-4B0A-9D10-156F927AF97F}"/>
    <cellStyle name="Standaard 3 7 5 4 2 3" xfId="14993" xr:uid="{5770FD15-2A36-45A5-B53A-A98F44EDAD5B}"/>
    <cellStyle name="Standaard 3 7 5 4 2 3 2" xfId="35362" xr:uid="{A57DD2DC-9606-41EC-A481-6753773ED14D}"/>
    <cellStyle name="Standaard 3 7 5 4 2 4" xfId="25178" xr:uid="{8810A49F-7F54-4BEC-BF5E-15324897B034}"/>
    <cellStyle name="Standaard 3 7 5 4 3" xfId="7669" xr:uid="{BA997B9F-2D7C-4D13-9201-849F423F4A33}"/>
    <cellStyle name="Standaard 3 7 5 4 3 2" xfId="17858" xr:uid="{CF06E502-9076-416F-AFFD-A87EC504D32E}"/>
    <cellStyle name="Standaard 3 7 5 4 3 2 2" xfId="38227" xr:uid="{2CAD8ECE-0642-4C6C-BBDF-6ACB23C6FD18}"/>
    <cellStyle name="Standaard 3 7 5 4 3 3" xfId="28043" xr:uid="{A6B022B2-0CE5-45F1-97EB-D1385BE331D9}"/>
    <cellStyle name="Standaard 3 7 5 4 4" xfId="12450" xr:uid="{AC3DFCAA-8C43-49BD-BE65-F774D319BE91}"/>
    <cellStyle name="Standaard 3 7 5 4 4 2" xfId="32819" xr:uid="{CD038FC8-4C20-4E9B-A44E-E5A9EF6C6BEA}"/>
    <cellStyle name="Standaard 3 7 5 4 5" xfId="22635" xr:uid="{3668031D-F245-4877-9BD2-9D5907757D5A}"/>
    <cellStyle name="Standaard 3 7 5 5" xfId="3120" xr:uid="{D8822FFD-0817-4C5F-A693-FBA1C45300AD}"/>
    <cellStyle name="Standaard 3 7 5 5 2" xfId="7671" xr:uid="{B3E0A9AE-24C4-4513-9278-A1E7CCE62D0D}"/>
    <cellStyle name="Standaard 3 7 5 5 2 2" xfId="17860" xr:uid="{F2A63EEF-537C-42F9-AB3C-9039BB1A52B9}"/>
    <cellStyle name="Standaard 3 7 5 5 2 2 2" xfId="38229" xr:uid="{79DA93D8-F54E-4A0E-810E-470F97D31971}"/>
    <cellStyle name="Standaard 3 7 5 5 2 3" xfId="28045" xr:uid="{37C699DC-BC6B-4D81-A386-F61364A57356}"/>
    <cellStyle name="Standaard 3 7 5 5 3" xfId="13298" xr:uid="{9690161E-2250-403C-AFD3-4A91A24F100D}"/>
    <cellStyle name="Standaard 3 7 5 5 3 2" xfId="33667" xr:uid="{AA4697C8-23CD-443E-931B-14BC633F5C67}"/>
    <cellStyle name="Standaard 3 7 5 5 4" xfId="23483" xr:uid="{9C89501C-5AA1-4F40-BBFA-CB121F40E14D}"/>
    <cellStyle name="Standaard 3 7 5 6" xfId="7660" xr:uid="{8AB6F694-A706-4A41-B411-77B0E2D4146A}"/>
    <cellStyle name="Standaard 3 7 5 6 2" xfId="17849" xr:uid="{CD39BE79-5311-4D7A-A49F-F16BDD64CAD7}"/>
    <cellStyle name="Standaard 3 7 5 6 2 2" xfId="38218" xr:uid="{8A3D06BC-A87C-4331-B5C7-A1ADBD2CE256}"/>
    <cellStyle name="Standaard 3 7 5 6 3" xfId="28034" xr:uid="{BCBF5C0E-A76E-4C4F-A024-B6F278B63E40}"/>
    <cellStyle name="Standaard 3 7 5 7" xfId="10755" xr:uid="{24A94338-54BC-42E7-9597-15B07AD0057D}"/>
    <cellStyle name="Standaard 3 7 5 7 2" xfId="31124" xr:uid="{D07C21AB-EFDC-4536-93A5-AAE85778AF50}"/>
    <cellStyle name="Standaard 3 7 5 8" xfId="20940" xr:uid="{DCBC570C-B42F-430E-B70B-72F9EFDFCFE1}"/>
    <cellStyle name="Standaard 3 7 6" xfId="640" xr:uid="{CE850586-B4E0-49CB-919A-FB2EEB51EE09}"/>
    <cellStyle name="Standaard 3 7 6 2" xfId="1490" xr:uid="{9EF9F6C8-B3A7-4A1C-9CB8-78EF1DE9E5AE}"/>
    <cellStyle name="Standaard 3 7 6 2 2" xfId="4035" xr:uid="{0E3A868B-3D5A-48C4-88AB-DF8261D5C4F2}"/>
    <cellStyle name="Standaard 3 7 6 2 2 2" xfId="7674" xr:uid="{D188BB8E-A0A4-4C99-B339-67F7422059BB}"/>
    <cellStyle name="Standaard 3 7 6 2 2 2 2" xfId="17863" xr:uid="{9E5576D8-B444-45D1-9794-E571DF8E3A47}"/>
    <cellStyle name="Standaard 3 7 6 2 2 2 2 2" xfId="38232" xr:uid="{E7802078-98A4-463A-8FAA-19EA10163C7D}"/>
    <cellStyle name="Standaard 3 7 6 2 2 2 3" xfId="28048" xr:uid="{393A923A-A7FC-493D-ACD0-1B48B0AC6860}"/>
    <cellStyle name="Standaard 3 7 6 2 2 3" xfId="14213" xr:uid="{A47E80AC-6296-45D3-90C9-16FB8FA9FB75}"/>
    <cellStyle name="Standaard 3 7 6 2 2 3 2" xfId="34582" xr:uid="{D428DA61-8A1E-4235-AF22-B0DB0A7D2C74}"/>
    <cellStyle name="Standaard 3 7 6 2 2 4" xfId="24398" xr:uid="{67237B29-2EB3-46DE-ACC8-B9DB40D1E5E5}"/>
    <cellStyle name="Standaard 3 7 6 2 3" xfId="7673" xr:uid="{3B36A6F9-F8CF-4E92-B2A6-DD4742226AE8}"/>
    <cellStyle name="Standaard 3 7 6 2 3 2" xfId="17862" xr:uid="{271F2CC3-230F-4F0A-94DD-4153E0EFC685}"/>
    <cellStyle name="Standaard 3 7 6 2 3 2 2" xfId="38231" xr:uid="{EF5FD84C-2708-49FE-A9AD-F1547B804589}"/>
    <cellStyle name="Standaard 3 7 6 2 3 3" xfId="28047" xr:uid="{4F8D7789-88E2-4003-8A7F-6B64955B9F06}"/>
    <cellStyle name="Standaard 3 7 6 2 4" xfId="11670" xr:uid="{C8861B14-58DD-47BB-ACB5-774C9B1CBA50}"/>
    <cellStyle name="Standaard 3 7 6 2 4 2" xfId="32039" xr:uid="{3918E399-D9F6-4A99-AB66-FEA0041D4F8B}"/>
    <cellStyle name="Standaard 3 7 6 2 5" xfId="21855" xr:uid="{12C948D5-70FC-4A3B-9F05-1485F651D6C0}"/>
    <cellStyle name="Standaard 3 7 6 3" xfId="2337" xr:uid="{77EBBA61-45D9-42BC-9280-9203E8B7AF4E}"/>
    <cellStyle name="Standaard 3 7 6 3 2" xfId="4882" xr:uid="{7879B394-A907-469C-88FB-BB5E64B2CF65}"/>
    <cellStyle name="Standaard 3 7 6 3 2 2" xfId="7676" xr:uid="{C3FF516A-EF66-4ECD-8A87-C72D88F604DF}"/>
    <cellStyle name="Standaard 3 7 6 3 2 2 2" xfId="17865" xr:uid="{3F5AF773-2A50-4507-AECD-65627167EC18}"/>
    <cellStyle name="Standaard 3 7 6 3 2 2 2 2" xfId="38234" xr:uid="{00F3115C-B194-4F91-B5E0-E87851B1D3C4}"/>
    <cellStyle name="Standaard 3 7 6 3 2 2 3" xfId="28050" xr:uid="{319C2CBB-0933-4270-B887-47ECBA857644}"/>
    <cellStyle name="Standaard 3 7 6 3 2 3" xfId="15060" xr:uid="{B6B884F3-00E6-49E7-8541-5BE97162C9B8}"/>
    <cellStyle name="Standaard 3 7 6 3 2 3 2" xfId="35429" xr:uid="{1D00FE6A-2132-4DEF-8B11-510AC4C8B9EC}"/>
    <cellStyle name="Standaard 3 7 6 3 2 4" xfId="25245" xr:uid="{B1534180-0B14-4D9D-BCC8-334657F087E2}"/>
    <cellStyle name="Standaard 3 7 6 3 3" xfId="7675" xr:uid="{312D417B-D078-45BE-B060-6B1D065A2407}"/>
    <cellStyle name="Standaard 3 7 6 3 3 2" xfId="17864" xr:uid="{E6C318F8-A885-45CF-AB5C-8626D289F69F}"/>
    <cellStyle name="Standaard 3 7 6 3 3 2 2" xfId="38233" xr:uid="{BEFCCF7B-33BC-46A4-AF6C-1E817CC8A5F4}"/>
    <cellStyle name="Standaard 3 7 6 3 3 3" xfId="28049" xr:uid="{6CE303CB-61C3-4AB2-9F37-9CB1AA6B31EB}"/>
    <cellStyle name="Standaard 3 7 6 3 4" xfId="12517" xr:uid="{F0ADD8D2-2EA2-4D96-BB2C-157EDEA9B62F}"/>
    <cellStyle name="Standaard 3 7 6 3 4 2" xfId="32886" xr:uid="{038D72D2-F1A1-4220-B523-1EBF8BEA6911}"/>
    <cellStyle name="Standaard 3 7 6 3 5" xfId="22702" xr:uid="{D0BAD076-CDC3-4744-A578-52B91DA4E102}"/>
    <cellStyle name="Standaard 3 7 6 4" xfId="3187" xr:uid="{68AF67F5-82FC-494B-9332-8939B8237326}"/>
    <cellStyle name="Standaard 3 7 6 4 2" xfId="7677" xr:uid="{42E09788-68A3-480C-ACEC-EBB9A80E29F4}"/>
    <cellStyle name="Standaard 3 7 6 4 2 2" xfId="17866" xr:uid="{24C55E5F-4FE7-418D-AF42-C21D05DB1499}"/>
    <cellStyle name="Standaard 3 7 6 4 2 2 2" xfId="38235" xr:uid="{F4EBE69A-1D30-4354-81AB-2AEA815BBCE6}"/>
    <cellStyle name="Standaard 3 7 6 4 2 3" xfId="28051" xr:uid="{10BE84D6-4E4B-418D-9916-E5282A16CCC8}"/>
    <cellStyle name="Standaard 3 7 6 4 3" xfId="13365" xr:uid="{1D15F1DA-F697-497E-ABAA-C3C7D89B1C0F}"/>
    <cellStyle name="Standaard 3 7 6 4 3 2" xfId="33734" xr:uid="{28F4FEAF-BF36-48F6-83A2-0992599BE725}"/>
    <cellStyle name="Standaard 3 7 6 4 4" xfId="23550" xr:uid="{6C33B997-83FF-491B-9B85-2CCAA1B42BB9}"/>
    <cellStyle name="Standaard 3 7 6 5" xfId="7672" xr:uid="{EACCC341-DB5A-4375-9824-B4B149D50A0F}"/>
    <cellStyle name="Standaard 3 7 6 5 2" xfId="17861" xr:uid="{DC39AAAF-8AD5-4195-9F00-9E6722641FA4}"/>
    <cellStyle name="Standaard 3 7 6 5 2 2" xfId="38230" xr:uid="{8802121D-D1D4-455D-AF30-275FE0654794}"/>
    <cellStyle name="Standaard 3 7 6 5 3" xfId="28046" xr:uid="{2E4B4E61-AFA6-4030-94D1-134942B3E723}"/>
    <cellStyle name="Standaard 3 7 6 6" xfId="10822" xr:uid="{C997F519-340A-4B1B-BB7C-B0296AD0FC7C}"/>
    <cellStyle name="Standaard 3 7 6 6 2" xfId="31191" xr:uid="{EF11C549-4EAC-4DEE-A157-F7B4AE3C4251}"/>
    <cellStyle name="Standaard 3 7 6 7" xfId="21007" xr:uid="{72EFB8FE-58CE-4478-9575-AEFEAAD22B42}"/>
    <cellStyle name="Standaard 3 7 7" xfId="1066" xr:uid="{9827E657-3C4D-4910-A723-FC594F97FC9B}"/>
    <cellStyle name="Standaard 3 7 7 2" xfId="3611" xr:uid="{0C5A4816-05BC-4258-9927-A6C801FEA5C5}"/>
    <cellStyle name="Standaard 3 7 7 2 2" xfId="7679" xr:uid="{399AE688-B46F-4A34-9898-33587756472F}"/>
    <cellStyle name="Standaard 3 7 7 2 2 2" xfId="17868" xr:uid="{329C2435-0838-4F80-A97A-63D25AC56050}"/>
    <cellStyle name="Standaard 3 7 7 2 2 2 2" xfId="38237" xr:uid="{5F9A2259-517B-4B9C-8471-E8FBD50E70AC}"/>
    <cellStyle name="Standaard 3 7 7 2 2 3" xfId="28053" xr:uid="{FAB8BC9D-7BE7-4BCE-B908-7CD4B64CA355}"/>
    <cellStyle name="Standaard 3 7 7 2 3" xfId="13789" xr:uid="{B905DCF3-C4A2-4899-9D3A-A8E880BDC481}"/>
    <cellStyle name="Standaard 3 7 7 2 3 2" xfId="34158" xr:uid="{834E7749-4DBE-48F3-A0C2-E4164036CA04}"/>
    <cellStyle name="Standaard 3 7 7 2 4" xfId="23974" xr:uid="{3E97E075-0947-4766-B537-D177E9761866}"/>
    <cellStyle name="Standaard 3 7 7 3" xfId="7678" xr:uid="{4C8C2826-C90E-4D45-BB9E-50DC830D49C9}"/>
    <cellStyle name="Standaard 3 7 7 3 2" xfId="17867" xr:uid="{E5B831D4-B03D-4FD6-8C54-6BCCD7E195DE}"/>
    <cellStyle name="Standaard 3 7 7 3 2 2" xfId="38236" xr:uid="{CB8F4CAB-CA26-4912-962B-863E3A81BEDB}"/>
    <cellStyle name="Standaard 3 7 7 3 3" xfId="28052" xr:uid="{3946DE91-3E93-44F3-88A6-6C568AF21E9B}"/>
    <cellStyle name="Standaard 3 7 7 4" xfId="11246" xr:uid="{12B8CCA7-5A6C-428E-BBDA-777AFC166BDC}"/>
    <cellStyle name="Standaard 3 7 7 4 2" xfId="31615" xr:uid="{CB4DCC77-93F8-4129-AEEB-8F1BEDE646BF}"/>
    <cellStyle name="Standaard 3 7 7 5" xfId="21431" xr:uid="{44E4A4EA-ACEF-4A6B-A0A5-AF4026F2A0E7}"/>
    <cellStyle name="Standaard 3 7 8" xfId="1913" xr:uid="{5281B6B2-0892-4360-AE52-186B0126126F}"/>
    <cellStyle name="Standaard 3 7 8 2" xfId="4458" xr:uid="{98037B33-78B7-4602-A4E5-E1916519737F}"/>
    <cellStyle name="Standaard 3 7 8 2 2" xfId="7681" xr:uid="{0599969C-D57D-4AEE-AF1D-015283498BA7}"/>
    <cellStyle name="Standaard 3 7 8 2 2 2" xfId="17870" xr:uid="{D159B181-8E5E-4323-8540-90BB036446C6}"/>
    <cellStyle name="Standaard 3 7 8 2 2 2 2" xfId="38239" xr:uid="{BF9DEFBB-977B-4303-B1E6-A3B40ECF8222}"/>
    <cellStyle name="Standaard 3 7 8 2 2 3" xfId="28055" xr:uid="{6B9F2DC4-297E-4D42-B6A2-F634B94CA4FD}"/>
    <cellStyle name="Standaard 3 7 8 2 3" xfId="14636" xr:uid="{9366CDAF-BB44-48BD-BFAB-92AF02829878}"/>
    <cellStyle name="Standaard 3 7 8 2 3 2" xfId="35005" xr:uid="{D35EFE20-CA5F-4C6A-8C48-E0ECF223DEAD}"/>
    <cellStyle name="Standaard 3 7 8 2 4" xfId="24821" xr:uid="{9EDC440A-5A22-43E9-AB32-535C9EB805D7}"/>
    <cellStyle name="Standaard 3 7 8 3" xfId="7680" xr:uid="{14F58862-5FEC-4BC9-8610-77BCE0473517}"/>
    <cellStyle name="Standaard 3 7 8 3 2" xfId="17869" xr:uid="{8BD7EC44-03AA-4E61-9D59-5345D8F30E90}"/>
    <cellStyle name="Standaard 3 7 8 3 2 2" xfId="38238" xr:uid="{AD5D3DC8-712A-49C3-88C7-B78F34099BBC}"/>
    <cellStyle name="Standaard 3 7 8 3 3" xfId="28054" xr:uid="{A938E7FB-FC9E-4473-BC9F-0C7D2465EF15}"/>
    <cellStyle name="Standaard 3 7 8 4" xfId="12093" xr:uid="{CF893591-35F7-46E2-8B5B-340A880A921B}"/>
    <cellStyle name="Standaard 3 7 8 4 2" xfId="32462" xr:uid="{56546A94-68F8-4535-9521-4ACFD9616274}"/>
    <cellStyle name="Standaard 3 7 8 5" xfId="22278" xr:uid="{3A2A1075-1348-4230-A84B-E5E8BFFEA1E9}"/>
    <cellStyle name="Standaard 3 7 9" xfId="2763" xr:uid="{A2E94FE8-6628-487D-B56A-803081D86BDA}"/>
    <cellStyle name="Standaard 3 7 9 2" xfId="7682" xr:uid="{F1B3A50D-9036-4D0B-9DF5-252177BAAE3F}"/>
    <cellStyle name="Standaard 3 7 9 2 2" xfId="17871" xr:uid="{8B0591F3-4BA4-413D-88AC-A41C3F498246}"/>
    <cellStyle name="Standaard 3 7 9 2 2 2" xfId="38240" xr:uid="{04EFCE68-1A39-421C-B370-285B7E49BFF7}"/>
    <cellStyle name="Standaard 3 7 9 2 3" xfId="28056" xr:uid="{083B92ED-A8C6-4C95-849F-FA1851C753B3}"/>
    <cellStyle name="Standaard 3 7 9 3" xfId="12941" xr:uid="{4EA5388E-74DE-4BF1-830E-825C454A1F37}"/>
    <cellStyle name="Standaard 3 7 9 3 2" xfId="33310" xr:uid="{C71D7749-7556-41FD-954E-047969976029}"/>
    <cellStyle name="Standaard 3 7 9 4" xfId="23126" xr:uid="{6D99304A-89BF-48BC-BC59-84B8DB055595}"/>
    <cellStyle name="Standaard 3 8" xfId="115" xr:uid="{DA9D758A-C7FC-4D65-B77B-D7C775496123}"/>
    <cellStyle name="Standaard 3 8 10" xfId="10431" xr:uid="{5B62FF05-2E1A-4DD1-B805-CE9554AB9A40}"/>
    <cellStyle name="Standaard 3 8 10 2" xfId="30800" xr:uid="{00658F08-0A60-4D2E-A9CE-DDBF8DBF8EE7}"/>
    <cellStyle name="Standaard 3 8 11" xfId="20616" xr:uid="{E18ACD7D-3E85-47DB-9DF6-C37B7CDFA2F2}"/>
    <cellStyle name="Standaard 3 8 2" xfId="251" xr:uid="{B8836433-4FD0-42B4-B703-119F7EC537D0}"/>
    <cellStyle name="Standaard 3 8 2 2" xfId="458" xr:uid="{6ED1B65C-32EF-4DD2-A300-E686AD40588C}"/>
    <cellStyle name="Standaard 3 8 2 2 2" xfId="918" xr:uid="{D1C7347C-63D1-4FDC-BAD7-15268EA1395C}"/>
    <cellStyle name="Standaard 3 8 2 2 2 2" xfId="1768" xr:uid="{948DA3FA-13D5-441E-B375-5DF1411CBC66}"/>
    <cellStyle name="Standaard 3 8 2 2 2 2 2" xfId="4313" xr:uid="{B40A2921-D97B-41CA-8BEF-0CEC0EB93EBB}"/>
    <cellStyle name="Standaard 3 8 2 2 2 2 2 2" xfId="7688" xr:uid="{B58019BA-9CB7-461B-A2EC-5E1EA5F11846}"/>
    <cellStyle name="Standaard 3 8 2 2 2 2 2 2 2" xfId="17877" xr:uid="{E58CE943-35C8-4C4F-9740-C29E8E7B5478}"/>
    <cellStyle name="Standaard 3 8 2 2 2 2 2 2 2 2" xfId="38246" xr:uid="{1CB80F84-B40A-43A9-991D-2F3C868D80BB}"/>
    <cellStyle name="Standaard 3 8 2 2 2 2 2 2 3" xfId="28062" xr:uid="{AC967E68-7578-43AF-B77A-B9D7FA732626}"/>
    <cellStyle name="Standaard 3 8 2 2 2 2 2 3" xfId="14491" xr:uid="{C48BC916-AB56-4C8A-A0E8-C4401D3324F6}"/>
    <cellStyle name="Standaard 3 8 2 2 2 2 2 3 2" xfId="34860" xr:uid="{6177BB54-42ED-491A-AFFF-017167F56AE3}"/>
    <cellStyle name="Standaard 3 8 2 2 2 2 2 4" xfId="24676" xr:uid="{AA4152FD-E3E5-4496-B41D-C130179F6435}"/>
    <cellStyle name="Standaard 3 8 2 2 2 2 3" xfId="7687" xr:uid="{708CC710-F139-4F08-93C6-430355B58ECF}"/>
    <cellStyle name="Standaard 3 8 2 2 2 2 3 2" xfId="17876" xr:uid="{41AFA349-B713-4D23-A8B7-8C868EE1C340}"/>
    <cellStyle name="Standaard 3 8 2 2 2 2 3 2 2" xfId="38245" xr:uid="{1DC1A98B-758F-4FD5-AB71-019D5077E93B}"/>
    <cellStyle name="Standaard 3 8 2 2 2 2 3 3" xfId="28061" xr:uid="{A9F23463-23E2-43CB-8A46-10703670B676}"/>
    <cellStyle name="Standaard 3 8 2 2 2 2 4" xfId="11948" xr:uid="{E1EBC299-45F1-4FA6-B2D1-DD28449E8D30}"/>
    <cellStyle name="Standaard 3 8 2 2 2 2 4 2" xfId="32317" xr:uid="{CA54C383-20E0-4AF9-BFEE-8D78AE0CB50C}"/>
    <cellStyle name="Standaard 3 8 2 2 2 2 5" xfId="22133" xr:uid="{44FFE856-022A-4619-BB81-514EAE67F2D8}"/>
    <cellStyle name="Standaard 3 8 2 2 2 3" xfId="2615" xr:uid="{7F92C6CF-FEFA-4FCD-B303-4B3B1E4379E6}"/>
    <cellStyle name="Standaard 3 8 2 2 2 3 2" xfId="5160" xr:uid="{227AE2DF-C677-4354-B55C-A6885EBBA78B}"/>
    <cellStyle name="Standaard 3 8 2 2 2 3 2 2" xfId="7690" xr:uid="{110E108A-DFA6-41B2-B5C8-EB0A40521D6E}"/>
    <cellStyle name="Standaard 3 8 2 2 2 3 2 2 2" xfId="17879" xr:uid="{42D24B42-DCEA-4A51-8D2F-823A367E70E0}"/>
    <cellStyle name="Standaard 3 8 2 2 2 3 2 2 2 2" xfId="38248" xr:uid="{26BBA5B1-AE4F-4D61-BF7D-3D6C25692845}"/>
    <cellStyle name="Standaard 3 8 2 2 2 3 2 2 3" xfId="28064" xr:uid="{ED20D5E3-70AF-48D0-BBC7-4A9762641DF3}"/>
    <cellStyle name="Standaard 3 8 2 2 2 3 2 3" xfId="15338" xr:uid="{3541DCC4-789A-4AB3-9C4E-EC18C4470529}"/>
    <cellStyle name="Standaard 3 8 2 2 2 3 2 3 2" xfId="35707" xr:uid="{9D5EF6F3-0E6D-42E9-8D3D-690D44BB245D}"/>
    <cellStyle name="Standaard 3 8 2 2 2 3 2 4" xfId="25523" xr:uid="{02B00809-D0FB-4AE6-954C-37EB295A6F36}"/>
    <cellStyle name="Standaard 3 8 2 2 2 3 3" xfId="7689" xr:uid="{3F511EDC-276B-4F6A-B138-E35DF0195243}"/>
    <cellStyle name="Standaard 3 8 2 2 2 3 3 2" xfId="17878" xr:uid="{7929A9AD-4A6A-4181-B2CE-0CEA98A73837}"/>
    <cellStyle name="Standaard 3 8 2 2 2 3 3 2 2" xfId="38247" xr:uid="{08688584-BB8A-4AB7-ACB2-78648EBC8248}"/>
    <cellStyle name="Standaard 3 8 2 2 2 3 3 3" xfId="28063" xr:uid="{D32C6BB0-8E5C-4199-BBF8-129A6457D287}"/>
    <cellStyle name="Standaard 3 8 2 2 2 3 4" xfId="12795" xr:uid="{7B03E876-8408-4BC5-939C-D021449BAA16}"/>
    <cellStyle name="Standaard 3 8 2 2 2 3 4 2" xfId="33164" xr:uid="{90AF8084-C797-4F07-B04E-7CE7643073DC}"/>
    <cellStyle name="Standaard 3 8 2 2 2 3 5" xfId="22980" xr:uid="{71B0F85B-D9E7-4D74-A94F-28B743504E55}"/>
    <cellStyle name="Standaard 3 8 2 2 2 4" xfId="3465" xr:uid="{09672AE6-2AA7-4819-93D7-722EA483AC77}"/>
    <cellStyle name="Standaard 3 8 2 2 2 4 2" xfId="7691" xr:uid="{8AE68C95-685C-4961-9B99-E81CC04F9EAB}"/>
    <cellStyle name="Standaard 3 8 2 2 2 4 2 2" xfId="17880" xr:uid="{E924BE94-6586-4AEC-8FF5-011466352843}"/>
    <cellStyle name="Standaard 3 8 2 2 2 4 2 2 2" xfId="38249" xr:uid="{8F4C3D10-1851-48D2-BDD2-D009CB45D9D6}"/>
    <cellStyle name="Standaard 3 8 2 2 2 4 2 3" xfId="28065" xr:uid="{622EBD05-BA24-4DDF-BB9E-3792217213CF}"/>
    <cellStyle name="Standaard 3 8 2 2 2 4 3" xfId="13643" xr:uid="{ABF28668-84E3-4330-BBC8-FCEFFF554B63}"/>
    <cellStyle name="Standaard 3 8 2 2 2 4 3 2" xfId="34012" xr:uid="{B0BF3F51-8F0F-416F-AFDA-793D0556059D}"/>
    <cellStyle name="Standaard 3 8 2 2 2 4 4" xfId="23828" xr:uid="{08183866-31BC-416D-AD04-245FB7EB239E}"/>
    <cellStyle name="Standaard 3 8 2 2 2 5" xfId="7686" xr:uid="{330C7F9F-6AD7-4E5E-8085-DCFF2355DA9C}"/>
    <cellStyle name="Standaard 3 8 2 2 2 5 2" xfId="17875" xr:uid="{9F43848C-490A-46F7-93D7-FD91D9A748C2}"/>
    <cellStyle name="Standaard 3 8 2 2 2 5 2 2" xfId="38244" xr:uid="{88B06FCE-2118-461A-BE09-528CA48A018D}"/>
    <cellStyle name="Standaard 3 8 2 2 2 5 3" xfId="28060" xr:uid="{C24A7F02-0F87-44E3-8825-5286923E3301}"/>
    <cellStyle name="Standaard 3 8 2 2 2 6" xfId="11100" xr:uid="{486DB91A-5C57-4738-AD11-224752C7E371}"/>
    <cellStyle name="Standaard 3 8 2 2 2 6 2" xfId="31469" xr:uid="{AD5CBBC9-E8E1-41BC-B2AB-D5A69F3BAA2B}"/>
    <cellStyle name="Standaard 3 8 2 2 2 7" xfId="21285" xr:uid="{3C5CF25E-B471-46B8-8F22-756CA93CB619}"/>
    <cellStyle name="Standaard 3 8 2 2 3" xfId="1344" xr:uid="{62DD5BC3-7302-4CDA-ACEA-6841675F6AA5}"/>
    <cellStyle name="Standaard 3 8 2 2 3 2" xfId="3889" xr:uid="{BEA42934-9FAC-4E24-A04C-9CB51F6F6700}"/>
    <cellStyle name="Standaard 3 8 2 2 3 2 2" xfId="7693" xr:uid="{DB37369A-C251-4B6C-B658-9D80E5E01FC9}"/>
    <cellStyle name="Standaard 3 8 2 2 3 2 2 2" xfId="17882" xr:uid="{7B243B64-2FEB-496F-99E8-E26C1E18CCC9}"/>
    <cellStyle name="Standaard 3 8 2 2 3 2 2 2 2" xfId="38251" xr:uid="{ECAED50E-A193-425E-9543-44DB523B58F7}"/>
    <cellStyle name="Standaard 3 8 2 2 3 2 2 3" xfId="28067" xr:uid="{F96C1A2F-C481-4872-AC56-B2051BC6841F}"/>
    <cellStyle name="Standaard 3 8 2 2 3 2 3" xfId="14067" xr:uid="{ACAB9BCF-F3AC-48B2-B475-FDB3A8341889}"/>
    <cellStyle name="Standaard 3 8 2 2 3 2 3 2" xfId="34436" xr:uid="{7E7D5DCB-B705-45D1-9C2F-B0DAECB72C42}"/>
    <cellStyle name="Standaard 3 8 2 2 3 2 4" xfId="24252" xr:uid="{2A7A7FF5-7A8E-4545-B78F-D03E618FA72E}"/>
    <cellStyle name="Standaard 3 8 2 2 3 3" xfId="7692" xr:uid="{1FDA17E8-06AE-40EC-A43D-0DF19C1F6F2D}"/>
    <cellStyle name="Standaard 3 8 2 2 3 3 2" xfId="17881" xr:uid="{D75FB21E-8553-4CF6-A4CF-7E5FD1000631}"/>
    <cellStyle name="Standaard 3 8 2 2 3 3 2 2" xfId="38250" xr:uid="{0164B4A1-67F9-4648-B600-8432CE32FE82}"/>
    <cellStyle name="Standaard 3 8 2 2 3 3 3" xfId="28066" xr:uid="{EFC0C1E3-0CE1-46B5-92BA-93CDF5C6F77E}"/>
    <cellStyle name="Standaard 3 8 2 2 3 4" xfId="11524" xr:uid="{CCDD1580-9A75-43E2-8739-9AF7470FE7F3}"/>
    <cellStyle name="Standaard 3 8 2 2 3 4 2" xfId="31893" xr:uid="{9DEB9714-B6FA-4EE2-8B73-7AFF092C7E60}"/>
    <cellStyle name="Standaard 3 8 2 2 3 5" xfId="21709" xr:uid="{426EFF83-4372-4C8A-8F43-6DA378AE345B}"/>
    <cellStyle name="Standaard 3 8 2 2 4" xfId="2191" xr:uid="{13ED2418-BA80-4A91-B1D9-ABBBDB7C56D3}"/>
    <cellStyle name="Standaard 3 8 2 2 4 2" xfId="4736" xr:uid="{35D83B29-2DE6-4B54-82F1-CA36CB9BB667}"/>
    <cellStyle name="Standaard 3 8 2 2 4 2 2" xfId="7695" xr:uid="{986246BA-08F7-4483-A29A-C059D5E55F50}"/>
    <cellStyle name="Standaard 3 8 2 2 4 2 2 2" xfId="17884" xr:uid="{4C8BAADE-0B45-4FF2-9859-5FE3FFD48C77}"/>
    <cellStyle name="Standaard 3 8 2 2 4 2 2 2 2" xfId="38253" xr:uid="{3593844B-F210-45CD-90DE-D5C553FE4AB6}"/>
    <cellStyle name="Standaard 3 8 2 2 4 2 2 3" xfId="28069" xr:uid="{D45B1ACF-6208-442F-A066-F8CB0DFC843D}"/>
    <cellStyle name="Standaard 3 8 2 2 4 2 3" xfId="14914" xr:uid="{0267367D-68FC-4FCA-8D28-7BE9A6D4EA94}"/>
    <cellStyle name="Standaard 3 8 2 2 4 2 3 2" xfId="35283" xr:uid="{0F887CC9-F166-4883-A5E7-A1CDADB1D21A}"/>
    <cellStyle name="Standaard 3 8 2 2 4 2 4" xfId="25099" xr:uid="{04D59A0B-9F92-418E-ACE0-AE5F23DA7690}"/>
    <cellStyle name="Standaard 3 8 2 2 4 3" xfId="7694" xr:uid="{739E8255-9E68-4534-BA31-C9A3522365B4}"/>
    <cellStyle name="Standaard 3 8 2 2 4 3 2" xfId="17883" xr:uid="{2A03B41D-6612-4911-8758-AC3FF9F3EA5F}"/>
    <cellStyle name="Standaard 3 8 2 2 4 3 2 2" xfId="38252" xr:uid="{F37C3976-9E9E-4D9F-8766-D37D10996FDE}"/>
    <cellStyle name="Standaard 3 8 2 2 4 3 3" xfId="28068" xr:uid="{44B81516-F77E-4F15-9428-8F2C5C49F98E}"/>
    <cellStyle name="Standaard 3 8 2 2 4 4" xfId="12371" xr:uid="{01323CFD-10D9-49EF-B7E3-D951232DD02C}"/>
    <cellStyle name="Standaard 3 8 2 2 4 4 2" xfId="32740" xr:uid="{276E0AE6-7B45-4214-9A36-A400B48AB7E7}"/>
    <cellStyle name="Standaard 3 8 2 2 4 5" xfId="22556" xr:uid="{A7920E48-610F-4FDC-A3B8-DF2710B959B4}"/>
    <cellStyle name="Standaard 3 8 2 2 5" xfId="3041" xr:uid="{E4801113-C53E-4F3E-8D4E-39EFF6C07B1F}"/>
    <cellStyle name="Standaard 3 8 2 2 5 2" xfId="7696" xr:uid="{7FDD3CFA-27C5-48BB-8628-35B308A14830}"/>
    <cellStyle name="Standaard 3 8 2 2 5 2 2" xfId="17885" xr:uid="{E68B8242-E143-40BB-863E-17435A1BFA51}"/>
    <cellStyle name="Standaard 3 8 2 2 5 2 2 2" xfId="38254" xr:uid="{F4AA81BA-90B2-4166-A31F-C6F795BDE38B}"/>
    <cellStyle name="Standaard 3 8 2 2 5 2 3" xfId="28070" xr:uid="{86259FA0-1B4C-438A-B106-38340ECECD9C}"/>
    <cellStyle name="Standaard 3 8 2 2 5 3" xfId="13219" xr:uid="{D6A5D577-BB14-4EB6-9707-D2FBA10702CD}"/>
    <cellStyle name="Standaard 3 8 2 2 5 3 2" xfId="33588" xr:uid="{E8B40F2B-3C64-4C1E-AACD-905E3A066403}"/>
    <cellStyle name="Standaard 3 8 2 2 5 4" xfId="23404" xr:uid="{807692D0-C1E1-462C-8784-232D26B61650}"/>
    <cellStyle name="Standaard 3 8 2 2 6" xfId="7685" xr:uid="{48519A13-823C-4048-A286-2813AE767EB5}"/>
    <cellStyle name="Standaard 3 8 2 2 6 2" xfId="17874" xr:uid="{7975840E-5966-49FF-990C-D5FB0299EB85}"/>
    <cellStyle name="Standaard 3 8 2 2 6 2 2" xfId="38243" xr:uid="{8F04518C-E05B-4112-9FF3-8576BEA7AE9D}"/>
    <cellStyle name="Standaard 3 8 2 2 6 3" xfId="28059" xr:uid="{411D4665-1616-4876-9463-9FDF4C34493D}"/>
    <cellStyle name="Standaard 3 8 2 2 7" xfId="10676" xr:uid="{7D9917DB-A2F5-490C-8075-D07EDE73289E}"/>
    <cellStyle name="Standaard 3 8 2 2 7 2" xfId="31045" xr:uid="{41571B1D-AE42-47A9-958D-7636B7E21F6F}"/>
    <cellStyle name="Standaard 3 8 2 2 8" xfId="20861" xr:uid="{48B41A78-448F-4D1C-85E4-924CCE46B02A}"/>
    <cellStyle name="Standaard 3 8 2 3" xfId="807" xr:uid="{CF9ED254-DA5E-45D8-BE95-73A2BBABBF4D}"/>
    <cellStyle name="Standaard 3 8 2 3 2" xfId="1657" xr:uid="{A7062FCD-CC34-41C1-B5FD-F05C4EF5DF93}"/>
    <cellStyle name="Standaard 3 8 2 3 2 2" xfId="4202" xr:uid="{0FCE6C72-DA3C-4C6A-A08D-F357BEE85F51}"/>
    <cellStyle name="Standaard 3 8 2 3 2 2 2" xfId="7699" xr:uid="{7CED91EA-D498-43B6-8CBB-CFA4B8DE0B16}"/>
    <cellStyle name="Standaard 3 8 2 3 2 2 2 2" xfId="17888" xr:uid="{70B7D340-BAA6-4DFC-AD5D-568FB290D171}"/>
    <cellStyle name="Standaard 3 8 2 3 2 2 2 2 2" xfId="38257" xr:uid="{649DFA13-46B1-41A0-B9AA-6D0ABDA679F1}"/>
    <cellStyle name="Standaard 3 8 2 3 2 2 2 3" xfId="28073" xr:uid="{45C5E84A-6834-47E6-9639-4E823DD3BEED}"/>
    <cellStyle name="Standaard 3 8 2 3 2 2 3" xfId="14380" xr:uid="{FF68E89F-120C-45EF-A36A-EA7441D963D0}"/>
    <cellStyle name="Standaard 3 8 2 3 2 2 3 2" xfId="34749" xr:uid="{469AEBE2-1C0C-4D36-A525-DF5C27F51EAA}"/>
    <cellStyle name="Standaard 3 8 2 3 2 2 4" xfId="24565" xr:uid="{4BC05FD1-5A4D-4562-924E-A2B382BD7E05}"/>
    <cellStyle name="Standaard 3 8 2 3 2 3" xfId="7698" xr:uid="{A2028CFD-7112-48C4-950B-AF785BF19E18}"/>
    <cellStyle name="Standaard 3 8 2 3 2 3 2" xfId="17887" xr:uid="{3AEFAA66-E997-4AE9-BBFF-65127BAC9D5C}"/>
    <cellStyle name="Standaard 3 8 2 3 2 3 2 2" xfId="38256" xr:uid="{2711619A-0890-4DCF-A009-25B810A1FEEB}"/>
    <cellStyle name="Standaard 3 8 2 3 2 3 3" xfId="28072" xr:uid="{2C24B118-723E-498E-8C9A-8F752341EC8C}"/>
    <cellStyle name="Standaard 3 8 2 3 2 4" xfId="11837" xr:uid="{92957360-C1AF-4CC3-9E04-6E5EF95FEEDA}"/>
    <cellStyle name="Standaard 3 8 2 3 2 4 2" xfId="32206" xr:uid="{AB6A58F2-53F8-4F73-ACFF-360D7E8BC734}"/>
    <cellStyle name="Standaard 3 8 2 3 2 5" xfId="22022" xr:uid="{E4D33F2C-1CF9-4D61-B833-56589ABFF7EB}"/>
    <cellStyle name="Standaard 3 8 2 3 3" xfId="2504" xr:uid="{B8FBC6B4-FE74-4A56-BC81-24D42AE7FB0E}"/>
    <cellStyle name="Standaard 3 8 2 3 3 2" xfId="5049" xr:uid="{364FA673-25A4-4BEC-8E65-E757A7BC1BDB}"/>
    <cellStyle name="Standaard 3 8 2 3 3 2 2" xfId="7701" xr:uid="{29209906-7E7B-45B8-831B-DE09C615CE1F}"/>
    <cellStyle name="Standaard 3 8 2 3 3 2 2 2" xfId="17890" xr:uid="{F05BE44D-ABF1-44F8-BA43-4B3046139C2F}"/>
    <cellStyle name="Standaard 3 8 2 3 3 2 2 2 2" xfId="38259" xr:uid="{C5BFA269-3638-405C-868A-F53CE2955B07}"/>
    <cellStyle name="Standaard 3 8 2 3 3 2 2 3" xfId="28075" xr:uid="{96D33653-B11D-4479-8A36-D3D8AECD59D9}"/>
    <cellStyle name="Standaard 3 8 2 3 3 2 3" xfId="15227" xr:uid="{B26EBEF6-3336-405F-87C6-B300522070B6}"/>
    <cellStyle name="Standaard 3 8 2 3 3 2 3 2" xfId="35596" xr:uid="{B7D9E842-CA71-4BC6-8B27-AA13838F7FD2}"/>
    <cellStyle name="Standaard 3 8 2 3 3 2 4" xfId="25412" xr:uid="{4B4FCFB0-6116-4F45-A4DD-C08FA1D67341}"/>
    <cellStyle name="Standaard 3 8 2 3 3 3" xfId="7700" xr:uid="{354E74F8-631D-431E-A158-16006356E839}"/>
    <cellStyle name="Standaard 3 8 2 3 3 3 2" xfId="17889" xr:uid="{0E790A0F-6A3B-4AEA-9C05-52A350474B42}"/>
    <cellStyle name="Standaard 3 8 2 3 3 3 2 2" xfId="38258" xr:uid="{DED48CFE-EF41-44B4-9DF1-74F5FEC3912E}"/>
    <cellStyle name="Standaard 3 8 2 3 3 3 3" xfId="28074" xr:uid="{984CD931-392A-4334-90E3-3DF93409BF10}"/>
    <cellStyle name="Standaard 3 8 2 3 3 4" xfId="12684" xr:uid="{40CEE466-614C-4BF6-925F-5B084C139607}"/>
    <cellStyle name="Standaard 3 8 2 3 3 4 2" xfId="33053" xr:uid="{68E33B6C-A00F-4E37-B95C-A74313938D5E}"/>
    <cellStyle name="Standaard 3 8 2 3 3 5" xfId="22869" xr:uid="{BA00A949-8C38-4590-B3BC-3D904B39AD19}"/>
    <cellStyle name="Standaard 3 8 2 3 4" xfId="3354" xr:uid="{5F740C18-E24C-4E48-98A7-0C3ECAAEE45D}"/>
    <cellStyle name="Standaard 3 8 2 3 4 2" xfId="7702" xr:uid="{8D9A109A-1BBE-4945-A93F-61427A5577E0}"/>
    <cellStyle name="Standaard 3 8 2 3 4 2 2" xfId="17891" xr:uid="{034FF859-FA8E-4669-8FDF-452A12DD77DD}"/>
    <cellStyle name="Standaard 3 8 2 3 4 2 2 2" xfId="38260" xr:uid="{67DF7259-0918-4742-BAC0-A329F6443BDE}"/>
    <cellStyle name="Standaard 3 8 2 3 4 2 3" xfId="28076" xr:uid="{89170190-7579-4502-82AA-89FC40116696}"/>
    <cellStyle name="Standaard 3 8 2 3 4 3" xfId="13532" xr:uid="{731AC3F9-9A67-4120-9D75-1FFDB3588455}"/>
    <cellStyle name="Standaard 3 8 2 3 4 3 2" xfId="33901" xr:uid="{8F9E17F0-879A-4175-8631-D9DB17443807}"/>
    <cellStyle name="Standaard 3 8 2 3 4 4" xfId="23717" xr:uid="{4FA778FA-7956-443A-A025-B57ABB1F7EB7}"/>
    <cellStyle name="Standaard 3 8 2 3 5" xfId="7697" xr:uid="{8FF44EFC-C685-4375-B98E-970434E5B0DC}"/>
    <cellStyle name="Standaard 3 8 2 3 5 2" xfId="17886" xr:uid="{A1202378-3F14-46DF-AD37-B6C77CBA2F14}"/>
    <cellStyle name="Standaard 3 8 2 3 5 2 2" xfId="38255" xr:uid="{7DA0643F-4A87-4B27-92E9-10C9A8C85F2F}"/>
    <cellStyle name="Standaard 3 8 2 3 5 3" xfId="28071" xr:uid="{E6D24EB6-C2F9-4845-9DF7-12C69F52644E}"/>
    <cellStyle name="Standaard 3 8 2 3 6" xfId="10989" xr:uid="{17D8A228-2BE8-4E55-B5FC-DB4DBFCFC98D}"/>
    <cellStyle name="Standaard 3 8 2 3 6 2" xfId="31358" xr:uid="{99DF755C-A252-4D40-ABDB-5085E670E4FA}"/>
    <cellStyle name="Standaard 3 8 2 3 7" xfId="21174" xr:uid="{4772D312-375F-4FD3-AB6A-D7D628D47E4A}"/>
    <cellStyle name="Standaard 3 8 2 4" xfId="1233" xr:uid="{18448199-ED27-4FFE-84C7-8F26C05D1D51}"/>
    <cellStyle name="Standaard 3 8 2 4 2" xfId="3778" xr:uid="{5D8085E0-7847-49CB-BB5C-7BFD41DB9F1F}"/>
    <cellStyle name="Standaard 3 8 2 4 2 2" xfId="7704" xr:uid="{C8C1EA67-1F82-492A-9FC8-6CDFD7FD27FF}"/>
    <cellStyle name="Standaard 3 8 2 4 2 2 2" xfId="17893" xr:uid="{1380CD6E-62AF-45C9-87BC-8B2AF0427826}"/>
    <cellStyle name="Standaard 3 8 2 4 2 2 2 2" xfId="38262" xr:uid="{C112A628-011E-447E-BCF3-99A105476A4A}"/>
    <cellStyle name="Standaard 3 8 2 4 2 2 3" xfId="28078" xr:uid="{15409E96-FB69-4E06-91D6-4ABB67BAF73E}"/>
    <cellStyle name="Standaard 3 8 2 4 2 3" xfId="13956" xr:uid="{0B37F74D-14EB-4F29-812A-4C10FEF2C30D}"/>
    <cellStyle name="Standaard 3 8 2 4 2 3 2" xfId="34325" xr:uid="{9799A890-E8C4-42C1-B22A-D6BC2C09749E}"/>
    <cellStyle name="Standaard 3 8 2 4 2 4" xfId="24141" xr:uid="{D26D9EF0-1522-4A00-A54B-79AC2B39766E}"/>
    <cellStyle name="Standaard 3 8 2 4 3" xfId="7703" xr:uid="{D6F22705-7BD6-4FD2-B69C-3458D01C63A1}"/>
    <cellStyle name="Standaard 3 8 2 4 3 2" xfId="17892" xr:uid="{72FBB512-6F09-48D9-9CE1-E10F6F9EF3F7}"/>
    <cellStyle name="Standaard 3 8 2 4 3 2 2" xfId="38261" xr:uid="{705926A2-2D16-4FD5-906E-9C8A3951F2A2}"/>
    <cellStyle name="Standaard 3 8 2 4 3 3" xfId="28077" xr:uid="{DB8F277F-C63E-4191-B6A3-D5C288D095FC}"/>
    <cellStyle name="Standaard 3 8 2 4 4" xfId="11413" xr:uid="{CC84517F-BC88-441D-8D92-201106DBD227}"/>
    <cellStyle name="Standaard 3 8 2 4 4 2" xfId="31782" xr:uid="{5D68DD84-61D1-4622-8627-11123740CA7A}"/>
    <cellStyle name="Standaard 3 8 2 4 5" xfId="21598" xr:uid="{146DC5DC-305D-498B-B1E6-BBED416FCE48}"/>
    <cellStyle name="Standaard 3 8 2 5" xfId="2080" xr:uid="{401EA321-4638-4317-880E-103B50D3886B}"/>
    <cellStyle name="Standaard 3 8 2 5 2" xfId="4625" xr:uid="{3643AF8E-160B-435A-90FD-37B4F00F9497}"/>
    <cellStyle name="Standaard 3 8 2 5 2 2" xfId="7706" xr:uid="{38118FA4-B213-45A6-9D79-D7858731918C}"/>
    <cellStyle name="Standaard 3 8 2 5 2 2 2" xfId="17895" xr:uid="{DC8B7057-5B08-47C3-A582-7B60C0262C7C}"/>
    <cellStyle name="Standaard 3 8 2 5 2 2 2 2" xfId="38264" xr:uid="{39F5AD11-4B75-4AA0-95EE-D2ECB6966619}"/>
    <cellStyle name="Standaard 3 8 2 5 2 2 3" xfId="28080" xr:uid="{EAE24E30-76E2-4DFF-9A04-3FFDCCC8ECDA}"/>
    <cellStyle name="Standaard 3 8 2 5 2 3" xfId="14803" xr:uid="{CE866ADF-4DC3-4307-A3CA-5F5CF2EC9F90}"/>
    <cellStyle name="Standaard 3 8 2 5 2 3 2" xfId="35172" xr:uid="{EDD4888D-6DA9-473A-9475-89F53526B7B2}"/>
    <cellStyle name="Standaard 3 8 2 5 2 4" xfId="24988" xr:uid="{43E096A0-64E7-470A-BAEA-4044D3CEA210}"/>
    <cellStyle name="Standaard 3 8 2 5 3" xfId="7705" xr:uid="{8BCD77CA-C87E-4DCE-903C-309020C232D2}"/>
    <cellStyle name="Standaard 3 8 2 5 3 2" xfId="17894" xr:uid="{24271570-A401-4E5D-AEDE-BACEFEB2EC81}"/>
    <cellStyle name="Standaard 3 8 2 5 3 2 2" xfId="38263" xr:uid="{D0A2637A-BD05-444E-B1AD-5852C12F8879}"/>
    <cellStyle name="Standaard 3 8 2 5 3 3" xfId="28079" xr:uid="{C149DE06-A7B1-4639-B772-297576F07A7A}"/>
    <cellStyle name="Standaard 3 8 2 5 4" xfId="12260" xr:uid="{8F9E8C79-2919-4ED2-8323-67BC25E5D1DC}"/>
    <cellStyle name="Standaard 3 8 2 5 4 2" xfId="32629" xr:uid="{21AC8620-D6DB-487B-8F1A-6B76087662F1}"/>
    <cellStyle name="Standaard 3 8 2 5 5" xfId="22445" xr:uid="{2C84A546-407D-477C-96D4-C3BD7C57E95A}"/>
    <cellStyle name="Standaard 3 8 2 6" xfId="2930" xr:uid="{82C89555-B20E-47F4-9571-E3EA86FB8532}"/>
    <cellStyle name="Standaard 3 8 2 6 2" xfId="7707" xr:uid="{874CD962-EE6F-4704-8379-FBE1B5C956EA}"/>
    <cellStyle name="Standaard 3 8 2 6 2 2" xfId="17896" xr:uid="{E3ED82C1-1D97-4A1C-BF60-A228538EF467}"/>
    <cellStyle name="Standaard 3 8 2 6 2 2 2" xfId="38265" xr:uid="{EEB35800-5FA4-46DE-954B-A2833BCD15F6}"/>
    <cellStyle name="Standaard 3 8 2 6 2 3" xfId="28081" xr:uid="{9C452258-1C2D-440E-A240-BBDD2209E08B}"/>
    <cellStyle name="Standaard 3 8 2 6 3" xfId="13108" xr:uid="{2B2447B1-622E-42B9-9472-6F30C0D26A1B}"/>
    <cellStyle name="Standaard 3 8 2 6 3 2" xfId="33477" xr:uid="{64A7BA07-E2E6-46C8-8E26-B85D4211B37A}"/>
    <cellStyle name="Standaard 3 8 2 6 4" xfId="23293" xr:uid="{40041187-6395-44ED-8418-0368B213EBE4}"/>
    <cellStyle name="Standaard 3 8 2 7" xfId="7684" xr:uid="{35161CDB-DD6F-47FF-9E0C-F78B85D47B36}"/>
    <cellStyle name="Standaard 3 8 2 7 2" xfId="17873" xr:uid="{9440B62D-66C7-4ED0-ABE9-5AAABDD133F3}"/>
    <cellStyle name="Standaard 3 8 2 7 2 2" xfId="38242" xr:uid="{3628F292-3F6A-4002-82AA-8DF502103ADB}"/>
    <cellStyle name="Standaard 3 8 2 7 3" xfId="28058" xr:uid="{A2464B87-80F2-4477-95C8-8B7FBA0D00B9}"/>
    <cellStyle name="Standaard 3 8 2 8" xfId="10565" xr:uid="{F6D97A9C-009D-45FC-8C64-18E33DAC3035}"/>
    <cellStyle name="Standaard 3 8 2 8 2" xfId="30934" xr:uid="{5E5C656C-3732-4909-B2AB-54E1625FD524}"/>
    <cellStyle name="Standaard 3 8 2 9" xfId="20750" xr:uid="{E88E9C04-D4A2-4461-B7C7-EC89A4E2C88F}"/>
    <cellStyle name="Standaard 3 8 3" xfId="459" xr:uid="{0915FBF8-7699-4A98-9C6C-4233CF36E042}"/>
    <cellStyle name="Standaard 3 8 4" xfId="457" xr:uid="{E2EB6053-2708-4832-A818-9714AB0DD90D}"/>
    <cellStyle name="Standaard 3 8 4 2" xfId="917" xr:uid="{C1060F63-956C-4BA2-94F9-F03128B1B1F5}"/>
    <cellStyle name="Standaard 3 8 4 2 2" xfId="1767" xr:uid="{E80E8087-B5CA-46E1-B658-3BBC0075A4DA}"/>
    <cellStyle name="Standaard 3 8 4 2 2 2" xfId="4312" xr:uid="{FB585D8B-0486-41CA-A1A6-20E7E65DA902}"/>
    <cellStyle name="Standaard 3 8 4 2 2 2 2" xfId="7711" xr:uid="{B6DA6F16-9FF0-4A2C-91A4-164EF181C565}"/>
    <cellStyle name="Standaard 3 8 4 2 2 2 2 2" xfId="17900" xr:uid="{CEEC24C6-DEEA-47B6-8312-A00E8AA2AD35}"/>
    <cellStyle name="Standaard 3 8 4 2 2 2 2 2 2" xfId="38269" xr:uid="{DB509D0B-4E9D-439B-B7AA-9CB9D0FDCA08}"/>
    <cellStyle name="Standaard 3 8 4 2 2 2 2 3" xfId="28085" xr:uid="{36DF7FCF-E8D7-4A98-82E2-5B24ECC526F1}"/>
    <cellStyle name="Standaard 3 8 4 2 2 2 3" xfId="14490" xr:uid="{A58CCAFE-E246-4BBC-B584-9DC82462C55D}"/>
    <cellStyle name="Standaard 3 8 4 2 2 2 3 2" xfId="34859" xr:uid="{BC5010D4-A191-4E62-8B6E-D6A9270EE090}"/>
    <cellStyle name="Standaard 3 8 4 2 2 2 4" xfId="24675" xr:uid="{500FADFB-1BF7-420A-AD59-300911FDE482}"/>
    <cellStyle name="Standaard 3 8 4 2 2 3" xfId="7710" xr:uid="{CA3B8381-C022-44EF-9447-8CD3001A6635}"/>
    <cellStyle name="Standaard 3 8 4 2 2 3 2" xfId="17899" xr:uid="{F7301480-51BC-4DF3-BA23-0E2BC3C4903C}"/>
    <cellStyle name="Standaard 3 8 4 2 2 3 2 2" xfId="38268" xr:uid="{A9B974E3-30AB-47F2-9221-EA136FF8A999}"/>
    <cellStyle name="Standaard 3 8 4 2 2 3 3" xfId="28084" xr:uid="{94530D46-B960-450F-837F-BF8C1829A2E5}"/>
    <cellStyle name="Standaard 3 8 4 2 2 4" xfId="11947" xr:uid="{CF4CDCEF-DE81-4507-A076-BC89B7028473}"/>
    <cellStyle name="Standaard 3 8 4 2 2 4 2" xfId="32316" xr:uid="{35099E87-7563-47A3-A4AB-F445E26CD445}"/>
    <cellStyle name="Standaard 3 8 4 2 2 5" xfId="22132" xr:uid="{0FB3EDAF-9504-4723-AB12-8B3DBB68BCE6}"/>
    <cellStyle name="Standaard 3 8 4 2 3" xfId="2614" xr:uid="{9B95E55E-70CB-4304-8219-F4BB37103B31}"/>
    <cellStyle name="Standaard 3 8 4 2 3 2" xfId="5159" xr:uid="{5773F79C-3C87-4CD2-8EAE-558C104F555B}"/>
    <cellStyle name="Standaard 3 8 4 2 3 2 2" xfId="7713" xr:uid="{DEFE81FF-2806-44B0-8704-39B3B9667985}"/>
    <cellStyle name="Standaard 3 8 4 2 3 2 2 2" xfId="17902" xr:uid="{8ECC4B19-BDC9-4C11-B086-872D566F56C1}"/>
    <cellStyle name="Standaard 3 8 4 2 3 2 2 2 2" xfId="38271" xr:uid="{73E50D29-8DE5-4E57-A030-8A5A4ABD5516}"/>
    <cellStyle name="Standaard 3 8 4 2 3 2 2 3" xfId="28087" xr:uid="{4E3F434F-6C67-4461-A81B-83D8ED982256}"/>
    <cellStyle name="Standaard 3 8 4 2 3 2 3" xfId="15337" xr:uid="{6678B495-EC36-49AE-B489-27A30B8799F2}"/>
    <cellStyle name="Standaard 3 8 4 2 3 2 3 2" xfId="35706" xr:uid="{0DDD87CE-BA5B-40CC-91B9-37EDAFF5604F}"/>
    <cellStyle name="Standaard 3 8 4 2 3 2 4" xfId="25522" xr:uid="{D2393EE2-6299-47E5-89A8-9697813A803E}"/>
    <cellStyle name="Standaard 3 8 4 2 3 3" xfId="7712" xr:uid="{C4C4D5AF-1D53-4BE5-AF0F-F57FCFDA8A3C}"/>
    <cellStyle name="Standaard 3 8 4 2 3 3 2" xfId="17901" xr:uid="{8EBCECA3-0DAF-41A3-81C1-B82089275AE3}"/>
    <cellStyle name="Standaard 3 8 4 2 3 3 2 2" xfId="38270" xr:uid="{7253F542-EEBA-45CA-B783-9C074C9B35FF}"/>
    <cellStyle name="Standaard 3 8 4 2 3 3 3" xfId="28086" xr:uid="{FB2F1DCB-8BAE-4F27-9994-35B715CAA03D}"/>
    <cellStyle name="Standaard 3 8 4 2 3 4" xfId="12794" xr:uid="{489ACBF4-96C1-4257-855A-3EE8ADD1C35C}"/>
    <cellStyle name="Standaard 3 8 4 2 3 4 2" xfId="33163" xr:uid="{FB1D165E-6A47-4A7E-8354-FEC8D4B81C29}"/>
    <cellStyle name="Standaard 3 8 4 2 3 5" xfId="22979" xr:uid="{A371D803-F4CD-4B3E-BD9A-DCF9E4B89273}"/>
    <cellStyle name="Standaard 3 8 4 2 4" xfId="3464" xr:uid="{D5BF8854-3E0B-4F80-B998-1F69BFAEFD0C}"/>
    <cellStyle name="Standaard 3 8 4 2 4 2" xfId="7714" xr:uid="{E8D71DE6-D984-4F57-B3EF-755CF007210F}"/>
    <cellStyle name="Standaard 3 8 4 2 4 2 2" xfId="17903" xr:uid="{73EFD869-6DCE-46E3-B3D8-5E26BE6E6BB9}"/>
    <cellStyle name="Standaard 3 8 4 2 4 2 2 2" xfId="38272" xr:uid="{1DFF7DE5-9911-4A7E-B1E1-9E481330FA19}"/>
    <cellStyle name="Standaard 3 8 4 2 4 2 3" xfId="28088" xr:uid="{E7A59745-00AF-4993-8E3D-ECADC4B9AEAA}"/>
    <cellStyle name="Standaard 3 8 4 2 4 3" xfId="13642" xr:uid="{A3FEE45F-08C9-4E7B-BC91-74153BBD0C54}"/>
    <cellStyle name="Standaard 3 8 4 2 4 3 2" xfId="34011" xr:uid="{6A99A6F3-78A5-41A3-8FA5-F0A0099728A9}"/>
    <cellStyle name="Standaard 3 8 4 2 4 4" xfId="23827" xr:uid="{E60F4DE0-B26D-4F6B-B16E-74A6B0DA7DCF}"/>
    <cellStyle name="Standaard 3 8 4 2 5" xfId="7709" xr:uid="{14258EFC-60A9-40B9-97C4-4BB5BA22124C}"/>
    <cellStyle name="Standaard 3 8 4 2 5 2" xfId="17898" xr:uid="{0EDBB0CB-12B4-46B3-B067-FF1BEC31565C}"/>
    <cellStyle name="Standaard 3 8 4 2 5 2 2" xfId="38267" xr:uid="{776F4297-29A9-4440-9061-36341AE14F66}"/>
    <cellStyle name="Standaard 3 8 4 2 5 3" xfId="28083" xr:uid="{FA318A8A-4F87-40CD-9DC7-F40C70AFF90B}"/>
    <cellStyle name="Standaard 3 8 4 2 6" xfId="11099" xr:uid="{0DD0164B-DBAF-4EE2-AD0F-62D55B2DD404}"/>
    <cellStyle name="Standaard 3 8 4 2 6 2" xfId="31468" xr:uid="{6DA6FCC6-2717-41D4-8546-8CC83301B361}"/>
    <cellStyle name="Standaard 3 8 4 2 7" xfId="21284" xr:uid="{5C83AAE0-E178-419B-AB0B-2C76BD7CE60C}"/>
    <cellStyle name="Standaard 3 8 4 3" xfId="1343" xr:uid="{4E942E41-F2A9-4A5A-81E8-76B93A6C2E0F}"/>
    <cellStyle name="Standaard 3 8 4 3 2" xfId="3888" xr:uid="{5D479171-38C7-4439-A8E7-2F0316BDC753}"/>
    <cellStyle name="Standaard 3 8 4 3 2 2" xfId="7716" xr:uid="{B4C789F5-78AF-4690-B4F3-192ED2321F31}"/>
    <cellStyle name="Standaard 3 8 4 3 2 2 2" xfId="17905" xr:uid="{48719922-A608-47C2-A35B-A12C91D598E5}"/>
    <cellStyle name="Standaard 3 8 4 3 2 2 2 2" xfId="38274" xr:uid="{533C1B2D-C550-441B-95E2-94BD40EB7300}"/>
    <cellStyle name="Standaard 3 8 4 3 2 2 3" xfId="28090" xr:uid="{38C5CB89-43CD-4B7F-8AE2-E45BEF9CDFF2}"/>
    <cellStyle name="Standaard 3 8 4 3 2 3" xfId="14066" xr:uid="{F3F7F40E-DBC9-46A4-8001-5A4D2B9EDF2E}"/>
    <cellStyle name="Standaard 3 8 4 3 2 3 2" xfId="34435" xr:uid="{F5C95DDF-5881-4246-9BFA-B6B330A9F328}"/>
    <cellStyle name="Standaard 3 8 4 3 2 4" xfId="24251" xr:uid="{DBFFB96D-2978-4F1A-B2D7-74848D798B5F}"/>
    <cellStyle name="Standaard 3 8 4 3 3" xfId="7715" xr:uid="{634EDCC2-CC92-4B49-A6B4-B81549A1D6D0}"/>
    <cellStyle name="Standaard 3 8 4 3 3 2" xfId="17904" xr:uid="{2A066F83-A970-4D1F-9042-688674E4EBAF}"/>
    <cellStyle name="Standaard 3 8 4 3 3 2 2" xfId="38273" xr:uid="{80C7DAE5-1600-4659-9CE5-D9A44B881127}"/>
    <cellStyle name="Standaard 3 8 4 3 3 3" xfId="28089" xr:uid="{A36B2ADB-762B-487A-8F57-3B1BCFE0C584}"/>
    <cellStyle name="Standaard 3 8 4 3 4" xfId="11523" xr:uid="{B4BDEB54-9FC2-4178-9AAC-2CD0F114ABB6}"/>
    <cellStyle name="Standaard 3 8 4 3 4 2" xfId="31892" xr:uid="{1C61ADF1-661E-4DE1-B8CB-3A8879A804D8}"/>
    <cellStyle name="Standaard 3 8 4 3 5" xfId="21708" xr:uid="{F0AB4E81-6A8E-4B9B-AABF-91E632D4A6D7}"/>
    <cellStyle name="Standaard 3 8 4 4" xfId="2190" xr:uid="{42E979EB-38CC-49E3-95EB-37A27627ADB2}"/>
    <cellStyle name="Standaard 3 8 4 4 2" xfId="4735" xr:uid="{AEB85027-2E07-4FC3-B1DA-C8D5EB39DD64}"/>
    <cellStyle name="Standaard 3 8 4 4 2 2" xfId="7718" xr:uid="{A0A56929-B961-42F9-856B-91F0EA675BCE}"/>
    <cellStyle name="Standaard 3 8 4 4 2 2 2" xfId="17907" xr:uid="{14D9632B-123D-48E3-B750-973288C48B84}"/>
    <cellStyle name="Standaard 3 8 4 4 2 2 2 2" xfId="38276" xr:uid="{D5863125-3FB1-4FC5-B092-5C0EFAB7945A}"/>
    <cellStyle name="Standaard 3 8 4 4 2 2 3" xfId="28092" xr:uid="{80E175FE-4117-470B-B349-4FDC0B691115}"/>
    <cellStyle name="Standaard 3 8 4 4 2 3" xfId="14913" xr:uid="{4971DD05-CC24-4F64-9196-013B77E869B1}"/>
    <cellStyle name="Standaard 3 8 4 4 2 3 2" xfId="35282" xr:uid="{88563784-6162-47E4-8AC3-3FC04061240B}"/>
    <cellStyle name="Standaard 3 8 4 4 2 4" xfId="25098" xr:uid="{50DA01DC-45D8-4DCE-9324-DD638CF93076}"/>
    <cellStyle name="Standaard 3 8 4 4 3" xfId="7717" xr:uid="{455B8C32-F645-475B-9240-B707CD54DBBA}"/>
    <cellStyle name="Standaard 3 8 4 4 3 2" xfId="17906" xr:uid="{59A63FCA-74DC-4749-AA49-317AE3F25606}"/>
    <cellStyle name="Standaard 3 8 4 4 3 2 2" xfId="38275" xr:uid="{0888006F-AE18-45EB-ACF8-432A3AC3B3FD}"/>
    <cellStyle name="Standaard 3 8 4 4 3 3" xfId="28091" xr:uid="{09AF9DEC-56FC-4813-9758-7DD8AA8BFEF5}"/>
    <cellStyle name="Standaard 3 8 4 4 4" xfId="12370" xr:uid="{B4E0E76C-D80C-4D3C-966C-D9EC8ADFCCB6}"/>
    <cellStyle name="Standaard 3 8 4 4 4 2" xfId="32739" xr:uid="{5420E55B-207D-4668-86F2-667E90351313}"/>
    <cellStyle name="Standaard 3 8 4 4 5" xfId="22555" xr:uid="{39F89CF1-1C87-4282-80D8-EFF46A58C4F7}"/>
    <cellStyle name="Standaard 3 8 4 5" xfId="3040" xr:uid="{6DB11C2F-B905-4882-9E83-95A151E460F4}"/>
    <cellStyle name="Standaard 3 8 4 5 2" xfId="7719" xr:uid="{04D8AE9A-3900-4359-A27F-71618A84E7EF}"/>
    <cellStyle name="Standaard 3 8 4 5 2 2" xfId="17908" xr:uid="{6270E6B2-25B9-405E-939B-A5239CC4F193}"/>
    <cellStyle name="Standaard 3 8 4 5 2 2 2" xfId="38277" xr:uid="{6B87F3DF-7836-4AE2-9AE7-C6833B7D43F0}"/>
    <cellStyle name="Standaard 3 8 4 5 2 3" xfId="28093" xr:uid="{29714A12-657B-40DB-BE11-4AA77B5851C7}"/>
    <cellStyle name="Standaard 3 8 4 5 3" xfId="13218" xr:uid="{455955EF-C915-41C3-AC90-2280ADD0DA68}"/>
    <cellStyle name="Standaard 3 8 4 5 3 2" xfId="33587" xr:uid="{243028B3-8D6C-4A35-A67F-64C5A450FBAD}"/>
    <cellStyle name="Standaard 3 8 4 5 4" xfId="23403" xr:uid="{D272580C-94AB-4C64-96C8-6A2849C1DC52}"/>
    <cellStyle name="Standaard 3 8 4 6" xfId="7708" xr:uid="{F9D46EEB-2E30-41DE-9C37-D155DDD7E85E}"/>
    <cellStyle name="Standaard 3 8 4 6 2" xfId="17897" xr:uid="{7D6C5153-27CC-45FB-A97C-C5A6CF304285}"/>
    <cellStyle name="Standaard 3 8 4 6 2 2" xfId="38266" xr:uid="{6C052EA2-0A2D-4A54-9C17-C1DD74790A22}"/>
    <cellStyle name="Standaard 3 8 4 6 3" xfId="28082" xr:uid="{E1439266-A016-4BDF-BA7A-4F4D01522B8E}"/>
    <cellStyle name="Standaard 3 8 4 7" xfId="10675" xr:uid="{FA5D4F54-34F6-40CB-A8F6-D9ADF4E30565}"/>
    <cellStyle name="Standaard 3 8 4 7 2" xfId="31044" xr:uid="{5025A8CD-F984-4954-B2C5-DA776E6DFF2E}"/>
    <cellStyle name="Standaard 3 8 4 8" xfId="20860" xr:uid="{5649A305-729B-46D6-9C02-9C507919539C}"/>
    <cellStyle name="Standaard 3 8 5" xfId="673" xr:uid="{13951195-6BE1-479C-8DEA-E9FD538FF783}"/>
    <cellStyle name="Standaard 3 8 5 2" xfId="1523" xr:uid="{A47EAFAB-217A-42A2-B0A1-E4DEE0137DCE}"/>
    <cellStyle name="Standaard 3 8 5 2 2" xfId="4068" xr:uid="{8D03FCB7-3182-4878-8D43-EEE9302435A5}"/>
    <cellStyle name="Standaard 3 8 5 2 2 2" xfId="7722" xr:uid="{DC210774-CBEA-41E2-9062-BB8549E9C415}"/>
    <cellStyle name="Standaard 3 8 5 2 2 2 2" xfId="17911" xr:uid="{E8408D2C-E300-409F-B0A5-AD2A05C5CDD4}"/>
    <cellStyle name="Standaard 3 8 5 2 2 2 2 2" xfId="38280" xr:uid="{EFF6BEDA-5D9B-4C4B-8E0B-977605B171E5}"/>
    <cellStyle name="Standaard 3 8 5 2 2 2 3" xfId="28096" xr:uid="{7639FC57-4A99-40EE-A141-440F3A1D2818}"/>
    <cellStyle name="Standaard 3 8 5 2 2 3" xfId="14246" xr:uid="{E37337A4-F294-4419-A3E7-8F517ED49CBD}"/>
    <cellStyle name="Standaard 3 8 5 2 2 3 2" xfId="34615" xr:uid="{88E92F0F-381D-4F20-BE41-BAAF6A958D38}"/>
    <cellStyle name="Standaard 3 8 5 2 2 4" xfId="24431" xr:uid="{B9700B9E-199F-43D9-A0E2-A444294CCF49}"/>
    <cellStyle name="Standaard 3 8 5 2 3" xfId="7721" xr:uid="{5B483962-A286-4819-B76A-23A5600E16DE}"/>
    <cellStyle name="Standaard 3 8 5 2 3 2" xfId="17910" xr:uid="{385BEDE7-71A4-435D-8025-5585A8386B8A}"/>
    <cellStyle name="Standaard 3 8 5 2 3 2 2" xfId="38279" xr:uid="{DBC28E1B-B694-41B2-A63D-C9D21F9139B3}"/>
    <cellStyle name="Standaard 3 8 5 2 3 3" xfId="28095" xr:uid="{61CC4313-C61B-4CD7-A012-D9FADF23FBCB}"/>
    <cellStyle name="Standaard 3 8 5 2 4" xfId="11703" xr:uid="{7DADC03F-3667-47B4-AC13-49B76ED5C4FB}"/>
    <cellStyle name="Standaard 3 8 5 2 4 2" xfId="32072" xr:uid="{87256E98-76A7-48B3-8C42-569929D5C587}"/>
    <cellStyle name="Standaard 3 8 5 2 5" xfId="21888" xr:uid="{845959FA-3DDD-44DB-87AF-3DDC06A2D123}"/>
    <cellStyle name="Standaard 3 8 5 3" xfId="2370" xr:uid="{C92001F3-B862-43DB-B98E-2D8B9681013C}"/>
    <cellStyle name="Standaard 3 8 5 3 2" xfId="4915" xr:uid="{95005DC9-4E6A-44A7-8D9B-2CBE0D626F87}"/>
    <cellStyle name="Standaard 3 8 5 3 2 2" xfId="7724" xr:uid="{0818D7CC-49B2-4BC0-8EE1-609D216A0728}"/>
    <cellStyle name="Standaard 3 8 5 3 2 2 2" xfId="17913" xr:uid="{4785F60E-CC7C-4A8F-B211-91947A506088}"/>
    <cellStyle name="Standaard 3 8 5 3 2 2 2 2" xfId="38282" xr:uid="{B785A650-A4B1-4B4F-A617-5F5B69736284}"/>
    <cellStyle name="Standaard 3 8 5 3 2 2 3" xfId="28098" xr:uid="{74608611-DBCD-4CF9-A377-578BFBDE2ED3}"/>
    <cellStyle name="Standaard 3 8 5 3 2 3" xfId="15093" xr:uid="{8D9F642D-2B8B-43BC-9C73-6873C3EE3405}"/>
    <cellStyle name="Standaard 3 8 5 3 2 3 2" xfId="35462" xr:uid="{067934B1-A166-43D2-963A-6B876B15C520}"/>
    <cellStyle name="Standaard 3 8 5 3 2 4" xfId="25278" xr:uid="{750450D6-8527-4EFE-B582-13648DF27AEB}"/>
    <cellStyle name="Standaard 3 8 5 3 3" xfId="7723" xr:uid="{E2DDFE5D-0835-4259-AFCA-4967063AA2A6}"/>
    <cellStyle name="Standaard 3 8 5 3 3 2" xfId="17912" xr:uid="{44F84EC0-6B3D-4A70-A121-09432914A36F}"/>
    <cellStyle name="Standaard 3 8 5 3 3 2 2" xfId="38281" xr:uid="{A11D26A7-5D6F-44BE-B887-2EC1E47575E8}"/>
    <cellStyle name="Standaard 3 8 5 3 3 3" xfId="28097" xr:uid="{9FC0AB95-C8EA-4EE6-9547-2B247AA3E7F4}"/>
    <cellStyle name="Standaard 3 8 5 3 4" xfId="12550" xr:uid="{045FDF88-EDE7-44CC-8896-E31C9C323C5B}"/>
    <cellStyle name="Standaard 3 8 5 3 4 2" xfId="32919" xr:uid="{C5341DBA-6862-4204-90B8-8FDE20022B6F}"/>
    <cellStyle name="Standaard 3 8 5 3 5" xfId="22735" xr:uid="{F98D4BCB-A7A5-4BC7-9C67-DF636CCF55CB}"/>
    <cellStyle name="Standaard 3 8 5 4" xfId="3220" xr:uid="{2D9D8CE5-06FE-405D-8566-82B5E08B0C82}"/>
    <cellStyle name="Standaard 3 8 5 4 2" xfId="7725" xr:uid="{14DC34EF-E187-48EA-938C-02325778736F}"/>
    <cellStyle name="Standaard 3 8 5 4 2 2" xfId="17914" xr:uid="{579A48DE-EAED-4692-B3C5-06880B852193}"/>
    <cellStyle name="Standaard 3 8 5 4 2 2 2" xfId="38283" xr:uid="{4767134A-134C-4575-BCAE-E2052A15F4CF}"/>
    <cellStyle name="Standaard 3 8 5 4 2 3" xfId="28099" xr:uid="{4AF4592A-64B0-426D-B193-4458BF063521}"/>
    <cellStyle name="Standaard 3 8 5 4 3" xfId="13398" xr:uid="{814E1D72-225C-4242-8DE3-AD6EDA9AEA09}"/>
    <cellStyle name="Standaard 3 8 5 4 3 2" xfId="33767" xr:uid="{B088DDA3-BFBA-4ACD-B73F-C980B33EC735}"/>
    <cellStyle name="Standaard 3 8 5 4 4" xfId="23583" xr:uid="{69B67E39-2EF0-4008-B300-6F1441A8BA43}"/>
    <cellStyle name="Standaard 3 8 5 5" xfId="7720" xr:uid="{4A5B4655-2693-49B1-B931-B489E2AAE1CF}"/>
    <cellStyle name="Standaard 3 8 5 5 2" xfId="17909" xr:uid="{87555742-352F-42D5-9D2A-D77594A54379}"/>
    <cellStyle name="Standaard 3 8 5 5 2 2" xfId="38278" xr:uid="{34E4DE2B-1426-4C83-AA57-8B4861B60C2E}"/>
    <cellStyle name="Standaard 3 8 5 5 3" xfId="28094" xr:uid="{A65F0B2E-6221-4A5C-9973-3D7F865B96E6}"/>
    <cellStyle name="Standaard 3 8 5 6" xfId="10855" xr:uid="{B6B03971-AD52-447F-9312-D606BD53FB6F}"/>
    <cellStyle name="Standaard 3 8 5 6 2" xfId="31224" xr:uid="{FF24B690-8743-4689-97F8-45226EE72344}"/>
    <cellStyle name="Standaard 3 8 5 7" xfId="21040" xr:uid="{13A0785B-B942-4EC7-9418-5C512E47CDBD}"/>
    <cellStyle name="Standaard 3 8 6" xfId="1099" xr:uid="{F17AC1A5-663B-4CC6-8C1D-208987F98C3E}"/>
    <cellStyle name="Standaard 3 8 6 2" xfId="3644" xr:uid="{A4C21C92-A539-437C-97D0-C7D9FAF89248}"/>
    <cellStyle name="Standaard 3 8 6 2 2" xfId="7727" xr:uid="{01E36B9D-60C5-42B1-B32D-0778BE8F1E34}"/>
    <cellStyle name="Standaard 3 8 6 2 2 2" xfId="17916" xr:uid="{8EDCF076-6C40-45AC-B897-6C3AC156CE91}"/>
    <cellStyle name="Standaard 3 8 6 2 2 2 2" xfId="38285" xr:uid="{9C28EC93-2342-4492-81F9-ACEA408043EB}"/>
    <cellStyle name="Standaard 3 8 6 2 2 3" xfId="28101" xr:uid="{0906836D-5880-4308-9D9E-F7096B50CC4A}"/>
    <cellStyle name="Standaard 3 8 6 2 3" xfId="13822" xr:uid="{44E046D4-6615-4E3E-A553-207F3715698F}"/>
    <cellStyle name="Standaard 3 8 6 2 3 2" xfId="34191" xr:uid="{0D81055F-8FE9-4A74-BEB1-5586836ED48D}"/>
    <cellStyle name="Standaard 3 8 6 2 4" xfId="24007" xr:uid="{74DDBDA6-AF40-407E-9429-25DDFAE2250E}"/>
    <cellStyle name="Standaard 3 8 6 3" xfId="7726" xr:uid="{9D786F0F-9728-4E7D-B553-776959BE0FE0}"/>
    <cellStyle name="Standaard 3 8 6 3 2" xfId="17915" xr:uid="{675C5A1E-23D5-435B-A81D-D6FB537B8789}"/>
    <cellStyle name="Standaard 3 8 6 3 2 2" xfId="38284" xr:uid="{20570055-8A15-456F-98ED-8792B1D4ADF5}"/>
    <cellStyle name="Standaard 3 8 6 3 3" xfId="28100" xr:uid="{821CE067-ACBE-420D-91E2-2D24120C1A69}"/>
    <cellStyle name="Standaard 3 8 6 4" xfId="11279" xr:uid="{1E1FB56C-29CC-47F4-9D8F-6A403BA27522}"/>
    <cellStyle name="Standaard 3 8 6 4 2" xfId="31648" xr:uid="{C8F76BCE-EAE4-46F4-A9DB-A6490F2A2E86}"/>
    <cellStyle name="Standaard 3 8 6 5" xfId="21464" xr:uid="{B4490A12-7C23-4FEC-906C-E3F8F1268E90}"/>
    <cellStyle name="Standaard 3 8 7" xfId="1946" xr:uid="{5D1EB624-ACB6-4B39-ACC9-65F9DBAC7C94}"/>
    <cellStyle name="Standaard 3 8 7 2" xfId="4491" xr:uid="{A03893F0-D8DC-46C8-A9A1-C1153EF122E9}"/>
    <cellStyle name="Standaard 3 8 7 2 2" xfId="7729" xr:uid="{C8A91EC2-3429-4287-9D0B-6081DE005B6B}"/>
    <cellStyle name="Standaard 3 8 7 2 2 2" xfId="17918" xr:uid="{3BE1813F-4823-40DA-9033-23E4DFF17756}"/>
    <cellStyle name="Standaard 3 8 7 2 2 2 2" xfId="38287" xr:uid="{54CA3F9E-D04E-4E19-91F0-D5FF403D1CA4}"/>
    <cellStyle name="Standaard 3 8 7 2 2 3" xfId="28103" xr:uid="{31942228-350B-47A3-A263-3FB690C6B84A}"/>
    <cellStyle name="Standaard 3 8 7 2 3" xfId="14669" xr:uid="{69771E2C-D6D3-4F4B-A01B-9CC9CA2953A1}"/>
    <cellStyle name="Standaard 3 8 7 2 3 2" xfId="35038" xr:uid="{1ADB9EB7-ABFC-4E10-9C9D-E2DCCF818482}"/>
    <cellStyle name="Standaard 3 8 7 2 4" xfId="24854" xr:uid="{14C05F55-B2BE-4F62-B5F3-EFAC096A5787}"/>
    <cellStyle name="Standaard 3 8 7 3" xfId="7728" xr:uid="{2C2DCF91-84A5-4F85-B283-15832062CA19}"/>
    <cellStyle name="Standaard 3 8 7 3 2" xfId="17917" xr:uid="{DD383B30-E8A1-4B08-877E-37A8B0F7ADEB}"/>
    <cellStyle name="Standaard 3 8 7 3 2 2" xfId="38286" xr:uid="{F1697D5E-1704-40AD-9DAD-91704B7898C2}"/>
    <cellStyle name="Standaard 3 8 7 3 3" xfId="28102" xr:uid="{DEF0B1FB-131A-4EEB-9BD1-B1A2BD03AC46}"/>
    <cellStyle name="Standaard 3 8 7 4" xfId="12126" xr:uid="{82DEB742-3B40-407B-916B-8C314EECC4F1}"/>
    <cellStyle name="Standaard 3 8 7 4 2" xfId="32495" xr:uid="{CA7AD594-F92C-4022-B614-9648054CA5B6}"/>
    <cellStyle name="Standaard 3 8 7 5" xfId="22311" xr:uid="{4458F650-5270-4101-8FCC-9E1F67678773}"/>
    <cellStyle name="Standaard 3 8 8" xfId="2796" xr:uid="{24A82528-9137-489A-83ED-D6EC19759A5C}"/>
    <cellStyle name="Standaard 3 8 8 2" xfId="7730" xr:uid="{20E09524-E14B-4E51-A7C6-4132BCBF77BD}"/>
    <cellStyle name="Standaard 3 8 8 2 2" xfId="17919" xr:uid="{27BA6770-0C8C-44C2-99AC-80C6DE0F23E9}"/>
    <cellStyle name="Standaard 3 8 8 2 2 2" xfId="38288" xr:uid="{DD451BBA-0D48-40DC-B04B-558CEDF81658}"/>
    <cellStyle name="Standaard 3 8 8 2 3" xfId="28104" xr:uid="{C0C02E4A-2A2F-402B-BDE5-2781D9096EBD}"/>
    <cellStyle name="Standaard 3 8 8 3" xfId="12974" xr:uid="{4F168491-84F8-417A-B879-CF336BC75152}"/>
    <cellStyle name="Standaard 3 8 8 3 2" xfId="33343" xr:uid="{84EBB7BB-8920-41B2-8F43-45D6E5BF2FAD}"/>
    <cellStyle name="Standaard 3 8 8 4" xfId="23159" xr:uid="{5C3E9163-B4A0-4111-8C25-D7E8C9903A2D}"/>
    <cellStyle name="Standaard 3 8 9" xfId="7683" xr:uid="{D27F3F8C-7B88-4B34-A3FA-9FD7EEBD4B72}"/>
    <cellStyle name="Standaard 3 8 9 2" xfId="17872" xr:uid="{C9CAEF73-202D-480A-A420-6AA4C65AAA43}"/>
    <cellStyle name="Standaard 3 8 9 2 2" xfId="38241" xr:uid="{01F63DD7-9A7C-4680-8A64-C6A927A92CAA}"/>
    <cellStyle name="Standaard 3 8 9 3" xfId="28057" xr:uid="{66976062-D745-4B1B-8E03-28C024AD23BF}"/>
    <cellStyle name="Standaard 3 9" xfId="185" xr:uid="{E6B7D404-1113-471B-8B82-5FA8DDF00112}"/>
    <cellStyle name="Standaard 3 9 2" xfId="460" xr:uid="{BDB01D67-B627-4A1D-8C27-0014473011B9}"/>
    <cellStyle name="Standaard 3 9 3" xfId="741" xr:uid="{8256E3EF-8011-478C-AEE3-2316A565E517}"/>
    <cellStyle name="Standaard 3 9 3 2" xfId="1591" xr:uid="{845421EF-6B1D-4C4F-A7AB-896A09024858}"/>
    <cellStyle name="Standaard 3 9 3 2 2" xfId="4136" xr:uid="{1EF5825D-8B07-4F3C-B4CB-DB86FA1127EB}"/>
    <cellStyle name="Standaard 3 9 3 2 2 2" xfId="7734" xr:uid="{3775628D-F6AB-4C91-BAC3-D345E547C183}"/>
    <cellStyle name="Standaard 3 9 3 2 2 2 2" xfId="17923" xr:uid="{3CA4B80A-4075-4871-A3DA-AA57805E1621}"/>
    <cellStyle name="Standaard 3 9 3 2 2 2 2 2" xfId="38292" xr:uid="{55BD68B4-4557-47F1-9611-BC32A21CD8BE}"/>
    <cellStyle name="Standaard 3 9 3 2 2 2 3" xfId="28108" xr:uid="{E985B84F-1D57-440A-9D84-F9E9FF24C7B1}"/>
    <cellStyle name="Standaard 3 9 3 2 2 3" xfId="14314" xr:uid="{2622B335-DC62-40C9-AB1C-49FF5ABD1B17}"/>
    <cellStyle name="Standaard 3 9 3 2 2 3 2" xfId="34683" xr:uid="{C494C839-C31C-47A5-A1E8-17E9D4267539}"/>
    <cellStyle name="Standaard 3 9 3 2 2 4" xfId="24499" xr:uid="{093538D6-29FB-4D8B-A4B0-29C35C6A6A49}"/>
    <cellStyle name="Standaard 3 9 3 2 3" xfId="7733" xr:uid="{A6CC30C1-8A0E-432D-BAE2-F2891561BEDE}"/>
    <cellStyle name="Standaard 3 9 3 2 3 2" xfId="17922" xr:uid="{8D80060D-6AF1-4289-BE28-F53AE78DF190}"/>
    <cellStyle name="Standaard 3 9 3 2 3 2 2" xfId="38291" xr:uid="{2AE07B63-4E1E-4E5A-A189-A8CCDE89F3DC}"/>
    <cellStyle name="Standaard 3 9 3 2 3 3" xfId="28107" xr:uid="{588A2A06-4CAB-4EA9-BE3C-510CF3CEAC13}"/>
    <cellStyle name="Standaard 3 9 3 2 4" xfId="11771" xr:uid="{E08E4FF8-206F-4FAD-9C48-94655E11E14C}"/>
    <cellStyle name="Standaard 3 9 3 2 4 2" xfId="32140" xr:uid="{5CC5CF3E-4C86-4738-BC6A-AF67E26EA2CD}"/>
    <cellStyle name="Standaard 3 9 3 2 5" xfId="21956" xr:uid="{D5A1BD3B-9699-470B-8E47-AE3F382DB52F}"/>
    <cellStyle name="Standaard 3 9 3 3" xfId="2438" xr:uid="{D9DCDCEF-F5E7-4FDE-AF14-0174FE9558D4}"/>
    <cellStyle name="Standaard 3 9 3 3 2" xfId="4983" xr:uid="{427F0AA0-605C-481E-9EBE-E0095BF50048}"/>
    <cellStyle name="Standaard 3 9 3 3 2 2" xfId="7736" xr:uid="{DCFCDCE9-D9B2-41FF-9F51-50D90E1B9AC5}"/>
    <cellStyle name="Standaard 3 9 3 3 2 2 2" xfId="17925" xr:uid="{A3E2432D-63AB-4C29-B2E0-383C0006C09C}"/>
    <cellStyle name="Standaard 3 9 3 3 2 2 2 2" xfId="38294" xr:uid="{04532E01-C046-4BD4-B613-8D53A16E5068}"/>
    <cellStyle name="Standaard 3 9 3 3 2 2 3" xfId="28110" xr:uid="{0F3BE64D-1F6A-4A65-90F0-35AF98F889E3}"/>
    <cellStyle name="Standaard 3 9 3 3 2 3" xfId="15161" xr:uid="{7CCF6980-EF5A-4F6C-8913-D29FFAFB6BC6}"/>
    <cellStyle name="Standaard 3 9 3 3 2 3 2" xfId="35530" xr:uid="{F2302D94-227C-4202-8290-7367405429E6}"/>
    <cellStyle name="Standaard 3 9 3 3 2 4" xfId="25346" xr:uid="{93D26596-C9AC-4271-8B22-1C9C173C9D99}"/>
    <cellStyle name="Standaard 3 9 3 3 3" xfId="7735" xr:uid="{CF8542A1-FA62-41FC-A03A-6ED0A450D726}"/>
    <cellStyle name="Standaard 3 9 3 3 3 2" xfId="17924" xr:uid="{6260D421-4419-41FD-B50F-DD6C067DE525}"/>
    <cellStyle name="Standaard 3 9 3 3 3 2 2" xfId="38293" xr:uid="{FC6E26F9-B2C3-4016-BB6D-6506265E6677}"/>
    <cellStyle name="Standaard 3 9 3 3 3 3" xfId="28109" xr:uid="{1559BC82-46FD-4BAA-B1C7-171169842DE4}"/>
    <cellStyle name="Standaard 3 9 3 3 4" xfId="12618" xr:uid="{8E0B1E3F-0B41-4D87-B976-399E2E6CFA42}"/>
    <cellStyle name="Standaard 3 9 3 3 4 2" xfId="32987" xr:uid="{A9D890CF-D00A-4F24-B3F8-6D416C66EAAF}"/>
    <cellStyle name="Standaard 3 9 3 3 5" xfId="22803" xr:uid="{50D7F70F-090F-4DBA-AAC3-2B53ADD48439}"/>
    <cellStyle name="Standaard 3 9 3 4" xfId="3288" xr:uid="{8DE571DD-33BF-42E2-B125-F6D2CEB831FC}"/>
    <cellStyle name="Standaard 3 9 3 4 2" xfId="7737" xr:uid="{AA97F92D-B474-4F05-8031-9FE78815AB75}"/>
    <cellStyle name="Standaard 3 9 3 4 2 2" xfId="17926" xr:uid="{3362C4B1-5FD4-4AE5-B17D-A94AFF0BBB12}"/>
    <cellStyle name="Standaard 3 9 3 4 2 2 2" xfId="38295" xr:uid="{9927C060-7A34-44BC-8882-2BA0B3EE9620}"/>
    <cellStyle name="Standaard 3 9 3 4 2 3" xfId="28111" xr:uid="{176F3B89-364E-47E6-A1B6-5250CD53FC6B}"/>
    <cellStyle name="Standaard 3 9 3 4 3" xfId="13466" xr:uid="{D51DEAFB-029C-4152-BE19-34D187A2FC81}"/>
    <cellStyle name="Standaard 3 9 3 4 3 2" xfId="33835" xr:uid="{FED8A5F9-F03F-4364-8BE6-E31C9FC29FD9}"/>
    <cellStyle name="Standaard 3 9 3 4 4" xfId="23651" xr:uid="{A2E63DED-2962-45C6-9124-27149949CC74}"/>
    <cellStyle name="Standaard 3 9 3 5" xfId="7732" xr:uid="{6721F299-2A80-43F0-B7BD-99C9A98AEF60}"/>
    <cellStyle name="Standaard 3 9 3 5 2" xfId="17921" xr:uid="{93555D33-8620-44ED-A60F-F315F3ABC845}"/>
    <cellStyle name="Standaard 3 9 3 5 2 2" xfId="38290" xr:uid="{3D51FA3D-7939-4C75-B8B7-39C97FDF4C57}"/>
    <cellStyle name="Standaard 3 9 3 5 3" xfId="28106" xr:uid="{9F8667F7-8F4B-414A-8466-E03BFB37C335}"/>
    <cellStyle name="Standaard 3 9 3 6" xfId="10923" xr:uid="{2CE77006-F2C7-47BB-A96E-63759A2E9BEF}"/>
    <cellStyle name="Standaard 3 9 3 6 2" xfId="31292" xr:uid="{BE626802-6729-4A8C-A6A7-010CBED4132F}"/>
    <cellStyle name="Standaard 3 9 3 7" xfId="21108" xr:uid="{3A0F0AD2-F850-4D6C-BA45-C5CF56AA2A80}"/>
    <cellStyle name="Standaard 3 9 4" xfId="1167" xr:uid="{7D152759-BC37-4D30-93DD-AEBF4045BB91}"/>
    <cellStyle name="Standaard 3 9 4 2" xfId="3712" xr:uid="{711CED00-8405-4C70-9DF5-6BA30302ECE4}"/>
    <cellStyle name="Standaard 3 9 4 2 2" xfId="7739" xr:uid="{C28FDE9C-EE04-458E-A00B-B1FBB8D105F1}"/>
    <cellStyle name="Standaard 3 9 4 2 2 2" xfId="17928" xr:uid="{8910CC0C-F496-4457-9EF4-1CE7257BF8A4}"/>
    <cellStyle name="Standaard 3 9 4 2 2 2 2" xfId="38297" xr:uid="{D64259FD-2889-48D2-8A65-B0FA3B3F6254}"/>
    <cellStyle name="Standaard 3 9 4 2 2 3" xfId="28113" xr:uid="{3971FF10-C175-4498-96B1-B44FC686C431}"/>
    <cellStyle name="Standaard 3 9 4 2 3" xfId="13890" xr:uid="{32F24292-FA45-41C1-B41F-FCEE1DB1FE43}"/>
    <cellStyle name="Standaard 3 9 4 2 3 2" xfId="34259" xr:uid="{039BD115-8436-46C0-A869-F24F87C790CC}"/>
    <cellStyle name="Standaard 3 9 4 2 4" xfId="24075" xr:uid="{794BBDA1-416A-4036-B5C3-5B6BD8296274}"/>
    <cellStyle name="Standaard 3 9 4 3" xfId="7738" xr:uid="{83DEE371-1F16-4274-96C7-4A7E93B5863C}"/>
    <cellStyle name="Standaard 3 9 4 3 2" xfId="17927" xr:uid="{D2ED4FE5-218C-42F7-A838-2FDF0DF68AD6}"/>
    <cellStyle name="Standaard 3 9 4 3 2 2" xfId="38296" xr:uid="{4BDEC3D6-3DCD-4FA7-9921-49EC727AC9D3}"/>
    <cellStyle name="Standaard 3 9 4 3 3" xfId="28112" xr:uid="{8C89FB8B-A761-4EFB-ACD7-AFC2E3F6D6B5}"/>
    <cellStyle name="Standaard 3 9 4 4" xfId="11347" xr:uid="{B8A26331-858B-4543-ACFA-2EC5E7964F02}"/>
    <cellStyle name="Standaard 3 9 4 4 2" xfId="31716" xr:uid="{DB29C3E8-7321-4E43-98C3-A06A4F039BB0}"/>
    <cellStyle name="Standaard 3 9 4 5" xfId="21532" xr:uid="{C717E096-D74B-4B1F-AEFF-D8456A53A114}"/>
    <cellStyle name="Standaard 3 9 5" xfId="2014" xr:uid="{B1FD98F4-3897-45C0-A9EC-8B52524222E8}"/>
    <cellStyle name="Standaard 3 9 5 2" xfId="4559" xr:uid="{73C021DF-350C-454C-BD6D-9A9CC12A4C82}"/>
    <cellStyle name="Standaard 3 9 5 2 2" xfId="7741" xr:uid="{09E1570F-303E-466E-B557-64DD5CCAFF62}"/>
    <cellStyle name="Standaard 3 9 5 2 2 2" xfId="17930" xr:uid="{010B7444-CB9E-4AD6-B011-05FD9B705C8D}"/>
    <cellStyle name="Standaard 3 9 5 2 2 2 2" xfId="38299" xr:uid="{A7480469-77EA-421F-A197-F09533A2F8E3}"/>
    <cellStyle name="Standaard 3 9 5 2 2 3" xfId="28115" xr:uid="{B9BC2542-B4DD-49AA-826D-6277FD909C38}"/>
    <cellStyle name="Standaard 3 9 5 2 3" xfId="14737" xr:uid="{99578AE8-A549-4D00-BC87-C1B2E7FB77FF}"/>
    <cellStyle name="Standaard 3 9 5 2 3 2" xfId="35106" xr:uid="{7DA40272-4E6D-4FBE-9F7E-475AD6082B1C}"/>
    <cellStyle name="Standaard 3 9 5 2 4" xfId="24922" xr:uid="{0F361680-245F-41F0-B7A0-56CD19C2FC74}"/>
    <cellStyle name="Standaard 3 9 5 3" xfId="7740" xr:uid="{FD38B220-C50C-4481-A1A5-896FFEFF295A}"/>
    <cellStyle name="Standaard 3 9 5 3 2" xfId="17929" xr:uid="{D2D26F44-D6A2-4D31-B7B4-7DBA478CF225}"/>
    <cellStyle name="Standaard 3 9 5 3 2 2" xfId="38298" xr:uid="{1BC05408-EB7B-4AEE-A19D-DA234D1E7E8B}"/>
    <cellStyle name="Standaard 3 9 5 3 3" xfId="28114" xr:uid="{E54167A7-4301-44D5-85B3-DE32FFCF310C}"/>
    <cellStyle name="Standaard 3 9 5 4" xfId="12194" xr:uid="{1F5BC097-5553-4231-AE25-AD811E7C4EB3}"/>
    <cellStyle name="Standaard 3 9 5 4 2" xfId="32563" xr:uid="{10FB871B-650E-471D-A28C-7E3592A00AB7}"/>
    <cellStyle name="Standaard 3 9 5 5" xfId="22379" xr:uid="{D05B5ABF-7FB7-432E-A446-26E93F285F62}"/>
    <cellStyle name="Standaard 3 9 6" xfId="2864" xr:uid="{D59CC210-0DAE-4381-80AB-4A8355599F67}"/>
    <cellStyle name="Standaard 3 9 6 2" xfId="7742" xr:uid="{884D296A-9F6A-49AC-9FF0-D5976F727840}"/>
    <cellStyle name="Standaard 3 9 6 2 2" xfId="17931" xr:uid="{CAE317D3-01CC-4DE0-B70F-59FA2B62D9FA}"/>
    <cellStyle name="Standaard 3 9 6 2 2 2" xfId="38300" xr:uid="{BB99BE70-F68A-47BD-A1AE-D3ADE47A2B12}"/>
    <cellStyle name="Standaard 3 9 6 2 3" xfId="28116" xr:uid="{A5E072D7-AB07-47FE-8388-BB20589F422A}"/>
    <cellStyle name="Standaard 3 9 6 3" xfId="13042" xr:uid="{00B55725-BC2D-43AF-B179-B714B8AD2B7D}"/>
    <cellStyle name="Standaard 3 9 6 3 2" xfId="33411" xr:uid="{6171BF95-EAC8-44A2-9E7C-032B75767AF0}"/>
    <cellStyle name="Standaard 3 9 6 4" xfId="23227" xr:uid="{1A824AE4-5D49-4C28-A001-925BC2C12674}"/>
    <cellStyle name="Standaard 3 9 7" xfId="7731" xr:uid="{41466CFD-9691-4B34-9618-05327B4819FF}"/>
    <cellStyle name="Standaard 3 9 7 2" xfId="17920" xr:uid="{31C3EF20-C0CD-4732-A3F4-F6783E2525EE}"/>
    <cellStyle name="Standaard 3 9 7 2 2" xfId="38289" xr:uid="{D24A48FD-D5D8-430C-B6A9-70F50FE3C76E}"/>
    <cellStyle name="Standaard 3 9 7 3" xfId="28105" xr:uid="{59FAB12C-BBBE-4D00-B8F7-79C0B60B4CEC}"/>
    <cellStyle name="Standaard 3 9 8" xfId="10499" xr:uid="{8DD05E72-6436-45D0-A364-BA2189724B9B}"/>
    <cellStyle name="Standaard 3 9 8 2" xfId="30868" xr:uid="{7112E8D4-1FB8-4FF8-A5C8-85FC1DDE38F4}"/>
    <cellStyle name="Standaard 3 9 9" xfId="20684" xr:uid="{AE8858B1-7EC9-4004-ADD3-700AF284D0C1}"/>
    <cellStyle name="Standaard 4" xfId="48" xr:uid="{FDAE37FE-2715-4EDE-B75D-8FACC6A02DFF}"/>
    <cellStyle name="Standaard 4 10" xfId="461" xr:uid="{5B1FD41E-BA0F-40B5-91E7-145498598FBD}"/>
    <cellStyle name="Standaard 4 10 2" xfId="919" xr:uid="{442E7AD9-5E03-4684-A355-B4884E504ADF}"/>
    <cellStyle name="Standaard 4 10 2 2" xfId="1769" xr:uid="{9CF1A7A4-3E99-493F-80EE-E12CD568098C}"/>
    <cellStyle name="Standaard 4 10 2 2 2" xfId="4314" xr:uid="{D795A876-414D-4454-85A9-E83D0BD48E47}"/>
    <cellStyle name="Standaard 4 10 2 2 2 2" xfId="7747" xr:uid="{58F0F969-B043-4DF9-9B10-47DA9369BD4C}"/>
    <cellStyle name="Standaard 4 10 2 2 2 2 2" xfId="17936" xr:uid="{2679FEAE-767C-4F26-B22A-3323A676C816}"/>
    <cellStyle name="Standaard 4 10 2 2 2 2 2 2" xfId="38305" xr:uid="{C3FCC2CA-3C74-4C06-B36A-E476941FAEF2}"/>
    <cellStyle name="Standaard 4 10 2 2 2 2 3" xfId="28121" xr:uid="{774A97C9-8032-4243-B4C1-94C495449675}"/>
    <cellStyle name="Standaard 4 10 2 2 2 3" xfId="14492" xr:uid="{98742AE8-92B5-4A55-BA8B-AD4D96BB308B}"/>
    <cellStyle name="Standaard 4 10 2 2 2 3 2" xfId="34861" xr:uid="{984BFB4E-DDCD-4E6A-9460-9C0300859214}"/>
    <cellStyle name="Standaard 4 10 2 2 2 4" xfId="24677" xr:uid="{67BB6E8D-BA2B-42CA-9C34-CE756B5F423E}"/>
    <cellStyle name="Standaard 4 10 2 2 3" xfId="7746" xr:uid="{4910AD84-45E4-4A2C-AD44-5F63C5D66BB3}"/>
    <cellStyle name="Standaard 4 10 2 2 3 2" xfId="17935" xr:uid="{F333E4E7-2113-4C8B-9F61-60FFFD69FE0C}"/>
    <cellStyle name="Standaard 4 10 2 2 3 2 2" xfId="38304" xr:uid="{0BBC6064-249B-4D5E-98E2-87BD80A331AD}"/>
    <cellStyle name="Standaard 4 10 2 2 3 3" xfId="28120" xr:uid="{7A64608E-DA95-4E53-9803-447016BA8E50}"/>
    <cellStyle name="Standaard 4 10 2 2 4" xfId="11949" xr:uid="{10C1CD9C-79B3-4E9B-B865-A766E132C33F}"/>
    <cellStyle name="Standaard 4 10 2 2 4 2" xfId="32318" xr:uid="{7A12F767-8226-4C0A-B694-6338EF6CBDA7}"/>
    <cellStyle name="Standaard 4 10 2 2 5" xfId="22134" xr:uid="{E1A0DA5D-A9A3-4D45-AFE3-853BE090F7AB}"/>
    <cellStyle name="Standaard 4 10 2 3" xfId="2616" xr:uid="{93CD736C-D0A8-4E64-81F0-D82BE7D4E1D0}"/>
    <cellStyle name="Standaard 4 10 2 3 2" xfId="5161" xr:uid="{5D67A177-C95C-47E9-8D15-4F5CDCF9145A}"/>
    <cellStyle name="Standaard 4 10 2 3 2 2" xfId="7749" xr:uid="{170D7D6B-7694-43C6-9E6B-9D61BC8C9657}"/>
    <cellStyle name="Standaard 4 10 2 3 2 2 2" xfId="17938" xr:uid="{DFEC2294-917E-45CD-8C29-C1F3FC4915AB}"/>
    <cellStyle name="Standaard 4 10 2 3 2 2 2 2" xfId="38307" xr:uid="{49188875-FD2F-454E-9C81-03008F3A6B32}"/>
    <cellStyle name="Standaard 4 10 2 3 2 2 3" xfId="28123" xr:uid="{3DC03A43-BA50-4C70-8243-DC0B51DB99C5}"/>
    <cellStyle name="Standaard 4 10 2 3 2 3" xfId="15339" xr:uid="{130E69B5-D4EC-4BE3-A302-CBABA5E7E5E1}"/>
    <cellStyle name="Standaard 4 10 2 3 2 3 2" xfId="35708" xr:uid="{96AB72CD-B32A-492F-8592-DE0D899D642E}"/>
    <cellStyle name="Standaard 4 10 2 3 2 4" xfId="25524" xr:uid="{F685BEDD-F59E-47EC-94D2-49B5726E3729}"/>
    <cellStyle name="Standaard 4 10 2 3 3" xfId="7748" xr:uid="{E2D2F7F0-61D9-44EE-A424-9B8FB53FC8A5}"/>
    <cellStyle name="Standaard 4 10 2 3 3 2" xfId="17937" xr:uid="{D2A14E30-75D3-465D-8A75-13EF199A3C42}"/>
    <cellStyle name="Standaard 4 10 2 3 3 2 2" xfId="38306" xr:uid="{E7A50E2C-9611-459B-8CB4-B31FA42706E8}"/>
    <cellStyle name="Standaard 4 10 2 3 3 3" xfId="28122" xr:uid="{BE3037B4-10FC-4BF9-B337-53B16C52520D}"/>
    <cellStyle name="Standaard 4 10 2 3 4" xfId="12796" xr:uid="{957C8259-EC44-43F9-8520-78B1D757E5D9}"/>
    <cellStyle name="Standaard 4 10 2 3 4 2" xfId="33165" xr:uid="{6E7F04B2-E3CB-4409-ADF9-83940523C606}"/>
    <cellStyle name="Standaard 4 10 2 3 5" xfId="22981" xr:uid="{FB05218D-FA33-4311-885A-F6A71227639E}"/>
    <cellStyle name="Standaard 4 10 2 4" xfId="3466" xr:uid="{26E8DA60-BB65-493C-B2AC-E2446AB0F5A3}"/>
    <cellStyle name="Standaard 4 10 2 4 2" xfId="7750" xr:uid="{0061EB55-47FF-41FE-9498-012CC91B7ADD}"/>
    <cellStyle name="Standaard 4 10 2 4 2 2" xfId="17939" xr:uid="{BF05A187-FD9F-472E-A0EB-62F66D72A5F3}"/>
    <cellStyle name="Standaard 4 10 2 4 2 2 2" xfId="38308" xr:uid="{639AA3F7-6602-46CD-9054-58192C597041}"/>
    <cellStyle name="Standaard 4 10 2 4 2 3" xfId="28124" xr:uid="{46CD1169-57E2-41B7-8D17-D243144A8443}"/>
    <cellStyle name="Standaard 4 10 2 4 3" xfId="13644" xr:uid="{049087EE-18FA-4BD9-AD67-EE9212B2590E}"/>
    <cellStyle name="Standaard 4 10 2 4 3 2" xfId="34013" xr:uid="{CD15C0F5-EAE3-4021-B95A-F7F5B6896265}"/>
    <cellStyle name="Standaard 4 10 2 4 4" xfId="23829" xr:uid="{90098279-4ECD-4785-B957-ADE4D98474C6}"/>
    <cellStyle name="Standaard 4 10 2 5" xfId="7745" xr:uid="{B7C24E9A-F52D-4F49-9E41-D5F1A5B8335A}"/>
    <cellStyle name="Standaard 4 10 2 5 2" xfId="17934" xr:uid="{7FA17E28-88D5-4B00-96E9-9B0297B2B7ED}"/>
    <cellStyle name="Standaard 4 10 2 5 2 2" xfId="38303" xr:uid="{FE5C9DAE-8F11-406F-80C9-2BF2F85E2E7C}"/>
    <cellStyle name="Standaard 4 10 2 5 3" xfId="28119" xr:uid="{29EFEDA1-D58E-40DE-AAA0-B429756D2845}"/>
    <cellStyle name="Standaard 4 10 2 6" xfId="11101" xr:uid="{4B155737-FEB1-463D-8CB6-67BFC97E2E5B}"/>
    <cellStyle name="Standaard 4 10 2 6 2" xfId="31470" xr:uid="{9BDEFDA2-47CD-481E-BB7A-63C7EB069622}"/>
    <cellStyle name="Standaard 4 10 2 7" xfId="21286" xr:uid="{CF0BEF53-0BB1-4B82-B528-7975116444ED}"/>
    <cellStyle name="Standaard 4 10 3" xfId="1345" xr:uid="{889EB99F-0129-4049-91D0-FB1B90E51F81}"/>
    <cellStyle name="Standaard 4 10 3 2" xfId="3890" xr:uid="{83E8084C-2A13-4B5A-8C56-890B9709E688}"/>
    <cellStyle name="Standaard 4 10 3 2 2" xfId="7752" xr:uid="{68FD411F-097E-4435-B5B2-E1993E4551F5}"/>
    <cellStyle name="Standaard 4 10 3 2 2 2" xfId="17941" xr:uid="{0BBA51CA-562F-454A-B5AA-B7FEC052509E}"/>
    <cellStyle name="Standaard 4 10 3 2 2 2 2" xfId="38310" xr:uid="{E97364C9-D1DE-4FE9-855D-74155387FC36}"/>
    <cellStyle name="Standaard 4 10 3 2 2 3" xfId="28126" xr:uid="{8D916338-EB5B-4B48-A361-83BFCF699B79}"/>
    <cellStyle name="Standaard 4 10 3 2 3" xfId="14068" xr:uid="{E3BC8889-457E-4B82-9E9E-839B7E1A9A64}"/>
    <cellStyle name="Standaard 4 10 3 2 3 2" xfId="34437" xr:uid="{F70E5C0E-6FFA-4F01-B8A0-C0D0BD18C5F9}"/>
    <cellStyle name="Standaard 4 10 3 2 4" xfId="24253" xr:uid="{C92F8399-E486-40C8-B27E-A7002E3B772E}"/>
    <cellStyle name="Standaard 4 10 3 3" xfId="7751" xr:uid="{851CDC29-3C90-4F2E-AD6A-442A657381AC}"/>
    <cellStyle name="Standaard 4 10 3 3 2" xfId="17940" xr:uid="{059969AA-899D-4713-9CF4-39052E38C13F}"/>
    <cellStyle name="Standaard 4 10 3 3 2 2" xfId="38309" xr:uid="{7FA92948-D0D3-4F1D-A76F-4C87BDC7B25C}"/>
    <cellStyle name="Standaard 4 10 3 3 3" xfId="28125" xr:uid="{7C027D9E-8227-4EA7-A217-25959C710807}"/>
    <cellStyle name="Standaard 4 10 3 4" xfId="11525" xr:uid="{E530D47B-6C16-4C49-9A3C-42EBDF94905A}"/>
    <cellStyle name="Standaard 4 10 3 4 2" xfId="31894" xr:uid="{317C1B9B-AE4B-4098-B871-0A1B38305377}"/>
    <cellStyle name="Standaard 4 10 3 5" xfId="21710" xr:uid="{D4C24944-79A1-482D-8514-8698EE52B9C8}"/>
    <cellStyle name="Standaard 4 10 4" xfId="2192" xr:uid="{33E9C7E3-E8E1-496B-9DBF-6AEE9E9B3E57}"/>
    <cellStyle name="Standaard 4 10 4 2" xfId="4737" xr:uid="{A955D02A-74BD-486E-B3AF-20454C246BE8}"/>
    <cellStyle name="Standaard 4 10 4 2 2" xfId="7754" xr:uid="{E1AED9D9-E413-43F3-B030-B837ABDDE2C3}"/>
    <cellStyle name="Standaard 4 10 4 2 2 2" xfId="17943" xr:uid="{DBA1B0C8-646B-4705-B102-B97A3F8FFB82}"/>
    <cellStyle name="Standaard 4 10 4 2 2 2 2" xfId="38312" xr:uid="{A9F67A35-113A-4CB5-AD57-2DE9809F1233}"/>
    <cellStyle name="Standaard 4 10 4 2 2 3" xfId="28128" xr:uid="{E328DC7E-0066-45BD-BA17-B96ED6EF1AC1}"/>
    <cellStyle name="Standaard 4 10 4 2 3" xfId="14915" xr:uid="{B918AD63-0EA7-4997-9972-34E28E9BE6EB}"/>
    <cellStyle name="Standaard 4 10 4 2 3 2" xfId="35284" xr:uid="{F8DF6AAF-5B7D-4690-876A-FD5BC171464F}"/>
    <cellStyle name="Standaard 4 10 4 2 4" xfId="25100" xr:uid="{EF93757A-76EC-488A-926A-89269D39B659}"/>
    <cellStyle name="Standaard 4 10 4 3" xfId="7753" xr:uid="{A1DAE0EE-3655-4E56-B9DA-1E7434B57F8E}"/>
    <cellStyle name="Standaard 4 10 4 3 2" xfId="17942" xr:uid="{54B0F4FA-BB6C-495A-9C5A-AA60B43969BA}"/>
    <cellStyle name="Standaard 4 10 4 3 2 2" xfId="38311" xr:uid="{EC80EF43-B636-44A1-8524-DF9A922A32C0}"/>
    <cellStyle name="Standaard 4 10 4 3 3" xfId="28127" xr:uid="{E4FEDB0F-D7EF-4031-BEE1-C7F509C3C5E0}"/>
    <cellStyle name="Standaard 4 10 4 4" xfId="12372" xr:uid="{DBD0ED52-FA40-4EB1-805C-11176B8267D3}"/>
    <cellStyle name="Standaard 4 10 4 4 2" xfId="32741" xr:uid="{BADCF076-8098-4A35-8A81-CEC178B9967A}"/>
    <cellStyle name="Standaard 4 10 4 5" xfId="22557" xr:uid="{1D0DDB22-2A30-4DB1-BA0C-170B1F090FAB}"/>
    <cellStyle name="Standaard 4 10 5" xfId="3042" xr:uid="{5543CF07-DF31-43CF-8C51-D5EB5CB4A65F}"/>
    <cellStyle name="Standaard 4 10 5 2" xfId="7755" xr:uid="{874E09A4-30BB-4E67-86B3-55569D7F4618}"/>
    <cellStyle name="Standaard 4 10 5 2 2" xfId="17944" xr:uid="{311CAF20-4E89-498F-AD44-A8F5C8D9FCF1}"/>
    <cellStyle name="Standaard 4 10 5 2 2 2" xfId="38313" xr:uid="{1F6B9A8E-A7D6-487E-8543-60F20EAB924C}"/>
    <cellStyle name="Standaard 4 10 5 2 3" xfId="28129" xr:uid="{9FF8CCC6-1FB2-4DD3-9F4C-FD9D509AEDC2}"/>
    <cellStyle name="Standaard 4 10 5 3" xfId="13220" xr:uid="{0C951782-9CDA-4AB8-A5C0-65A08F23F3B6}"/>
    <cellStyle name="Standaard 4 10 5 3 2" xfId="33589" xr:uid="{9D3629EB-20D7-428F-9CD2-B3CB6C9908D4}"/>
    <cellStyle name="Standaard 4 10 5 4" xfId="23405" xr:uid="{8CB6EA7B-CA2A-441F-88B1-45870867C74A}"/>
    <cellStyle name="Standaard 4 10 6" xfId="7744" xr:uid="{B6A58D61-D4DA-4A6B-977A-AB7D4A5996EA}"/>
    <cellStyle name="Standaard 4 10 6 2" xfId="17933" xr:uid="{86C9E0DF-F03D-4D99-A0ED-F62F3638FB71}"/>
    <cellStyle name="Standaard 4 10 6 2 2" xfId="38302" xr:uid="{89C758BB-F10C-49B4-A045-68D960948F86}"/>
    <cellStyle name="Standaard 4 10 6 3" xfId="28118" xr:uid="{BD69849E-473A-4DE2-84B0-460BD7F46E2A}"/>
    <cellStyle name="Standaard 4 10 7" xfId="10677" xr:uid="{764821EE-3590-4D6B-8907-CC07B7EC816A}"/>
    <cellStyle name="Standaard 4 10 7 2" xfId="31046" xr:uid="{BF0C25B8-D787-445D-A6EB-959C08737981}"/>
    <cellStyle name="Standaard 4 10 8" xfId="20862" xr:uid="{05D32B67-7886-4348-9044-6433B325ABB4}"/>
    <cellStyle name="Standaard 4 11" xfId="539" xr:uid="{9ADD8FDD-7BB0-4B2D-85A3-9FE4B635EA20}"/>
    <cellStyle name="Standaard 4 11 2" xfId="965" xr:uid="{51769A2C-81B8-459E-9FCC-B7948ACAA86C}"/>
    <cellStyle name="Standaard 4 11 2 2" xfId="1815" xr:uid="{A1E6DC8D-A646-48F1-9548-816DBC004726}"/>
    <cellStyle name="Standaard 4 11 2 2 2" xfId="4360" xr:uid="{75F96BD3-CDA6-48FC-A2D1-C12954FF8B77}"/>
    <cellStyle name="Standaard 4 11 2 2 2 2" xfId="7759" xr:uid="{AB3FB457-4E1A-48E6-B67E-CCD86CE39AE9}"/>
    <cellStyle name="Standaard 4 11 2 2 2 2 2" xfId="17948" xr:uid="{FAA9D5CD-BD4B-428C-ACE9-F4A35DCE80A5}"/>
    <cellStyle name="Standaard 4 11 2 2 2 2 2 2" xfId="38317" xr:uid="{84428AC4-C7A9-4068-894E-1816DE627579}"/>
    <cellStyle name="Standaard 4 11 2 2 2 2 3" xfId="28133" xr:uid="{83DC9259-4C71-4581-87BE-CC39338F7FE7}"/>
    <cellStyle name="Standaard 4 11 2 2 2 3" xfId="14538" xr:uid="{4A3E044C-D66C-46F7-AD54-9138C2F1CA57}"/>
    <cellStyle name="Standaard 4 11 2 2 2 3 2" xfId="34907" xr:uid="{FE1A04FE-D355-4430-B7F3-63A439207AC9}"/>
    <cellStyle name="Standaard 4 11 2 2 2 4" xfId="24723" xr:uid="{9F4AD3A6-0578-4761-9562-27D88F391ED2}"/>
    <cellStyle name="Standaard 4 11 2 2 3" xfId="7758" xr:uid="{2328973E-FEEB-4B41-AF2D-D2730CF30C13}"/>
    <cellStyle name="Standaard 4 11 2 2 3 2" xfId="17947" xr:uid="{819009BF-28FF-4D53-AA4E-899976AD6153}"/>
    <cellStyle name="Standaard 4 11 2 2 3 2 2" xfId="38316" xr:uid="{872DAA15-8733-4DBC-83CC-718E6455FDD6}"/>
    <cellStyle name="Standaard 4 11 2 2 3 3" xfId="28132" xr:uid="{CDA2B7C5-54AA-4EE2-A07C-D3B728DFBB3F}"/>
    <cellStyle name="Standaard 4 11 2 2 4" xfId="11995" xr:uid="{8BEDB145-8002-4406-9D58-AF89CCD687FA}"/>
    <cellStyle name="Standaard 4 11 2 2 4 2" xfId="32364" xr:uid="{B6C49C8D-3277-4967-AFAF-17CE2DB8BEA3}"/>
    <cellStyle name="Standaard 4 11 2 2 5" xfId="22180" xr:uid="{20D6AA79-21F6-4C97-9CF3-DB2F53E39669}"/>
    <cellStyle name="Standaard 4 11 2 3" xfId="2662" xr:uid="{C43A9DED-D166-40D5-82DC-4399F13E7E52}"/>
    <cellStyle name="Standaard 4 11 2 3 2" xfId="5207" xr:uid="{B5C3031C-CB46-4DAF-9354-72735F1D86D7}"/>
    <cellStyle name="Standaard 4 11 2 3 2 2" xfId="7761" xr:uid="{4EE6482B-6C62-419D-8B2A-3B53969744B9}"/>
    <cellStyle name="Standaard 4 11 2 3 2 2 2" xfId="17950" xr:uid="{F4346B1C-CEF1-4B94-B80E-2329AE1115AB}"/>
    <cellStyle name="Standaard 4 11 2 3 2 2 2 2" xfId="38319" xr:uid="{737867CC-3B70-4A63-B165-51E4AF5844D9}"/>
    <cellStyle name="Standaard 4 11 2 3 2 2 3" xfId="28135" xr:uid="{B0382841-AD98-45ED-8738-7516B9FE5F4D}"/>
    <cellStyle name="Standaard 4 11 2 3 2 3" xfId="15385" xr:uid="{F9DB4D5E-D195-431A-8A75-610785285E72}"/>
    <cellStyle name="Standaard 4 11 2 3 2 3 2" xfId="35754" xr:uid="{E878919C-AB96-4D5C-97FD-A50A3B41277F}"/>
    <cellStyle name="Standaard 4 11 2 3 2 4" xfId="25570" xr:uid="{449948AE-3319-4424-9C56-8CFB0F7EEA08}"/>
    <cellStyle name="Standaard 4 11 2 3 3" xfId="7760" xr:uid="{30A4C9AC-90C0-457E-9AE7-048153107A25}"/>
    <cellStyle name="Standaard 4 11 2 3 3 2" xfId="17949" xr:uid="{5EE1A4BA-ABEB-456E-BA44-44275664E4B8}"/>
    <cellStyle name="Standaard 4 11 2 3 3 2 2" xfId="38318" xr:uid="{278152B0-DA08-458A-9F95-CB65DF79E13E}"/>
    <cellStyle name="Standaard 4 11 2 3 3 3" xfId="28134" xr:uid="{833ED485-FC39-4403-A61C-C421C8284F7F}"/>
    <cellStyle name="Standaard 4 11 2 3 4" xfId="12842" xr:uid="{E5846FBF-2C83-49F8-B1E7-96603655E88C}"/>
    <cellStyle name="Standaard 4 11 2 3 4 2" xfId="33211" xr:uid="{3AE937B6-6B65-4729-B1A2-AD55E68500B8}"/>
    <cellStyle name="Standaard 4 11 2 3 5" xfId="23027" xr:uid="{97ACBE0B-3198-4AD6-97BD-9A912BC0141B}"/>
    <cellStyle name="Standaard 4 11 2 4" xfId="3512" xr:uid="{FED2BBF8-40DD-477A-89F7-3F6E7ECB1EC8}"/>
    <cellStyle name="Standaard 4 11 2 4 2" xfId="7762" xr:uid="{34764DB1-E409-430A-BABF-48DE607C2465}"/>
    <cellStyle name="Standaard 4 11 2 4 2 2" xfId="17951" xr:uid="{ABB91FC9-7C90-417E-9A8C-1784EED65845}"/>
    <cellStyle name="Standaard 4 11 2 4 2 2 2" xfId="38320" xr:uid="{3368D0E3-91A6-46AD-8A71-C8AD9059CA50}"/>
    <cellStyle name="Standaard 4 11 2 4 2 3" xfId="28136" xr:uid="{9FBB6FA9-6DF0-40AF-9F93-49287091610C}"/>
    <cellStyle name="Standaard 4 11 2 4 3" xfId="13690" xr:uid="{C244FC02-182F-4AA8-853D-2E099099B6B5}"/>
    <cellStyle name="Standaard 4 11 2 4 3 2" xfId="34059" xr:uid="{463A9388-34DB-4B1E-92B9-55B308C7F914}"/>
    <cellStyle name="Standaard 4 11 2 4 4" xfId="23875" xr:uid="{D085A8A1-55AC-41B0-B239-D1404AC6D7F8}"/>
    <cellStyle name="Standaard 4 11 2 5" xfId="7757" xr:uid="{05BFEBF0-56E5-4A36-8374-1F95C70F63AB}"/>
    <cellStyle name="Standaard 4 11 2 5 2" xfId="17946" xr:uid="{B76C8B8F-0531-40CB-BA31-4BE019DB3797}"/>
    <cellStyle name="Standaard 4 11 2 5 2 2" xfId="38315" xr:uid="{41FAB853-2B65-4D45-85EE-5987381A01B2}"/>
    <cellStyle name="Standaard 4 11 2 5 3" xfId="28131" xr:uid="{09C863BF-B5E8-4783-9FA1-1CB37FDF971B}"/>
    <cellStyle name="Standaard 4 11 2 6" xfId="11147" xr:uid="{966A0A03-2C2B-4781-B1FE-B128CBAD7A63}"/>
    <cellStyle name="Standaard 4 11 2 6 2" xfId="31516" xr:uid="{787DE1AE-608C-48FA-BEE5-CE6EF62AC69F}"/>
    <cellStyle name="Standaard 4 11 2 7" xfId="21332" xr:uid="{36C3AE1F-8342-422F-9A5C-1B339BE6796F}"/>
    <cellStyle name="Standaard 4 11 3" xfId="1391" xr:uid="{82CB82A8-A47E-4251-9335-1E20F50E925D}"/>
    <cellStyle name="Standaard 4 11 3 2" xfId="3936" xr:uid="{29017E6B-423F-4661-A49A-210462E7965E}"/>
    <cellStyle name="Standaard 4 11 3 2 2" xfId="7764" xr:uid="{694137F0-2248-4382-A50B-4FF061D65526}"/>
    <cellStyle name="Standaard 4 11 3 2 2 2" xfId="17953" xr:uid="{29D7DF81-51D9-4FA9-B87B-BADBCA3CD4DB}"/>
    <cellStyle name="Standaard 4 11 3 2 2 2 2" xfId="38322" xr:uid="{CA178CFD-D0A6-4657-8E17-5DFE4D119EA0}"/>
    <cellStyle name="Standaard 4 11 3 2 2 3" xfId="28138" xr:uid="{BC1EE11D-BE99-4E40-8F61-710BCFB32559}"/>
    <cellStyle name="Standaard 4 11 3 2 3" xfId="14114" xr:uid="{BE8AEAE3-D223-4D85-8FC7-D8AF4AF43088}"/>
    <cellStyle name="Standaard 4 11 3 2 3 2" xfId="34483" xr:uid="{BC953AD4-AB45-4D27-AB18-B16D63C24D23}"/>
    <cellStyle name="Standaard 4 11 3 2 4" xfId="24299" xr:uid="{0533B887-6143-4229-84FF-7C6FE2A379F0}"/>
    <cellStyle name="Standaard 4 11 3 3" xfId="7763" xr:uid="{077B4A58-B534-4386-B6EA-E3BA11555C1B}"/>
    <cellStyle name="Standaard 4 11 3 3 2" xfId="17952" xr:uid="{A2F64305-3252-496F-A715-86C41C5664FF}"/>
    <cellStyle name="Standaard 4 11 3 3 2 2" xfId="38321" xr:uid="{85539011-B1CD-46A1-BE83-CE7B6D368E48}"/>
    <cellStyle name="Standaard 4 11 3 3 3" xfId="28137" xr:uid="{71A1CD10-5D84-42DE-855D-B27DBBF16FBF}"/>
    <cellStyle name="Standaard 4 11 3 4" xfId="11571" xr:uid="{8BA952B6-E269-4015-B8A4-360F0E9FA424}"/>
    <cellStyle name="Standaard 4 11 3 4 2" xfId="31940" xr:uid="{B3542D39-F9A4-470C-BA17-727D43897021}"/>
    <cellStyle name="Standaard 4 11 3 5" xfId="21756" xr:uid="{E57A1BED-4BAA-46CC-8220-FCF2E1647A34}"/>
    <cellStyle name="Standaard 4 11 4" xfId="2238" xr:uid="{63741D09-0AE5-4380-870F-2E3012B3A19C}"/>
    <cellStyle name="Standaard 4 11 4 2" xfId="4783" xr:uid="{84CC2C17-3A40-4EC5-AEFB-AA66168E2D34}"/>
    <cellStyle name="Standaard 4 11 4 2 2" xfId="7766" xr:uid="{7C68ABD8-0B71-4B46-A7D2-A49959B683FC}"/>
    <cellStyle name="Standaard 4 11 4 2 2 2" xfId="17955" xr:uid="{4F2AB656-0CF1-4C87-BFA5-5BAC5E5C892A}"/>
    <cellStyle name="Standaard 4 11 4 2 2 2 2" xfId="38324" xr:uid="{4418BAFA-4864-430F-953B-1DB0B9E6F231}"/>
    <cellStyle name="Standaard 4 11 4 2 2 3" xfId="28140" xr:uid="{A1AEB9D1-6FD4-4676-AA5F-9B4262361C61}"/>
    <cellStyle name="Standaard 4 11 4 2 3" xfId="14961" xr:uid="{0D322A9C-0A1C-4BCC-82B4-6F5B02E4477C}"/>
    <cellStyle name="Standaard 4 11 4 2 3 2" xfId="35330" xr:uid="{36551AA8-3954-487F-AC2F-C815284E683F}"/>
    <cellStyle name="Standaard 4 11 4 2 4" xfId="25146" xr:uid="{68D35017-AC81-4F2B-BAB1-E3C8BD8C64FC}"/>
    <cellStyle name="Standaard 4 11 4 3" xfId="7765" xr:uid="{63977F64-4E82-4663-AAD3-D8AE142FD667}"/>
    <cellStyle name="Standaard 4 11 4 3 2" xfId="17954" xr:uid="{A4181E02-ABBC-4010-8661-D2C4A1CE5823}"/>
    <cellStyle name="Standaard 4 11 4 3 2 2" xfId="38323" xr:uid="{766C5786-E3EC-45E0-A28B-92D0851C309F}"/>
    <cellStyle name="Standaard 4 11 4 3 3" xfId="28139" xr:uid="{01FAFEA8-4963-48CF-9F9B-00BD1FF93BA1}"/>
    <cellStyle name="Standaard 4 11 4 4" xfId="12418" xr:uid="{63DEFF0D-CA2B-4061-970B-B5002EC1E716}"/>
    <cellStyle name="Standaard 4 11 4 4 2" xfId="32787" xr:uid="{2E465883-CAB9-44FF-8D2F-935BAF9D7B38}"/>
    <cellStyle name="Standaard 4 11 4 5" xfId="22603" xr:uid="{142D8F52-92FA-421D-A72F-E57F56D457BF}"/>
    <cellStyle name="Standaard 4 11 5" xfId="3088" xr:uid="{61C97800-5B95-4A39-A6AA-D95120A78026}"/>
    <cellStyle name="Standaard 4 11 5 2" xfId="7767" xr:uid="{CC239EDE-7AE5-4081-98AF-611B33994BCF}"/>
    <cellStyle name="Standaard 4 11 5 2 2" xfId="17956" xr:uid="{FB761252-3627-45A9-B931-241843F8AA2E}"/>
    <cellStyle name="Standaard 4 11 5 2 2 2" xfId="38325" xr:uid="{ABF1114D-D47A-44F4-8D5E-B93A17A6CB98}"/>
    <cellStyle name="Standaard 4 11 5 2 3" xfId="28141" xr:uid="{FE793CEB-B72B-428B-BA43-838BF0DAEAF6}"/>
    <cellStyle name="Standaard 4 11 5 3" xfId="13266" xr:uid="{C3F1D386-9757-4526-ABFB-989230E65BC2}"/>
    <cellStyle name="Standaard 4 11 5 3 2" xfId="33635" xr:uid="{F07B762C-F826-49D0-A2E0-ED9B2F86F3C6}"/>
    <cellStyle name="Standaard 4 11 5 4" xfId="23451" xr:uid="{698E4565-47B1-44BA-BB5F-ECD54895A165}"/>
    <cellStyle name="Standaard 4 11 6" xfId="7756" xr:uid="{071A193D-E38F-4BF9-A028-12BC458573F3}"/>
    <cellStyle name="Standaard 4 11 6 2" xfId="17945" xr:uid="{B4120EE6-D241-48AC-B2D4-9514C3F47A2C}"/>
    <cellStyle name="Standaard 4 11 6 2 2" xfId="38314" xr:uid="{15E44E9A-0178-4866-BB8A-53CD5EDD9551}"/>
    <cellStyle name="Standaard 4 11 6 3" xfId="28130" xr:uid="{94C1FFC4-E86A-4563-8BCD-CF4683E6A209}"/>
    <cellStyle name="Standaard 4 11 7" xfId="10723" xr:uid="{3A6E7F3B-7776-43A3-B40A-91A864B15536}"/>
    <cellStyle name="Standaard 4 11 7 2" xfId="31092" xr:uid="{9CF0E175-9FF7-4F23-B6A4-41D23B004086}"/>
    <cellStyle name="Standaard 4 11 8" xfId="20908" xr:uid="{9D20FBB0-26CE-4E94-A8DC-A702D2F1B2BC}"/>
    <cellStyle name="Standaard 4 12" xfId="608" xr:uid="{B6D5A4E1-964C-4907-884C-98B77DFE32EB}"/>
    <cellStyle name="Standaard 4 12 2" xfId="1458" xr:uid="{E042E312-BB40-4FEB-A83C-61CF8D9A7A4D}"/>
    <cellStyle name="Standaard 4 12 2 2" xfId="4003" xr:uid="{62FD0E85-9D35-460D-A0DE-06F44C2B536F}"/>
    <cellStyle name="Standaard 4 12 2 2 2" xfId="7770" xr:uid="{11D5349D-0D6E-4317-937C-07938085B01E}"/>
    <cellStyle name="Standaard 4 12 2 2 2 2" xfId="17959" xr:uid="{4AF037B6-4439-427D-876B-96C104FDADA7}"/>
    <cellStyle name="Standaard 4 12 2 2 2 2 2" xfId="38328" xr:uid="{55500A40-A572-4B8C-A96E-A029FFF817FD}"/>
    <cellStyle name="Standaard 4 12 2 2 2 3" xfId="28144" xr:uid="{DE44FE76-5C8E-4AE5-BD6A-7E850B1635C0}"/>
    <cellStyle name="Standaard 4 12 2 2 3" xfId="14181" xr:uid="{10D30513-5B8E-42BC-A770-7C0A668AA784}"/>
    <cellStyle name="Standaard 4 12 2 2 3 2" xfId="34550" xr:uid="{DE3D1DE3-C97F-48CC-BC55-BD9E20D4D530}"/>
    <cellStyle name="Standaard 4 12 2 2 4" xfId="24366" xr:uid="{FEF45E83-0E47-416F-95B3-63A5C4A8EFE8}"/>
    <cellStyle name="Standaard 4 12 2 3" xfId="7769" xr:uid="{08884612-6A6C-4C7A-9266-ECBF3874141B}"/>
    <cellStyle name="Standaard 4 12 2 3 2" xfId="17958" xr:uid="{C648AA43-AF45-4C38-A0C5-9E58D3D5EC49}"/>
    <cellStyle name="Standaard 4 12 2 3 2 2" xfId="38327" xr:uid="{1AF369B7-A33E-433C-BF2F-E18C526F6254}"/>
    <cellStyle name="Standaard 4 12 2 3 3" xfId="28143" xr:uid="{3975BB9D-97DE-45D1-9777-FB5D2E813EC2}"/>
    <cellStyle name="Standaard 4 12 2 4" xfId="11638" xr:uid="{A69B77CC-B933-4126-A79D-BD813FA9C2DE}"/>
    <cellStyle name="Standaard 4 12 2 4 2" xfId="32007" xr:uid="{6BC37E25-B1EB-4301-884D-B3EB0D0A4966}"/>
    <cellStyle name="Standaard 4 12 2 5" xfId="21823" xr:uid="{2F87F441-BB77-4779-978C-043EE6550E86}"/>
    <cellStyle name="Standaard 4 12 3" xfId="2305" xr:uid="{EAA42E00-7CDF-484E-951B-89478CF91D99}"/>
    <cellStyle name="Standaard 4 12 3 2" xfId="4850" xr:uid="{02C7765D-96E5-4BE5-AE67-F7953101E13F}"/>
    <cellStyle name="Standaard 4 12 3 2 2" xfId="7772" xr:uid="{EF650F0B-1CF5-4E57-AD2F-C7B7DE086689}"/>
    <cellStyle name="Standaard 4 12 3 2 2 2" xfId="17961" xr:uid="{2AD561B0-0FDB-49FC-B613-54120D887BF2}"/>
    <cellStyle name="Standaard 4 12 3 2 2 2 2" xfId="38330" xr:uid="{C0B96E7D-FBEB-4D8B-A24B-4CAF829C1AFC}"/>
    <cellStyle name="Standaard 4 12 3 2 2 3" xfId="28146" xr:uid="{8288BD49-5E07-4B93-B384-E83DD6D330C2}"/>
    <cellStyle name="Standaard 4 12 3 2 3" xfId="15028" xr:uid="{AA9EAA54-15BF-4AF5-9240-9EA9651FD4A0}"/>
    <cellStyle name="Standaard 4 12 3 2 3 2" xfId="35397" xr:uid="{C8688627-A18B-4668-9620-07210C361752}"/>
    <cellStyle name="Standaard 4 12 3 2 4" xfId="25213" xr:uid="{0C7DA93C-3456-4443-9A8A-E83FD62A36BE}"/>
    <cellStyle name="Standaard 4 12 3 3" xfId="7771" xr:uid="{0B2677E4-B25B-49CC-8EE8-36598DB1F888}"/>
    <cellStyle name="Standaard 4 12 3 3 2" xfId="17960" xr:uid="{6405E40E-CDCB-4000-B609-43A7CDB0F1B6}"/>
    <cellStyle name="Standaard 4 12 3 3 2 2" xfId="38329" xr:uid="{5A28D348-487E-42AC-922D-0F6F7E0145B5}"/>
    <cellStyle name="Standaard 4 12 3 3 3" xfId="28145" xr:uid="{8CC53CC4-233F-44BE-B56B-7F57BC58B81A}"/>
    <cellStyle name="Standaard 4 12 3 4" xfId="12485" xr:uid="{B085418E-3857-40C0-B7E6-3D3C25D75267}"/>
    <cellStyle name="Standaard 4 12 3 4 2" xfId="32854" xr:uid="{ABBD499D-5807-416D-AFF6-CECF7B981CED}"/>
    <cellStyle name="Standaard 4 12 3 5" xfId="22670" xr:uid="{2EE0B644-525B-4D5B-A6FB-6825936746DA}"/>
    <cellStyle name="Standaard 4 12 4" xfId="3155" xr:uid="{7CEB91CD-CE66-42E0-B3F7-D207C9A8CC8C}"/>
    <cellStyle name="Standaard 4 12 4 2" xfId="7773" xr:uid="{66F1CF5E-A50D-4FC2-BCBB-FBCD21C030E2}"/>
    <cellStyle name="Standaard 4 12 4 2 2" xfId="17962" xr:uid="{D2922EF0-B11C-4A5F-8D04-CB65305851E5}"/>
    <cellStyle name="Standaard 4 12 4 2 2 2" xfId="38331" xr:uid="{50E4DD87-F4E2-4E6A-ABD4-D9B40F6DF292}"/>
    <cellStyle name="Standaard 4 12 4 2 3" xfId="28147" xr:uid="{DC6F931F-8F2F-40EC-95B5-EE60DF5E8BBC}"/>
    <cellStyle name="Standaard 4 12 4 3" xfId="13333" xr:uid="{B523669B-3BEF-4087-9E88-8C1F1D796EE0}"/>
    <cellStyle name="Standaard 4 12 4 3 2" xfId="33702" xr:uid="{4C240832-6E7C-4005-972D-E841D8013530}"/>
    <cellStyle name="Standaard 4 12 4 4" xfId="23518" xr:uid="{F5946623-8183-4C23-B05F-8E6C38B34AD3}"/>
    <cellStyle name="Standaard 4 12 5" xfId="7768" xr:uid="{DB9D9D78-425B-4917-B28C-7FD8163B7A25}"/>
    <cellStyle name="Standaard 4 12 5 2" xfId="17957" xr:uid="{AC6A8CE0-7FA6-4CE0-94BC-CC1CBCC83645}"/>
    <cellStyle name="Standaard 4 12 5 2 2" xfId="38326" xr:uid="{1738FF99-B8F1-4B1A-B891-A11B537A0EE5}"/>
    <cellStyle name="Standaard 4 12 5 3" xfId="28142" xr:uid="{4E924FE9-8AC8-45A1-B6FD-90EE6800681D}"/>
    <cellStyle name="Standaard 4 12 6" xfId="10790" xr:uid="{4163D88E-915A-4669-A6A4-861DDC0F5B4E}"/>
    <cellStyle name="Standaard 4 12 6 2" xfId="31159" xr:uid="{6115EA4D-78F4-4B02-98B3-72ACACC842A5}"/>
    <cellStyle name="Standaard 4 12 7" xfId="20975" xr:uid="{2A59783E-4DE6-4721-9803-069C9190ABEA}"/>
    <cellStyle name="Standaard 4 13" xfId="1034" xr:uid="{DDFD164C-5911-48FF-98EE-466C47B05A5F}"/>
    <cellStyle name="Standaard 4 13 2" xfId="3579" xr:uid="{BA9682F7-0883-4506-8324-00A1B74AC7FB}"/>
    <cellStyle name="Standaard 4 13 2 2" xfId="7775" xr:uid="{09725055-8116-4E01-BA5C-38C5279C8789}"/>
    <cellStyle name="Standaard 4 13 2 2 2" xfId="17964" xr:uid="{0F0993AE-A451-4FBC-B1F4-BFE97442EEF4}"/>
    <cellStyle name="Standaard 4 13 2 2 2 2" xfId="38333" xr:uid="{7C500086-559C-4330-9C44-6586542F630D}"/>
    <cellStyle name="Standaard 4 13 2 2 3" xfId="28149" xr:uid="{427AF610-A1ED-4B99-8C28-F8A3E9D8E2A2}"/>
    <cellStyle name="Standaard 4 13 2 3" xfId="13757" xr:uid="{194BFC18-FFF1-4526-9F66-88B009574527}"/>
    <cellStyle name="Standaard 4 13 2 3 2" xfId="34126" xr:uid="{68D6D3FC-30E2-4517-A5F4-923BD93EF2F1}"/>
    <cellStyle name="Standaard 4 13 2 4" xfId="23942" xr:uid="{F17F204D-67CA-44E2-BF32-B1078DAF6F83}"/>
    <cellStyle name="Standaard 4 13 3" xfId="7774" xr:uid="{C660DA5B-915C-4F78-83D0-BE63B8CBDE14}"/>
    <cellStyle name="Standaard 4 13 3 2" xfId="17963" xr:uid="{64506B09-7490-49DE-AC29-4FC2EA78DFD7}"/>
    <cellStyle name="Standaard 4 13 3 2 2" xfId="38332" xr:uid="{25E3F420-1A10-44A5-86A2-64191805C474}"/>
    <cellStyle name="Standaard 4 13 3 3" xfId="28148" xr:uid="{EFE99266-EF03-4D0F-B06C-D87E03EAB667}"/>
    <cellStyle name="Standaard 4 13 4" xfId="11214" xr:uid="{00839584-1BA0-4A8C-BD21-0C50B57A7517}"/>
    <cellStyle name="Standaard 4 13 4 2" xfId="31583" xr:uid="{6498D3A0-7362-4BBB-BBB4-EEF40070BD6A}"/>
    <cellStyle name="Standaard 4 13 5" xfId="21399" xr:uid="{3A730AAB-AFD8-4F19-B121-F0C5493FC95A}"/>
    <cellStyle name="Standaard 4 14" xfId="1881" xr:uid="{C195A3FA-CD51-4936-A42F-2FAD0B211498}"/>
    <cellStyle name="Standaard 4 14 2" xfId="4426" xr:uid="{313FD733-C71E-48CC-B371-23B0956FE063}"/>
    <cellStyle name="Standaard 4 14 2 2" xfId="7777" xr:uid="{01F28264-153D-492F-AD85-04AFD1EA617D}"/>
    <cellStyle name="Standaard 4 14 2 2 2" xfId="17966" xr:uid="{7D859071-FEB5-4366-84C7-1683451737CF}"/>
    <cellStyle name="Standaard 4 14 2 2 2 2" xfId="38335" xr:uid="{3338B901-A43D-4696-80CA-AC5F056E8918}"/>
    <cellStyle name="Standaard 4 14 2 2 3" xfId="28151" xr:uid="{99E79B10-836D-450B-83CF-B22BAC551D78}"/>
    <cellStyle name="Standaard 4 14 2 3" xfId="14604" xr:uid="{A82A3C78-ADD2-4789-9C13-61FDE3DD6F47}"/>
    <cellStyle name="Standaard 4 14 2 3 2" xfId="34973" xr:uid="{8E7EDDA7-400E-4FA0-B5CC-EF0070162043}"/>
    <cellStyle name="Standaard 4 14 2 4" xfId="24789" xr:uid="{94109E86-93F7-44E0-8D91-73FA4F190BAC}"/>
    <cellStyle name="Standaard 4 14 3" xfId="7776" xr:uid="{041E33F4-5977-405C-AFE4-B5955C01AA8C}"/>
    <cellStyle name="Standaard 4 14 3 2" xfId="17965" xr:uid="{BD4A78C2-EADE-48FC-94E2-2C8DC96C34D6}"/>
    <cellStyle name="Standaard 4 14 3 2 2" xfId="38334" xr:uid="{AD779523-13CC-43CB-9A7A-24A6C08303E9}"/>
    <cellStyle name="Standaard 4 14 3 3" xfId="28150" xr:uid="{52C439B6-3F72-42E6-A42A-EC7D86AE5207}"/>
    <cellStyle name="Standaard 4 14 4" xfId="12061" xr:uid="{4550D661-4E6C-4D60-8F33-39802156855B}"/>
    <cellStyle name="Standaard 4 14 4 2" xfId="32430" xr:uid="{9E41CAE3-284E-4690-B9F0-5BEE5445115B}"/>
    <cellStyle name="Standaard 4 14 5" xfId="22246" xr:uid="{A55D285E-288E-453E-BDCF-EAD8A8DC0F36}"/>
    <cellStyle name="Standaard 4 15" xfId="2731" xr:uid="{FD2A4D52-1FBA-4791-8C9F-88032B8FEDAB}"/>
    <cellStyle name="Standaard 4 15 2" xfId="7778" xr:uid="{EC47D9EA-61F1-4EFE-9354-6C637DE53110}"/>
    <cellStyle name="Standaard 4 15 2 2" xfId="17967" xr:uid="{B6C71F38-AAC1-4E22-B591-4922F34BF26F}"/>
    <cellStyle name="Standaard 4 15 2 2 2" xfId="38336" xr:uid="{653FC388-A3B9-43D7-A06B-01968455306A}"/>
    <cellStyle name="Standaard 4 15 2 3" xfId="28152" xr:uid="{1D9B172C-861F-4CEE-9A9F-C467FE443D27}"/>
    <cellStyle name="Standaard 4 15 3" xfId="12909" xr:uid="{0CF73C9B-53F4-4AB5-B309-60FFB047B838}"/>
    <cellStyle name="Standaard 4 15 3 2" xfId="33278" xr:uid="{112E38A5-EC68-46AF-912A-1C48FEDAF048}"/>
    <cellStyle name="Standaard 4 15 4" xfId="23094" xr:uid="{0D6B3541-88A1-4C12-893F-E465237230B5}"/>
    <cellStyle name="Standaard 4 16" xfId="7743" xr:uid="{C5C92401-BC0B-482F-ABA6-65AA7FA075EE}"/>
    <cellStyle name="Standaard 4 16 2" xfId="17932" xr:uid="{1827081C-BF30-4D19-94BC-1CF264D5B3C2}"/>
    <cellStyle name="Standaard 4 16 2 2" xfId="38301" xr:uid="{8CC7DE11-EF3D-4A41-8CE3-CF7AB5F50D67}"/>
    <cellStyle name="Standaard 4 16 3" xfId="28117" xr:uid="{163B063D-0827-451B-8AC6-5202DD97B736}"/>
    <cellStyle name="Standaard 4 17" xfId="10366" xr:uid="{6DADBC78-3CD6-486F-8647-AC9CC7546A8C}"/>
    <cellStyle name="Standaard 4 17 2" xfId="30735" xr:uid="{6094604B-427F-498A-8D57-5D7F61F6F8CB}"/>
    <cellStyle name="Standaard 4 18" xfId="20551" xr:uid="{B7B2D039-D012-42B5-9B0D-D8A85C037286}"/>
    <cellStyle name="Standaard 4 2" xfId="50" xr:uid="{DA58AE41-7E86-479D-BB4B-4A7B317E8E1F}"/>
    <cellStyle name="Standaard 4 2 10" xfId="541" xr:uid="{DEABCDAF-536E-4101-98CA-8BE8927C7B67}"/>
    <cellStyle name="Standaard 4 2 10 2" xfId="967" xr:uid="{AFE7CF61-77A5-4624-9BFF-9FD6BAA2CB34}"/>
    <cellStyle name="Standaard 4 2 10 2 2" xfId="1817" xr:uid="{A492A3DC-B15A-48D8-9C3D-5328FDE4C79E}"/>
    <cellStyle name="Standaard 4 2 10 2 2 2" xfId="4362" xr:uid="{F93D4AC0-C8CC-4D39-B746-936881D7B662}"/>
    <cellStyle name="Standaard 4 2 10 2 2 2 2" xfId="7783" xr:uid="{C8FB499F-A57C-4F39-9707-ACDD60E589D8}"/>
    <cellStyle name="Standaard 4 2 10 2 2 2 2 2" xfId="17972" xr:uid="{57DB9CAB-F725-47E6-A9CA-A5ED62D5B587}"/>
    <cellStyle name="Standaard 4 2 10 2 2 2 2 2 2" xfId="38341" xr:uid="{999994D3-93A3-42E7-AA8B-03A6785EF21E}"/>
    <cellStyle name="Standaard 4 2 10 2 2 2 2 3" xfId="28157" xr:uid="{BB4CD2AB-09BD-47B9-A41E-2A7889E84E72}"/>
    <cellStyle name="Standaard 4 2 10 2 2 2 3" xfId="14540" xr:uid="{45D90798-CDFD-4C38-AD13-5F06E2181336}"/>
    <cellStyle name="Standaard 4 2 10 2 2 2 3 2" xfId="34909" xr:uid="{99105417-A70D-4061-9E9B-9B95BCA2C0C5}"/>
    <cellStyle name="Standaard 4 2 10 2 2 2 4" xfId="24725" xr:uid="{405B8D46-82F5-4D70-A366-BCE837243965}"/>
    <cellStyle name="Standaard 4 2 10 2 2 3" xfId="7782" xr:uid="{ECE20330-0460-421A-886E-F8F50A5D2358}"/>
    <cellStyle name="Standaard 4 2 10 2 2 3 2" xfId="17971" xr:uid="{CE58CB92-C702-4226-95F8-2E4B3A55D722}"/>
    <cellStyle name="Standaard 4 2 10 2 2 3 2 2" xfId="38340" xr:uid="{218871FC-EDA8-4841-95E1-AF86D457C765}"/>
    <cellStyle name="Standaard 4 2 10 2 2 3 3" xfId="28156" xr:uid="{F4CD2522-75B7-4823-8915-B885CE02AD57}"/>
    <cellStyle name="Standaard 4 2 10 2 2 4" xfId="11997" xr:uid="{7FC47592-6FF2-45FC-8F6F-43FC0016A3C7}"/>
    <cellStyle name="Standaard 4 2 10 2 2 4 2" xfId="32366" xr:uid="{264B7DD4-D2EF-4C5C-AE63-44C791C0C14B}"/>
    <cellStyle name="Standaard 4 2 10 2 2 5" xfId="22182" xr:uid="{018F47EC-793D-49D8-9592-4308CBEBF6A5}"/>
    <cellStyle name="Standaard 4 2 10 2 3" xfId="2664" xr:uid="{063F4762-A523-4AA7-83D8-A2D9DFC4A9F9}"/>
    <cellStyle name="Standaard 4 2 10 2 3 2" xfId="5209" xr:uid="{3FCE0702-9989-44D8-951D-59AD92E4711E}"/>
    <cellStyle name="Standaard 4 2 10 2 3 2 2" xfId="7785" xr:uid="{30FD5893-61B1-465D-A300-DF405721122F}"/>
    <cellStyle name="Standaard 4 2 10 2 3 2 2 2" xfId="17974" xr:uid="{3C9C79CA-6F32-417F-B374-A771A2E76B12}"/>
    <cellStyle name="Standaard 4 2 10 2 3 2 2 2 2" xfId="38343" xr:uid="{39B36B02-2F20-4CCC-8F37-ED78D57FD0CB}"/>
    <cellStyle name="Standaard 4 2 10 2 3 2 2 3" xfId="28159" xr:uid="{1EE924E0-C57E-4BE7-ACAC-77B6EA868E25}"/>
    <cellStyle name="Standaard 4 2 10 2 3 2 3" xfId="15387" xr:uid="{253EBBEA-B495-4106-AA96-D9B676034A2B}"/>
    <cellStyle name="Standaard 4 2 10 2 3 2 3 2" xfId="35756" xr:uid="{794A4C8D-6B81-45B8-94BE-16CEC4C20B21}"/>
    <cellStyle name="Standaard 4 2 10 2 3 2 4" xfId="25572" xr:uid="{CAD30B87-A8BD-4CA4-BCA5-81E8FF6F0FD5}"/>
    <cellStyle name="Standaard 4 2 10 2 3 3" xfId="7784" xr:uid="{6FA87662-FF37-4101-92B6-4E51412D2835}"/>
    <cellStyle name="Standaard 4 2 10 2 3 3 2" xfId="17973" xr:uid="{D40B8690-BD6E-48F1-8A22-0538E6EA371C}"/>
    <cellStyle name="Standaard 4 2 10 2 3 3 2 2" xfId="38342" xr:uid="{C659B084-54E8-435A-AE8D-D9966DCF2A92}"/>
    <cellStyle name="Standaard 4 2 10 2 3 3 3" xfId="28158" xr:uid="{20094E26-7076-4E91-9BA0-84B282C151B4}"/>
    <cellStyle name="Standaard 4 2 10 2 3 4" xfId="12844" xr:uid="{71338F9C-9432-46A2-881F-5C2709CBBF0D}"/>
    <cellStyle name="Standaard 4 2 10 2 3 4 2" xfId="33213" xr:uid="{5925E6F3-5605-4C66-AF8F-0D3463E6A1DF}"/>
    <cellStyle name="Standaard 4 2 10 2 3 5" xfId="23029" xr:uid="{4C88BD42-215E-47A9-B110-638CF9A43D95}"/>
    <cellStyle name="Standaard 4 2 10 2 4" xfId="3514" xr:uid="{FC00B771-2F35-4D50-80AB-0389F9FE60C1}"/>
    <cellStyle name="Standaard 4 2 10 2 4 2" xfId="7786" xr:uid="{F98F5605-595E-4E8C-9919-5C0802ADCB48}"/>
    <cellStyle name="Standaard 4 2 10 2 4 2 2" xfId="17975" xr:uid="{AF7CC50F-14F8-47AA-8518-F06FD6EF847A}"/>
    <cellStyle name="Standaard 4 2 10 2 4 2 2 2" xfId="38344" xr:uid="{3CA497CD-EEDB-4B4F-A715-5BFAC6EB99DB}"/>
    <cellStyle name="Standaard 4 2 10 2 4 2 3" xfId="28160" xr:uid="{58DD8E62-8DD0-4A7B-944E-C244473ACFB0}"/>
    <cellStyle name="Standaard 4 2 10 2 4 3" xfId="13692" xr:uid="{C799D03C-21C6-484E-8C4F-3CAA620045D6}"/>
    <cellStyle name="Standaard 4 2 10 2 4 3 2" xfId="34061" xr:uid="{F4A260CE-79D7-4069-BBE3-14D3390F38F3}"/>
    <cellStyle name="Standaard 4 2 10 2 4 4" xfId="23877" xr:uid="{5767A7D9-577C-4DF8-B18E-E174DBCA46F5}"/>
    <cellStyle name="Standaard 4 2 10 2 5" xfId="7781" xr:uid="{5893BE02-2991-4B7C-B34C-4786ED245ADF}"/>
    <cellStyle name="Standaard 4 2 10 2 5 2" xfId="17970" xr:uid="{11DDCAF0-87B4-4EE3-AA2D-135CD07779E1}"/>
    <cellStyle name="Standaard 4 2 10 2 5 2 2" xfId="38339" xr:uid="{D488F0B9-6801-4B3B-B857-52FB512E80C4}"/>
    <cellStyle name="Standaard 4 2 10 2 5 3" xfId="28155" xr:uid="{770FE737-1638-45CD-8832-B18541B9A710}"/>
    <cellStyle name="Standaard 4 2 10 2 6" xfId="11149" xr:uid="{E26EFA27-128E-4730-80C8-C6058B0C7C72}"/>
    <cellStyle name="Standaard 4 2 10 2 6 2" xfId="31518" xr:uid="{5EB0932E-84E1-4712-A926-5F57D3BB1F5C}"/>
    <cellStyle name="Standaard 4 2 10 2 7" xfId="21334" xr:uid="{24012E76-6533-4F73-A76C-55869CF96006}"/>
    <cellStyle name="Standaard 4 2 10 3" xfId="1393" xr:uid="{800F55CC-5749-4584-9D90-987E277607C1}"/>
    <cellStyle name="Standaard 4 2 10 3 2" xfId="3938" xr:uid="{164F169D-4413-401A-B83D-DFB498BCA111}"/>
    <cellStyle name="Standaard 4 2 10 3 2 2" xfId="7788" xr:uid="{463D48D2-1190-4E82-B32C-35FE1A7D7972}"/>
    <cellStyle name="Standaard 4 2 10 3 2 2 2" xfId="17977" xr:uid="{316E5C63-B7DD-4FEC-B4D7-380BC96593AA}"/>
    <cellStyle name="Standaard 4 2 10 3 2 2 2 2" xfId="38346" xr:uid="{09D3F9E3-1C13-4FB5-A8EB-FB449436415B}"/>
    <cellStyle name="Standaard 4 2 10 3 2 2 3" xfId="28162" xr:uid="{BE2C20DA-614C-4B03-9932-3751E93931BC}"/>
    <cellStyle name="Standaard 4 2 10 3 2 3" xfId="14116" xr:uid="{6DA099D0-3A0D-4996-9CC4-1E07310BB742}"/>
    <cellStyle name="Standaard 4 2 10 3 2 3 2" xfId="34485" xr:uid="{51D82FBD-BDC0-4C0F-84AE-D40116A348B9}"/>
    <cellStyle name="Standaard 4 2 10 3 2 4" xfId="24301" xr:uid="{F5265A39-DAF3-4FDD-B559-409800CD97BA}"/>
    <cellStyle name="Standaard 4 2 10 3 3" xfId="7787" xr:uid="{D957F08B-5484-454B-93D5-007A2BC7F04F}"/>
    <cellStyle name="Standaard 4 2 10 3 3 2" xfId="17976" xr:uid="{C510B05C-6FB3-47B0-8B75-1389CD7E1E38}"/>
    <cellStyle name="Standaard 4 2 10 3 3 2 2" xfId="38345" xr:uid="{1779F309-6C09-4623-8B96-CA00637E1F49}"/>
    <cellStyle name="Standaard 4 2 10 3 3 3" xfId="28161" xr:uid="{A11B3C9B-AB98-42F6-8FB9-BC6CC92A136C}"/>
    <cellStyle name="Standaard 4 2 10 3 4" xfId="11573" xr:uid="{966B9C46-3F90-4E72-A481-BC2469B3E104}"/>
    <cellStyle name="Standaard 4 2 10 3 4 2" xfId="31942" xr:uid="{60C46555-486B-4B07-92EE-02717C435EAD}"/>
    <cellStyle name="Standaard 4 2 10 3 5" xfId="21758" xr:uid="{C6D599BD-310F-4AD3-80C6-65B9D1A3F33D}"/>
    <cellStyle name="Standaard 4 2 10 4" xfId="2240" xr:uid="{843FCAC8-FE97-4A27-A83D-DBEFA3C70AF4}"/>
    <cellStyle name="Standaard 4 2 10 4 2" xfId="4785" xr:uid="{F02203B0-1ED5-46A9-9418-B053B48CCAFF}"/>
    <cellStyle name="Standaard 4 2 10 4 2 2" xfId="7790" xr:uid="{C6B092CD-A430-4352-8FF1-DF0DFC9353B6}"/>
    <cellStyle name="Standaard 4 2 10 4 2 2 2" xfId="17979" xr:uid="{1AF1D503-275E-411E-BB5A-C3FC7622F5AD}"/>
    <cellStyle name="Standaard 4 2 10 4 2 2 2 2" xfId="38348" xr:uid="{019875B1-D4AB-49D0-9630-5A779B305441}"/>
    <cellStyle name="Standaard 4 2 10 4 2 2 3" xfId="28164" xr:uid="{C7FDFBCE-4C44-4BDF-A4D6-398AEE06B891}"/>
    <cellStyle name="Standaard 4 2 10 4 2 3" xfId="14963" xr:uid="{987E76DB-17AB-4348-8516-7E9E47C1D49B}"/>
    <cellStyle name="Standaard 4 2 10 4 2 3 2" xfId="35332" xr:uid="{3BC8711C-3D8C-42A8-94B0-27C18BA4AAD3}"/>
    <cellStyle name="Standaard 4 2 10 4 2 4" xfId="25148" xr:uid="{6B31BC71-2EAF-49BF-8C4C-9977FAC612AF}"/>
    <cellStyle name="Standaard 4 2 10 4 3" xfId="7789" xr:uid="{84008DB6-2636-4F40-9AE0-2D26E085BC92}"/>
    <cellStyle name="Standaard 4 2 10 4 3 2" xfId="17978" xr:uid="{49B4184F-6165-465D-B6BE-2A0D8C09B579}"/>
    <cellStyle name="Standaard 4 2 10 4 3 2 2" xfId="38347" xr:uid="{BBC5C0EA-7A85-4133-8E74-96386EACA071}"/>
    <cellStyle name="Standaard 4 2 10 4 3 3" xfId="28163" xr:uid="{E035FCBE-A654-4C37-8B29-E0DF75D9A271}"/>
    <cellStyle name="Standaard 4 2 10 4 4" xfId="12420" xr:uid="{7AF0E55A-2886-43F6-90E2-25264C93D10F}"/>
    <cellStyle name="Standaard 4 2 10 4 4 2" xfId="32789" xr:uid="{9B2015EE-5660-4DF1-8E46-11F9DE6A6ECF}"/>
    <cellStyle name="Standaard 4 2 10 4 5" xfId="22605" xr:uid="{E1A3F051-E6AD-4C70-B106-0D4CB61FC7A8}"/>
    <cellStyle name="Standaard 4 2 10 5" xfId="3090" xr:uid="{1D296010-9091-4B0C-BB3A-0B77BA38ABCA}"/>
    <cellStyle name="Standaard 4 2 10 5 2" xfId="7791" xr:uid="{ABB7A278-45B9-43F4-81A1-18216B6C8820}"/>
    <cellStyle name="Standaard 4 2 10 5 2 2" xfId="17980" xr:uid="{77A5D4AC-5BB9-440A-A3CF-3321C1C456E0}"/>
    <cellStyle name="Standaard 4 2 10 5 2 2 2" xfId="38349" xr:uid="{4AC222A6-023E-4B7E-95C6-CF519BFAFFD6}"/>
    <cellStyle name="Standaard 4 2 10 5 2 3" xfId="28165" xr:uid="{A0D6A884-FAB5-43AC-8DF5-6D5CBD4424E7}"/>
    <cellStyle name="Standaard 4 2 10 5 3" xfId="13268" xr:uid="{F12DB221-926B-4FB2-8C7B-00CBE94B435F}"/>
    <cellStyle name="Standaard 4 2 10 5 3 2" xfId="33637" xr:uid="{00D1DCAC-C3E4-4BAD-A162-B46F146C2FAB}"/>
    <cellStyle name="Standaard 4 2 10 5 4" xfId="23453" xr:uid="{7D34FE08-FE0B-4F37-8F93-61272BF52CA1}"/>
    <cellStyle name="Standaard 4 2 10 6" xfId="7780" xr:uid="{7138F641-00CA-455E-BF20-174DA4FDFEF4}"/>
    <cellStyle name="Standaard 4 2 10 6 2" xfId="17969" xr:uid="{F8BA5187-E362-4367-9BD5-7B7E51A3F91C}"/>
    <cellStyle name="Standaard 4 2 10 6 2 2" xfId="38338" xr:uid="{DBCF2B50-AF7D-4118-A3D0-7EE6E8E60B9B}"/>
    <cellStyle name="Standaard 4 2 10 6 3" xfId="28154" xr:uid="{7305E4F1-EA88-4C38-B284-D4693BD71EA7}"/>
    <cellStyle name="Standaard 4 2 10 7" xfId="10725" xr:uid="{15C987B4-F4C6-40A5-B223-7BA0B2860A00}"/>
    <cellStyle name="Standaard 4 2 10 7 2" xfId="31094" xr:uid="{69968879-05DD-4606-9E02-2AE3EA7F8935}"/>
    <cellStyle name="Standaard 4 2 10 8" xfId="20910" xr:uid="{62683B05-BB03-46F9-AED7-AD258B5AAD54}"/>
    <cellStyle name="Standaard 4 2 11" xfId="610" xr:uid="{F546A38F-B127-45E5-A0BB-623B7C2ADF5B}"/>
    <cellStyle name="Standaard 4 2 11 2" xfId="1460" xr:uid="{B5509C8B-5EB4-4FA7-B5A0-C2761D5281F2}"/>
    <cellStyle name="Standaard 4 2 11 2 2" xfId="4005" xr:uid="{124F95EB-AB2D-4782-ADC0-3BE8036A3907}"/>
    <cellStyle name="Standaard 4 2 11 2 2 2" xfId="7794" xr:uid="{92779542-1F4D-4A9B-AC7F-72F2F1CD6AA3}"/>
    <cellStyle name="Standaard 4 2 11 2 2 2 2" xfId="17983" xr:uid="{0D888E02-8940-4AC8-80F9-D981C66CD6D9}"/>
    <cellStyle name="Standaard 4 2 11 2 2 2 2 2" xfId="38352" xr:uid="{3CA824C3-6A57-40E6-86B9-CA998EB9060A}"/>
    <cellStyle name="Standaard 4 2 11 2 2 2 3" xfId="28168" xr:uid="{BD7C43BB-E127-4129-A343-D0543C395246}"/>
    <cellStyle name="Standaard 4 2 11 2 2 3" xfId="14183" xr:uid="{CAA959AA-205B-4245-9F7B-37CA5DB68560}"/>
    <cellStyle name="Standaard 4 2 11 2 2 3 2" xfId="34552" xr:uid="{6125BBCA-8E59-46FE-89A3-AEB5F79BEAD9}"/>
    <cellStyle name="Standaard 4 2 11 2 2 4" xfId="24368" xr:uid="{82BC3B5E-AA62-40CB-B542-C66DC1CE4B16}"/>
    <cellStyle name="Standaard 4 2 11 2 3" xfId="7793" xr:uid="{0678D1B9-2228-4DA3-9B6D-6B8C237FBB88}"/>
    <cellStyle name="Standaard 4 2 11 2 3 2" xfId="17982" xr:uid="{A608C84B-9655-4248-A2FA-DB981E4A9F92}"/>
    <cellStyle name="Standaard 4 2 11 2 3 2 2" xfId="38351" xr:uid="{8F70DC13-C899-4345-A210-A8394C06554F}"/>
    <cellStyle name="Standaard 4 2 11 2 3 3" xfId="28167" xr:uid="{DCDD2953-782A-4C0E-A8BA-178CC658B456}"/>
    <cellStyle name="Standaard 4 2 11 2 4" xfId="11640" xr:uid="{B691ECF2-E64E-4463-BABE-039F78413233}"/>
    <cellStyle name="Standaard 4 2 11 2 4 2" xfId="32009" xr:uid="{AD326004-85E6-4919-B85F-6F965BD51B6C}"/>
    <cellStyle name="Standaard 4 2 11 2 5" xfId="21825" xr:uid="{C7EEC58A-D29F-48CD-8019-CE5F16E679F6}"/>
    <cellStyle name="Standaard 4 2 11 3" xfId="2307" xr:uid="{680311E6-8C2C-47C5-AB84-FAF55E9D31B0}"/>
    <cellStyle name="Standaard 4 2 11 3 2" xfId="4852" xr:uid="{1B1061AC-32FF-4EDD-B084-5D6050F81558}"/>
    <cellStyle name="Standaard 4 2 11 3 2 2" xfId="7796" xr:uid="{F3155CF7-19B8-4A5E-A2EF-19D12CE3C57D}"/>
    <cellStyle name="Standaard 4 2 11 3 2 2 2" xfId="17985" xr:uid="{4AC84240-4521-4CF9-9D62-AF693D991048}"/>
    <cellStyle name="Standaard 4 2 11 3 2 2 2 2" xfId="38354" xr:uid="{C55FCBD4-7583-4BE4-A458-7B3AD7A5EEB6}"/>
    <cellStyle name="Standaard 4 2 11 3 2 2 3" xfId="28170" xr:uid="{14C211BD-1C9E-4064-8146-4C532FC4696C}"/>
    <cellStyle name="Standaard 4 2 11 3 2 3" xfId="15030" xr:uid="{26E73E3A-7EB4-4DD4-A4BD-C46F1B2E40FF}"/>
    <cellStyle name="Standaard 4 2 11 3 2 3 2" xfId="35399" xr:uid="{7788BA6B-462F-4929-9637-76DA916198B9}"/>
    <cellStyle name="Standaard 4 2 11 3 2 4" xfId="25215" xr:uid="{F7138D22-2D8E-400E-9FDD-1941D9701A43}"/>
    <cellStyle name="Standaard 4 2 11 3 3" xfId="7795" xr:uid="{ADB23CFC-2152-4E42-86AD-216836B201C6}"/>
    <cellStyle name="Standaard 4 2 11 3 3 2" xfId="17984" xr:uid="{79F2FE8F-ED73-4E5C-82A4-31892EAABF93}"/>
    <cellStyle name="Standaard 4 2 11 3 3 2 2" xfId="38353" xr:uid="{7024FE20-F57E-4E5C-A820-5A57713D7258}"/>
    <cellStyle name="Standaard 4 2 11 3 3 3" xfId="28169" xr:uid="{9F2ECDDD-E4E0-4AD5-B69D-2B3DFD8467FF}"/>
    <cellStyle name="Standaard 4 2 11 3 4" xfId="12487" xr:uid="{E16F38CE-2193-4116-AB4D-7AEDD9B75B56}"/>
    <cellStyle name="Standaard 4 2 11 3 4 2" xfId="32856" xr:uid="{6E2CBF8A-6DAC-45C5-BD74-1C59BF16EE71}"/>
    <cellStyle name="Standaard 4 2 11 3 5" xfId="22672" xr:uid="{6B814908-C096-458E-9D05-458C4E16648F}"/>
    <cellStyle name="Standaard 4 2 11 4" xfId="3157" xr:uid="{0182099F-D66F-4B39-AB93-5915D662D37F}"/>
    <cellStyle name="Standaard 4 2 11 4 2" xfId="7797" xr:uid="{5ABEB935-F978-42FC-970D-C9D42E9785B5}"/>
    <cellStyle name="Standaard 4 2 11 4 2 2" xfId="17986" xr:uid="{9FA32E7D-5DA7-44C3-9563-15A4C567AE14}"/>
    <cellStyle name="Standaard 4 2 11 4 2 2 2" xfId="38355" xr:uid="{39CC6E49-FDBE-4790-92E6-24BAF99432B5}"/>
    <cellStyle name="Standaard 4 2 11 4 2 3" xfId="28171" xr:uid="{1D8475FD-5BDE-4E6C-B5A3-BBD1EFFF926D}"/>
    <cellStyle name="Standaard 4 2 11 4 3" xfId="13335" xr:uid="{4B2E561C-A355-4CE9-8322-259CC3210FFA}"/>
    <cellStyle name="Standaard 4 2 11 4 3 2" xfId="33704" xr:uid="{F07E8CDF-EBAD-4EB9-8E31-90D36410A010}"/>
    <cellStyle name="Standaard 4 2 11 4 4" xfId="23520" xr:uid="{6E6566D6-01E7-45E3-B5E7-0DAAE0A13FAE}"/>
    <cellStyle name="Standaard 4 2 11 5" xfId="7792" xr:uid="{0DA10DA1-FB67-4B4C-99E4-759A24DF7736}"/>
    <cellStyle name="Standaard 4 2 11 5 2" xfId="17981" xr:uid="{BD1EB8CD-D1CC-4D35-B747-74B43040FDEA}"/>
    <cellStyle name="Standaard 4 2 11 5 2 2" xfId="38350" xr:uid="{4AD290B4-5793-476D-A5F2-AA58F2EA8C58}"/>
    <cellStyle name="Standaard 4 2 11 5 3" xfId="28166" xr:uid="{7EDED14D-0736-421B-9304-A7469DEC50D2}"/>
    <cellStyle name="Standaard 4 2 11 6" xfId="10792" xr:uid="{06D63456-36C4-4600-B13F-4473D2F5F140}"/>
    <cellStyle name="Standaard 4 2 11 6 2" xfId="31161" xr:uid="{6F211768-6772-4336-BA45-2BDDE9F03B13}"/>
    <cellStyle name="Standaard 4 2 11 7" xfId="20977" xr:uid="{61F120AF-42D0-4645-9AB5-C00EAF6F9D24}"/>
    <cellStyle name="Standaard 4 2 12" xfId="1036" xr:uid="{B50E5887-7382-427B-90C9-9DCE9ADD3860}"/>
    <cellStyle name="Standaard 4 2 12 2" xfId="3581" xr:uid="{2698EEBA-2A16-40A4-ACEE-529EAE09C7D6}"/>
    <cellStyle name="Standaard 4 2 12 2 2" xfId="7799" xr:uid="{6315EE2C-7B9C-413E-AA66-90E0B16AE900}"/>
    <cellStyle name="Standaard 4 2 12 2 2 2" xfId="17988" xr:uid="{82B21225-E727-4A9E-AB1E-49A6EF50E816}"/>
    <cellStyle name="Standaard 4 2 12 2 2 2 2" xfId="38357" xr:uid="{927DD451-6AA1-41C4-A6CA-7072AD60A811}"/>
    <cellStyle name="Standaard 4 2 12 2 2 3" xfId="28173" xr:uid="{0355D432-A565-49EC-A381-E506E9266EF3}"/>
    <cellStyle name="Standaard 4 2 12 2 3" xfId="13759" xr:uid="{C0CD4631-819E-4FF6-95F7-F94B2D6F4E33}"/>
    <cellStyle name="Standaard 4 2 12 2 3 2" xfId="34128" xr:uid="{103D6EC7-EAD2-49AC-879B-BB0882214031}"/>
    <cellStyle name="Standaard 4 2 12 2 4" xfId="23944" xr:uid="{8B6DF5E3-A296-4597-ADA5-0AC82825A930}"/>
    <cellStyle name="Standaard 4 2 12 3" xfId="7798" xr:uid="{2E3C1CA1-868D-4951-8764-031BFF8B5E4E}"/>
    <cellStyle name="Standaard 4 2 12 3 2" xfId="17987" xr:uid="{A8E12AC8-AC23-40E8-88E2-BB425F631588}"/>
    <cellStyle name="Standaard 4 2 12 3 2 2" xfId="38356" xr:uid="{952CA381-8F47-4C00-B209-77F220EE3623}"/>
    <cellStyle name="Standaard 4 2 12 3 3" xfId="28172" xr:uid="{3F65A984-7B1B-4007-9FD0-65A5E0BA950F}"/>
    <cellStyle name="Standaard 4 2 12 4" xfId="11216" xr:uid="{AB663E22-2B53-45B8-B8B7-EE6D502A07F8}"/>
    <cellStyle name="Standaard 4 2 12 4 2" xfId="31585" xr:uid="{7D2DCDBD-A729-4B2D-89A4-5EEEE6B76D7B}"/>
    <cellStyle name="Standaard 4 2 12 5" xfId="21401" xr:uid="{6066C92B-EA22-4AEB-A17D-6751D6AC9518}"/>
    <cellStyle name="Standaard 4 2 13" xfId="1883" xr:uid="{17CA018C-0FF5-45E8-BFB8-A1AEF5AA9EA4}"/>
    <cellStyle name="Standaard 4 2 13 2" xfId="4428" xr:uid="{E150E7A4-2D34-4C9A-8945-ADF17C9AB2CF}"/>
    <cellStyle name="Standaard 4 2 13 2 2" xfId="7801" xr:uid="{C1286A1A-5592-4F0D-AFD3-AAF47FD23D8F}"/>
    <cellStyle name="Standaard 4 2 13 2 2 2" xfId="17990" xr:uid="{73FF71F1-ABED-4DDB-82A9-7940FBEAF16D}"/>
    <cellStyle name="Standaard 4 2 13 2 2 2 2" xfId="38359" xr:uid="{FBC29779-16EC-43E4-9551-15B632FC9098}"/>
    <cellStyle name="Standaard 4 2 13 2 2 3" xfId="28175" xr:uid="{B6A8BB4D-1A3E-43FF-8285-9276CAD92E36}"/>
    <cellStyle name="Standaard 4 2 13 2 3" xfId="14606" xr:uid="{5EEC07CF-723C-473A-ADB5-547ADC97177E}"/>
    <cellStyle name="Standaard 4 2 13 2 3 2" xfId="34975" xr:uid="{FEE94A53-7979-435C-A9BC-04005BB55741}"/>
    <cellStyle name="Standaard 4 2 13 2 4" xfId="24791" xr:uid="{D28E3150-C6B0-45CB-8C42-2C77EE08D2E9}"/>
    <cellStyle name="Standaard 4 2 13 3" xfId="7800" xr:uid="{C7AB88C8-46B0-45F0-8E39-C886E869EB28}"/>
    <cellStyle name="Standaard 4 2 13 3 2" xfId="17989" xr:uid="{F7AF430C-F559-4E49-9016-71A8D38AE20A}"/>
    <cellStyle name="Standaard 4 2 13 3 2 2" xfId="38358" xr:uid="{A114DF7A-8590-4C90-AE64-31C05278C38A}"/>
    <cellStyle name="Standaard 4 2 13 3 3" xfId="28174" xr:uid="{1672CE93-85F8-4255-BFEA-D8CCC7F34BF0}"/>
    <cellStyle name="Standaard 4 2 13 4" xfId="12063" xr:uid="{89FB0C8D-F204-490E-AF8B-0C83625D6BE4}"/>
    <cellStyle name="Standaard 4 2 13 4 2" xfId="32432" xr:uid="{18B2043B-55E8-4CED-9221-EB5F6A4C8F73}"/>
    <cellStyle name="Standaard 4 2 13 5" xfId="22248" xr:uid="{6CDCCF64-0B72-48FF-A704-B8E0A62BACFF}"/>
    <cellStyle name="Standaard 4 2 14" xfId="2733" xr:uid="{2AC8C9FF-562F-4FD9-8FCF-1E047A7A5259}"/>
    <cellStyle name="Standaard 4 2 14 2" xfId="7802" xr:uid="{5D97DE4E-12A9-4E39-8C1D-4E35CDC146E7}"/>
    <cellStyle name="Standaard 4 2 14 2 2" xfId="17991" xr:uid="{849BD6E4-B708-48F1-81B7-24715EA3DFAD}"/>
    <cellStyle name="Standaard 4 2 14 2 2 2" xfId="38360" xr:uid="{9978C146-0623-4D51-8B47-47AD9118907B}"/>
    <cellStyle name="Standaard 4 2 14 2 3" xfId="28176" xr:uid="{40D3E47C-59A7-4409-B21A-EA1D8F6A76DF}"/>
    <cellStyle name="Standaard 4 2 14 3" xfId="12911" xr:uid="{9AAAFCBB-D822-49D2-B178-825455F7993E}"/>
    <cellStyle name="Standaard 4 2 14 3 2" xfId="33280" xr:uid="{76BBDD30-86FC-4AE7-834B-DD8145145AAC}"/>
    <cellStyle name="Standaard 4 2 14 4" xfId="23096" xr:uid="{54CD08EF-60E8-478A-8872-6C440CC966B0}"/>
    <cellStyle name="Standaard 4 2 15" xfId="7779" xr:uid="{A85771D7-908F-4E78-8BEA-E0909BDAD730}"/>
    <cellStyle name="Standaard 4 2 15 2" xfId="17968" xr:uid="{830A301B-DE7F-4521-8072-D92B2C9B7A29}"/>
    <cellStyle name="Standaard 4 2 15 2 2" xfId="38337" xr:uid="{DB5A452A-F98B-4219-BC9D-B4DB821B2EA2}"/>
    <cellStyle name="Standaard 4 2 15 3" xfId="28153" xr:uid="{2BE786B6-3D12-4DFF-B7A1-F76A2978291A}"/>
    <cellStyle name="Standaard 4 2 16" xfId="10368" xr:uid="{D27897E5-5A20-4928-A2A7-D6FAEF150FD1}"/>
    <cellStyle name="Standaard 4 2 16 2" xfId="30737" xr:uid="{84D71F8C-6161-4A05-8730-66C0452AC1E3}"/>
    <cellStyle name="Standaard 4 2 17" xfId="20553" xr:uid="{5C339F8B-739F-4417-B8CD-142E0D8F5946}"/>
    <cellStyle name="Standaard 4 2 2" xfId="58" xr:uid="{A7EB1A36-6489-458F-8FBE-B7739C04DCA3}"/>
    <cellStyle name="Standaard 4 2 2 10" xfId="1891" xr:uid="{6412DFAD-33EA-40E0-BCA4-28B912DC5A94}"/>
    <cellStyle name="Standaard 4 2 2 10 2" xfId="4436" xr:uid="{0FEE8855-1760-44C3-9942-FE645C412879}"/>
    <cellStyle name="Standaard 4 2 2 10 2 2" xfId="7805" xr:uid="{4BC5FFB2-5535-4A66-B73B-8775ABA9BEE8}"/>
    <cellStyle name="Standaard 4 2 2 10 2 2 2" xfId="17994" xr:uid="{BA472F79-8C6B-49E3-AC5F-EC63C3713357}"/>
    <cellStyle name="Standaard 4 2 2 10 2 2 2 2" xfId="38363" xr:uid="{292194DB-D26D-476E-82E6-E633B206CB55}"/>
    <cellStyle name="Standaard 4 2 2 10 2 2 3" xfId="28179" xr:uid="{2F45A8FA-B1C6-4C94-A781-1D80DB76EDE7}"/>
    <cellStyle name="Standaard 4 2 2 10 2 3" xfId="14614" xr:uid="{7C5F1F86-A9E8-487E-9D32-F281B8A9AFC1}"/>
    <cellStyle name="Standaard 4 2 2 10 2 3 2" xfId="34983" xr:uid="{AB1084BF-F584-49B5-85DB-58F924ACC0CB}"/>
    <cellStyle name="Standaard 4 2 2 10 2 4" xfId="24799" xr:uid="{22F1C9CC-190C-47EF-904E-EDDF98761050}"/>
    <cellStyle name="Standaard 4 2 2 10 3" xfId="7804" xr:uid="{39FCA0D8-F19F-4CB1-A767-AD7878FA333C}"/>
    <cellStyle name="Standaard 4 2 2 10 3 2" xfId="17993" xr:uid="{964C61FF-6980-446F-93D6-619C2768330A}"/>
    <cellStyle name="Standaard 4 2 2 10 3 2 2" xfId="38362" xr:uid="{B5CA5109-E3DC-408D-9ED6-7F3D973D9456}"/>
    <cellStyle name="Standaard 4 2 2 10 3 3" xfId="28178" xr:uid="{EDC6EE03-54CB-4AC7-865E-2E207AD82C1B}"/>
    <cellStyle name="Standaard 4 2 2 10 4" xfId="12071" xr:uid="{D7B2E9C8-4121-4E99-B2DD-9CD930D9B5CA}"/>
    <cellStyle name="Standaard 4 2 2 10 4 2" xfId="32440" xr:uid="{746A6140-FC23-42C4-AC59-0D637342A425}"/>
    <cellStyle name="Standaard 4 2 2 10 5" xfId="22256" xr:uid="{CCD08D8D-96CE-4BF1-A7A1-212ED9C1DB92}"/>
    <cellStyle name="Standaard 4 2 2 11" xfId="2741" xr:uid="{8E9BA60F-BCF0-4951-BA61-FC026DAFF9CF}"/>
    <cellStyle name="Standaard 4 2 2 11 2" xfId="7806" xr:uid="{E7DB3371-A018-4B1B-B8CB-6F80DAB808B1}"/>
    <cellStyle name="Standaard 4 2 2 11 2 2" xfId="17995" xr:uid="{4C435015-09EC-4350-A888-B32EBCBCFE53}"/>
    <cellStyle name="Standaard 4 2 2 11 2 2 2" xfId="38364" xr:uid="{77837EBD-A991-4534-AA36-15BD15CC4A39}"/>
    <cellStyle name="Standaard 4 2 2 11 2 3" xfId="28180" xr:uid="{89331DB4-55C3-4A74-A1C5-36500997849B}"/>
    <cellStyle name="Standaard 4 2 2 11 3" xfId="12919" xr:uid="{F447223E-C66C-4F7B-BB1D-F4BF3FE6A29E}"/>
    <cellStyle name="Standaard 4 2 2 11 3 2" xfId="33288" xr:uid="{3600856C-8255-4112-9AFD-D537DB955F73}"/>
    <cellStyle name="Standaard 4 2 2 11 4" xfId="23104" xr:uid="{DD647A6E-7E36-4AD3-B255-35552503D189}"/>
    <cellStyle name="Standaard 4 2 2 12" xfId="7803" xr:uid="{B07EA17D-9EAC-496C-BD4B-F987DEA7BF0B}"/>
    <cellStyle name="Standaard 4 2 2 12 2" xfId="17992" xr:uid="{239E5E86-792C-4067-BC2A-F480AD6C0247}"/>
    <cellStyle name="Standaard 4 2 2 12 2 2" xfId="38361" xr:uid="{17BFD88B-A2C1-4D00-8F56-45583A535879}"/>
    <cellStyle name="Standaard 4 2 2 12 3" xfId="28177" xr:uid="{E7AD1979-E0AB-4BB2-AF03-CE9591155CA4}"/>
    <cellStyle name="Standaard 4 2 2 13" xfId="10376" xr:uid="{C4D2B761-183E-4A26-BB08-255E6BC842E3}"/>
    <cellStyle name="Standaard 4 2 2 13 2" xfId="30745" xr:uid="{1B40C4A5-BCF7-4BC5-9EE9-80D189E3158D}"/>
    <cellStyle name="Standaard 4 2 2 14" xfId="20561" xr:uid="{7854F641-88EF-4A8E-976E-FF3A04FBEC2B}"/>
    <cellStyle name="Standaard 4 2 2 2" xfId="77" xr:uid="{7756D0A4-E0E4-40FB-B51F-A91040DD6273}"/>
    <cellStyle name="Standaard 4 2 2 2 10" xfId="2758" xr:uid="{7F817645-6680-447B-8291-B34E07A13624}"/>
    <cellStyle name="Standaard 4 2 2 2 10 2" xfId="7808" xr:uid="{BD314722-8E5E-4868-B7EC-552EC10BB6CC}"/>
    <cellStyle name="Standaard 4 2 2 2 10 2 2" xfId="17997" xr:uid="{7917B437-C2DE-40B5-931B-15FE62529722}"/>
    <cellStyle name="Standaard 4 2 2 2 10 2 2 2" xfId="38366" xr:uid="{87F24006-C735-4E6A-8D67-48789EBE3CA2}"/>
    <cellStyle name="Standaard 4 2 2 2 10 2 3" xfId="28182" xr:uid="{6B9C1D4A-D266-4C20-B421-35073615E19F}"/>
    <cellStyle name="Standaard 4 2 2 2 10 3" xfId="12936" xr:uid="{F40F3799-F95F-4C79-B045-4FB6F5A1D5F8}"/>
    <cellStyle name="Standaard 4 2 2 2 10 3 2" xfId="33305" xr:uid="{58506573-BB02-496D-BF93-DEA046820FCB}"/>
    <cellStyle name="Standaard 4 2 2 2 10 4" xfId="23121" xr:uid="{69908FD6-1E3D-4493-A928-4D1A923A54FD}"/>
    <cellStyle name="Standaard 4 2 2 2 11" xfId="7807" xr:uid="{181D0FA7-2EAC-4550-A527-A482F1910B86}"/>
    <cellStyle name="Standaard 4 2 2 2 11 2" xfId="17996" xr:uid="{25A00D63-5BE5-43F4-9CDE-921C32F6A251}"/>
    <cellStyle name="Standaard 4 2 2 2 11 2 2" xfId="38365" xr:uid="{57C93DE3-E7C7-4025-95A7-DE45151BDC1D}"/>
    <cellStyle name="Standaard 4 2 2 2 11 3" xfId="28181" xr:uid="{610281E2-5EE6-4462-ACB2-9B222048904F}"/>
    <cellStyle name="Standaard 4 2 2 2 12" xfId="10393" xr:uid="{19031522-9346-45B7-B11D-A20834B3F032}"/>
    <cellStyle name="Standaard 4 2 2 2 12 2" xfId="30762" xr:uid="{136E5ABD-4DDE-4BE5-985B-C3E0E2F4EE8A}"/>
    <cellStyle name="Standaard 4 2 2 2 13" xfId="20578" xr:uid="{2FFD763A-1347-4ABD-8D3B-C5E1C2E3F0E7}"/>
    <cellStyle name="Standaard 4 2 2 2 2" xfId="110" xr:uid="{DC20FFC4-EC23-4D9A-90D9-D73109A586E3}"/>
    <cellStyle name="Standaard 4 2 2 2 2 10" xfId="7809" xr:uid="{AA48A749-F0B7-49B3-AF8B-33853F8EFF0F}"/>
    <cellStyle name="Standaard 4 2 2 2 2 10 2" xfId="17998" xr:uid="{0D99A415-0573-4DBC-88C9-E1874A2BBC77}"/>
    <cellStyle name="Standaard 4 2 2 2 2 10 2 2" xfId="38367" xr:uid="{38E5B196-52AD-420D-9D97-03538FCBC6BD}"/>
    <cellStyle name="Standaard 4 2 2 2 2 10 3" xfId="28183" xr:uid="{811D50C2-D633-4ED2-ACDF-078B26D1BE19}"/>
    <cellStyle name="Standaard 4 2 2 2 2 11" xfId="10426" xr:uid="{A8E17EEA-14DB-4A2F-A9D8-663BA56FF8E9}"/>
    <cellStyle name="Standaard 4 2 2 2 2 11 2" xfId="30795" xr:uid="{64CE5686-A413-42DD-8AE1-7BF8588A601D}"/>
    <cellStyle name="Standaard 4 2 2 2 2 12" xfId="20611" xr:uid="{AF780E73-CBAA-4B27-8C49-3002CB681772}"/>
    <cellStyle name="Standaard 4 2 2 2 2 2" xfId="176" xr:uid="{6D150E0D-3308-4201-93DB-313D31FA0C7B}"/>
    <cellStyle name="Standaard 4 2 2 2 2 2 2" xfId="312" xr:uid="{D1CE7BDE-7C27-418A-99CF-0ECD0E57F0A3}"/>
    <cellStyle name="Standaard 4 2 2 2 2 2 2 2" xfId="868" xr:uid="{467B8A5C-9347-48BD-A315-F1900B6311CD}"/>
    <cellStyle name="Standaard 4 2 2 2 2 2 2 2 2" xfId="1718" xr:uid="{6A1F0313-CA63-4830-8DCD-562601E17EA4}"/>
    <cellStyle name="Standaard 4 2 2 2 2 2 2 2 2 2" xfId="4263" xr:uid="{9A8A8C9A-9446-4D3F-88D1-2ADAF460F64A}"/>
    <cellStyle name="Standaard 4 2 2 2 2 2 2 2 2 2 2" xfId="7814" xr:uid="{6E30D1BE-AA12-4DE0-8D2A-D0D999CCEE41}"/>
    <cellStyle name="Standaard 4 2 2 2 2 2 2 2 2 2 2 2" xfId="18003" xr:uid="{19994C8D-2030-4A1F-92A2-EA1DC9709F0D}"/>
    <cellStyle name="Standaard 4 2 2 2 2 2 2 2 2 2 2 2 2" xfId="38372" xr:uid="{63F80948-C164-44AD-B786-C3C68BFACA43}"/>
    <cellStyle name="Standaard 4 2 2 2 2 2 2 2 2 2 2 3" xfId="28188" xr:uid="{BF9DDA5F-6815-4540-B759-8BFF549652C3}"/>
    <cellStyle name="Standaard 4 2 2 2 2 2 2 2 2 2 3" xfId="14441" xr:uid="{FB7E6D72-A5CF-4D16-9831-E10CF1149813}"/>
    <cellStyle name="Standaard 4 2 2 2 2 2 2 2 2 2 3 2" xfId="34810" xr:uid="{88B4A431-BD74-494C-AF1F-172393A0D48A}"/>
    <cellStyle name="Standaard 4 2 2 2 2 2 2 2 2 2 4" xfId="24626" xr:uid="{E5B403A5-080B-44F1-847A-21710112589D}"/>
    <cellStyle name="Standaard 4 2 2 2 2 2 2 2 2 3" xfId="7813" xr:uid="{F0D1317A-8B67-4AD7-A6ED-489FCE300107}"/>
    <cellStyle name="Standaard 4 2 2 2 2 2 2 2 2 3 2" xfId="18002" xr:uid="{654F7275-B458-4C22-BB1F-3B5D86B7E7CA}"/>
    <cellStyle name="Standaard 4 2 2 2 2 2 2 2 2 3 2 2" xfId="38371" xr:uid="{C74B614E-1A29-4AD1-9552-3A1A74B63195}"/>
    <cellStyle name="Standaard 4 2 2 2 2 2 2 2 2 3 3" xfId="28187" xr:uid="{F97A33DE-4770-4376-864C-7B6E64F135F3}"/>
    <cellStyle name="Standaard 4 2 2 2 2 2 2 2 2 4" xfId="11898" xr:uid="{E6E730D3-0468-48F8-994F-6FBA2E61AC06}"/>
    <cellStyle name="Standaard 4 2 2 2 2 2 2 2 2 4 2" xfId="32267" xr:uid="{04DD21F8-00E9-4B40-B0CB-DAA8B5B8F8C3}"/>
    <cellStyle name="Standaard 4 2 2 2 2 2 2 2 2 5" xfId="22083" xr:uid="{9B7D09C4-509E-44B3-8614-B8FCE691C670}"/>
    <cellStyle name="Standaard 4 2 2 2 2 2 2 2 3" xfId="2565" xr:uid="{EB69F040-6AC9-4290-9F6B-EEA82EB52C7F}"/>
    <cellStyle name="Standaard 4 2 2 2 2 2 2 2 3 2" xfId="5110" xr:uid="{467D1A11-1C43-4E39-A38E-2C6B283894A1}"/>
    <cellStyle name="Standaard 4 2 2 2 2 2 2 2 3 2 2" xfId="7816" xr:uid="{4C52CB28-F974-4B27-8910-DC853837FB62}"/>
    <cellStyle name="Standaard 4 2 2 2 2 2 2 2 3 2 2 2" xfId="18005" xr:uid="{E0315BB9-8E3F-4219-AD2D-D1EF16C75922}"/>
    <cellStyle name="Standaard 4 2 2 2 2 2 2 2 3 2 2 2 2" xfId="38374" xr:uid="{BEF521CA-A0CC-4BF5-A30D-D812C2B74EA6}"/>
    <cellStyle name="Standaard 4 2 2 2 2 2 2 2 3 2 2 3" xfId="28190" xr:uid="{84C98DC0-2BDA-47F2-B966-122D5D6CE9C4}"/>
    <cellStyle name="Standaard 4 2 2 2 2 2 2 2 3 2 3" xfId="15288" xr:uid="{65AA3B4A-DE61-4F28-A83D-FF630530C6EA}"/>
    <cellStyle name="Standaard 4 2 2 2 2 2 2 2 3 2 3 2" xfId="35657" xr:uid="{FE8A76D3-F9FB-4D91-875B-D560F5B88A18}"/>
    <cellStyle name="Standaard 4 2 2 2 2 2 2 2 3 2 4" xfId="25473" xr:uid="{F8288531-5B27-4975-9B6A-9965263332E5}"/>
    <cellStyle name="Standaard 4 2 2 2 2 2 2 2 3 3" xfId="7815" xr:uid="{FE068805-A672-43D5-9794-8CB307A81D08}"/>
    <cellStyle name="Standaard 4 2 2 2 2 2 2 2 3 3 2" xfId="18004" xr:uid="{920BA197-5400-4484-B517-83837E4C63F1}"/>
    <cellStyle name="Standaard 4 2 2 2 2 2 2 2 3 3 2 2" xfId="38373" xr:uid="{CAB1D977-0A9D-4F9A-8C8E-87E07F4E6A12}"/>
    <cellStyle name="Standaard 4 2 2 2 2 2 2 2 3 3 3" xfId="28189" xr:uid="{81500666-55F0-4DA2-BDB4-503C81C1C9A7}"/>
    <cellStyle name="Standaard 4 2 2 2 2 2 2 2 3 4" xfId="12745" xr:uid="{6B58D2B4-CB10-498A-8E65-D111518BD579}"/>
    <cellStyle name="Standaard 4 2 2 2 2 2 2 2 3 4 2" xfId="33114" xr:uid="{B6E47AD8-FBB8-4BED-92E6-7517F536E3DF}"/>
    <cellStyle name="Standaard 4 2 2 2 2 2 2 2 3 5" xfId="22930" xr:uid="{E331A6AF-6F5D-47E1-B654-0C2666DB8485}"/>
    <cellStyle name="Standaard 4 2 2 2 2 2 2 2 4" xfId="3415" xr:uid="{BD1C951A-F4B3-4059-BA94-B2B88DBCC0D3}"/>
    <cellStyle name="Standaard 4 2 2 2 2 2 2 2 4 2" xfId="7817" xr:uid="{706EE445-A1EF-4045-9433-B1C224DC9E5A}"/>
    <cellStyle name="Standaard 4 2 2 2 2 2 2 2 4 2 2" xfId="18006" xr:uid="{5F7A7297-06F6-4911-A964-BAB2935FC439}"/>
    <cellStyle name="Standaard 4 2 2 2 2 2 2 2 4 2 2 2" xfId="38375" xr:uid="{5898B3EA-383B-492E-86DF-047B75DB0F92}"/>
    <cellStyle name="Standaard 4 2 2 2 2 2 2 2 4 2 3" xfId="28191" xr:uid="{70731E74-81D6-44B3-AB0A-50348503CEC6}"/>
    <cellStyle name="Standaard 4 2 2 2 2 2 2 2 4 3" xfId="13593" xr:uid="{EFCF29BC-D197-45D5-AEAB-626DD9816382}"/>
    <cellStyle name="Standaard 4 2 2 2 2 2 2 2 4 3 2" xfId="33962" xr:uid="{711DB5A8-B659-4418-92EA-52417F4D52EA}"/>
    <cellStyle name="Standaard 4 2 2 2 2 2 2 2 4 4" xfId="23778" xr:uid="{34115BEB-61C6-4D96-B7B2-66913C688A2D}"/>
    <cellStyle name="Standaard 4 2 2 2 2 2 2 2 5" xfId="7812" xr:uid="{EF44534B-3741-4BAB-9510-657D77B8B5B3}"/>
    <cellStyle name="Standaard 4 2 2 2 2 2 2 2 5 2" xfId="18001" xr:uid="{33D1CFA3-BD63-411D-9DC1-653A9514DB8D}"/>
    <cellStyle name="Standaard 4 2 2 2 2 2 2 2 5 2 2" xfId="38370" xr:uid="{01355A70-DE03-4F2C-93F9-C20E793C4723}"/>
    <cellStyle name="Standaard 4 2 2 2 2 2 2 2 5 3" xfId="28186" xr:uid="{BDED2194-366D-49CC-BBB2-CC2F6B49B777}"/>
    <cellStyle name="Standaard 4 2 2 2 2 2 2 2 6" xfId="11050" xr:uid="{30D4380C-3834-4C94-A5EC-F9BAE9C5B5E0}"/>
    <cellStyle name="Standaard 4 2 2 2 2 2 2 2 6 2" xfId="31419" xr:uid="{44968722-70FC-4E13-A13B-F9904C46BBCB}"/>
    <cellStyle name="Standaard 4 2 2 2 2 2 2 2 7" xfId="21235" xr:uid="{B3FB82C2-FDE8-456B-8297-7024E4D23912}"/>
    <cellStyle name="Standaard 4 2 2 2 2 2 2 3" xfId="1294" xr:uid="{C2AE669E-FE45-4D2B-B27E-A1A2CD6E4628}"/>
    <cellStyle name="Standaard 4 2 2 2 2 2 2 3 2" xfId="3839" xr:uid="{B0AE3A49-25AF-421B-8C5E-C85728A345DF}"/>
    <cellStyle name="Standaard 4 2 2 2 2 2 2 3 2 2" xfId="7819" xr:uid="{8E6E73B7-2CE9-45C9-B0CD-CC24018D4C16}"/>
    <cellStyle name="Standaard 4 2 2 2 2 2 2 3 2 2 2" xfId="18008" xr:uid="{58B2081C-FE0D-4469-8682-04175DEAF5C4}"/>
    <cellStyle name="Standaard 4 2 2 2 2 2 2 3 2 2 2 2" xfId="38377" xr:uid="{12757582-E875-4B73-BAE2-F1CC086E313E}"/>
    <cellStyle name="Standaard 4 2 2 2 2 2 2 3 2 2 3" xfId="28193" xr:uid="{DE409A3F-391F-4D63-A8B2-74AAD0CDBAAB}"/>
    <cellStyle name="Standaard 4 2 2 2 2 2 2 3 2 3" xfId="14017" xr:uid="{B08A9697-A631-4E01-AC85-FC5A51B1732E}"/>
    <cellStyle name="Standaard 4 2 2 2 2 2 2 3 2 3 2" xfId="34386" xr:uid="{382BC589-26B0-4FB9-AB95-0FAEE844E98F}"/>
    <cellStyle name="Standaard 4 2 2 2 2 2 2 3 2 4" xfId="24202" xr:uid="{C69E03D2-7094-4CEE-A99D-BE504F9C1215}"/>
    <cellStyle name="Standaard 4 2 2 2 2 2 2 3 3" xfId="7818" xr:uid="{8E61A26C-DAE2-48FA-9728-A925BE2C94C6}"/>
    <cellStyle name="Standaard 4 2 2 2 2 2 2 3 3 2" xfId="18007" xr:uid="{E1F50844-9885-4F6E-BB08-328AEB6304EF}"/>
    <cellStyle name="Standaard 4 2 2 2 2 2 2 3 3 2 2" xfId="38376" xr:uid="{B9F6EBFF-C8E1-478C-BDF9-D1EB393ED01F}"/>
    <cellStyle name="Standaard 4 2 2 2 2 2 2 3 3 3" xfId="28192" xr:uid="{57E20DD4-7458-4A64-B81C-192159EAECDA}"/>
    <cellStyle name="Standaard 4 2 2 2 2 2 2 3 4" xfId="11474" xr:uid="{744E7B78-4114-4E44-B5B2-0DD1A3E279DD}"/>
    <cellStyle name="Standaard 4 2 2 2 2 2 2 3 4 2" xfId="31843" xr:uid="{7F6E040A-DE35-4EFD-9A9C-6864463B14EC}"/>
    <cellStyle name="Standaard 4 2 2 2 2 2 2 3 5" xfId="21659" xr:uid="{E17BF47F-F854-49E2-852F-9811FD7A8203}"/>
    <cellStyle name="Standaard 4 2 2 2 2 2 2 4" xfId="2141" xr:uid="{1569AA95-8BAA-4711-8CCB-24573A749B2F}"/>
    <cellStyle name="Standaard 4 2 2 2 2 2 2 4 2" xfId="4686" xr:uid="{9478AF56-7C15-4B64-8489-03402951C953}"/>
    <cellStyle name="Standaard 4 2 2 2 2 2 2 4 2 2" xfId="7821" xr:uid="{AD7A0D4C-1CA4-463F-BBD5-999F23EE14C9}"/>
    <cellStyle name="Standaard 4 2 2 2 2 2 2 4 2 2 2" xfId="18010" xr:uid="{F46C8C57-4AF6-4464-9247-616933BE1750}"/>
    <cellStyle name="Standaard 4 2 2 2 2 2 2 4 2 2 2 2" xfId="38379" xr:uid="{62EF7EBF-D89D-42F2-BDF0-29368423BC9D}"/>
    <cellStyle name="Standaard 4 2 2 2 2 2 2 4 2 2 3" xfId="28195" xr:uid="{306B8CAE-8A22-44DD-AB9F-11CF9AA98406}"/>
    <cellStyle name="Standaard 4 2 2 2 2 2 2 4 2 3" xfId="14864" xr:uid="{E4DB9630-DAD5-4548-B1CC-BADCF3DA00C6}"/>
    <cellStyle name="Standaard 4 2 2 2 2 2 2 4 2 3 2" xfId="35233" xr:uid="{A4EC4BC5-4EED-4BB9-A1AC-2AD2D7DC3AE1}"/>
    <cellStyle name="Standaard 4 2 2 2 2 2 2 4 2 4" xfId="25049" xr:uid="{4DEFD4B8-141A-4BA6-A45A-39E4FF49B6C8}"/>
    <cellStyle name="Standaard 4 2 2 2 2 2 2 4 3" xfId="7820" xr:uid="{AB696230-764B-4802-9D26-FA5E07B3D28E}"/>
    <cellStyle name="Standaard 4 2 2 2 2 2 2 4 3 2" xfId="18009" xr:uid="{C5B9A671-4FF8-457E-B6BB-8612F0032373}"/>
    <cellStyle name="Standaard 4 2 2 2 2 2 2 4 3 2 2" xfId="38378" xr:uid="{58E03D16-723D-4781-94F9-D1C39B5C7F6A}"/>
    <cellStyle name="Standaard 4 2 2 2 2 2 2 4 3 3" xfId="28194" xr:uid="{2E2AA5CE-8F9F-4C8F-9D44-B4C01A7D3058}"/>
    <cellStyle name="Standaard 4 2 2 2 2 2 2 4 4" xfId="12321" xr:uid="{0203C1A6-4A33-4931-8251-5C0088B20C80}"/>
    <cellStyle name="Standaard 4 2 2 2 2 2 2 4 4 2" xfId="32690" xr:uid="{1B432807-207E-4C50-8131-64307C9C92A2}"/>
    <cellStyle name="Standaard 4 2 2 2 2 2 2 4 5" xfId="22506" xr:uid="{6B742283-FFC4-4ED1-8996-2006D604CE0B}"/>
    <cellStyle name="Standaard 4 2 2 2 2 2 2 5" xfId="2991" xr:uid="{305D8F59-A0DC-4A13-ADE5-FF9465252613}"/>
    <cellStyle name="Standaard 4 2 2 2 2 2 2 5 2" xfId="7822" xr:uid="{CA10175A-2363-40BA-B229-963BFFE50E0A}"/>
    <cellStyle name="Standaard 4 2 2 2 2 2 2 5 2 2" xfId="18011" xr:uid="{70898605-BE73-472E-AB4F-32DE4329335F}"/>
    <cellStyle name="Standaard 4 2 2 2 2 2 2 5 2 2 2" xfId="38380" xr:uid="{38E7A8F4-EF66-4CE7-A487-676AC5743185}"/>
    <cellStyle name="Standaard 4 2 2 2 2 2 2 5 2 3" xfId="28196" xr:uid="{A6796780-6201-4519-B9A0-09D9C776CCDB}"/>
    <cellStyle name="Standaard 4 2 2 2 2 2 2 5 3" xfId="13169" xr:uid="{FC9EE463-6677-4F52-B76E-1BF8396F4E07}"/>
    <cellStyle name="Standaard 4 2 2 2 2 2 2 5 3 2" xfId="33538" xr:uid="{9D27EB75-7486-48F3-ABEE-31A0ADE8CA49}"/>
    <cellStyle name="Standaard 4 2 2 2 2 2 2 5 4" xfId="23354" xr:uid="{6834AA00-95FF-49C7-9F4E-7A0AD76BE078}"/>
    <cellStyle name="Standaard 4 2 2 2 2 2 2 6" xfId="7811" xr:uid="{AC259B03-4195-4870-9C20-553A8B1DC977}"/>
    <cellStyle name="Standaard 4 2 2 2 2 2 2 6 2" xfId="18000" xr:uid="{23B91DF6-5777-429E-ACB0-F392F2ACC46F}"/>
    <cellStyle name="Standaard 4 2 2 2 2 2 2 6 2 2" xfId="38369" xr:uid="{08C87DC2-90DF-438C-9D40-371FD37673F4}"/>
    <cellStyle name="Standaard 4 2 2 2 2 2 2 6 3" xfId="28185" xr:uid="{A2C8E8E5-C8DD-4482-BCAA-1FC5AA149361}"/>
    <cellStyle name="Standaard 4 2 2 2 2 2 2 7" xfId="10626" xr:uid="{A06008F9-1C10-4B3E-890A-3B7BD51D6318}"/>
    <cellStyle name="Standaard 4 2 2 2 2 2 2 7 2" xfId="30995" xr:uid="{708090C1-77F0-4886-B8B6-2186F5DF71D5}"/>
    <cellStyle name="Standaard 4 2 2 2 2 2 2 8" xfId="20811" xr:uid="{C083E0E3-AA63-46DC-A072-FB2D194945E7}"/>
    <cellStyle name="Standaard 4 2 2 2 2 2 3" xfId="734" xr:uid="{E7B42B7E-C51E-4D4B-BD11-DBFCC55C2537}"/>
    <cellStyle name="Standaard 4 2 2 2 2 2 3 2" xfId="1584" xr:uid="{02A89DFF-2A3D-403A-8E87-25E96AE79B18}"/>
    <cellStyle name="Standaard 4 2 2 2 2 2 3 2 2" xfId="4129" xr:uid="{46A8679A-3B98-4DD9-B8A9-F740E6416AB2}"/>
    <cellStyle name="Standaard 4 2 2 2 2 2 3 2 2 2" xfId="7825" xr:uid="{736013B4-A489-4745-9C35-6DC29054B8FE}"/>
    <cellStyle name="Standaard 4 2 2 2 2 2 3 2 2 2 2" xfId="18014" xr:uid="{1C10C1E5-41A1-4E03-8D95-DB38D6455EEB}"/>
    <cellStyle name="Standaard 4 2 2 2 2 2 3 2 2 2 2 2" xfId="38383" xr:uid="{1AD3F75B-9F5B-4FF4-8C23-005FEC92D4DC}"/>
    <cellStyle name="Standaard 4 2 2 2 2 2 3 2 2 2 3" xfId="28199" xr:uid="{819C7891-8395-4536-AE10-483B6778646A}"/>
    <cellStyle name="Standaard 4 2 2 2 2 2 3 2 2 3" xfId="14307" xr:uid="{77A42839-7FD1-4C53-89CB-AAF65D3C54D0}"/>
    <cellStyle name="Standaard 4 2 2 2 2 2 3 2 2 3 2" xfId="34676" xr:uid="{DBE4CBD1-0827-49EC-B4C9-E0B0F30B113E}"/>
    <cellStyle name="Standaard 4 2 2 2 2 2 3 2 2 4" xfId="24492" xr:uid="{EF026D9C-2039-4FD3-AE26-1C0DAF2E7E26}"/>
    <cellStyle name="Standaard 4 2 2 2 2 2 3 2 3" xfId="7824" xr:uid="{0E742542-1BE5-4B86-9F43-D6298554D88C}"/>
    <cellStyle name="Standaard 4 2 2 2 2 2 3 2 3 2" xfId="18013" xr:uid="{67789913-74FF-4304-8CDA-9255FCD79886}"/>
    <cellStyle name="Standaard 4 2 2 2 2 2 3 2 3 2 2" xfId="38382" xr:uid="{0B5CADA3-ABE0-4421-B21D-9596DF5341B3}"/>
    <cellStyle name="Standaard 4 2 2 2 2 2 3 2 3 3" xfId="28198" xr:uid="{ADBFE1F1-F483-482F-B333-1B2711AD11F1}"/>
    <cellStyle name="Standaard 4 2 2 2 2 2 3 2 4" xfId="11764" xr:uid="{7AB441EA-733E-468A-A0D4-B7DEBFC6A73C}"/>
    <cellStyle name="Standaard 4 2 2 2 2 2 3 2 4 2" xfId="32133" xr:uid="{22A17293-0C6A-47B9-BE17-10E1C92666A6}"/>
    <cellStyle name="Standaard 4 2 2 2 2 2 3 2 5" xfId="21949" xr:uid="{BF949251-F20E-4734-AE66-E59E425FF909}"/>
    <cellStyle name="Standaard 4 2 2 2 2 2 3 3" xfId="2431" xr:uid="{3CC19549-804C-43C4-8908-54B3441AAB76}"/>
    <cellStyle name="Standaard 4 2 2 2 2 2 3 3 2" xfId="4976" xr:uid="{BEF57FB2-00CC-418F-8F73-E976B3E97806}"/>
    <cellStyle name="Standaard 4 2 2 2 2 2 3 3 2 2" xfId="7827" xr:uid="{72021FD2-971C-427B-9891-989FBAC812D7}"/>
    <cellStyle name="Standaard 4 2 2 2 2 2 3 3 2 2 2" xfId="18016" xr:uid="{E44CAF74-0728-4EF1-873B-05887CA398C8}"/>
    <cellStyle name="Standaard 4 2 2 2 2 2 3 3 2 2 2 2" xfId="38385" xr:uid="{EAADAF80-FACA-4A5D-B45C-2EE5B5E77293}"/>
    <cellStyle name="Standaard 4 2 2 2 2 2 3 3 2 2 3" xfId="28201" xr:uid="{50BB13B6-1434-4000-BD2F-46EA7566B3C5}"/>
    <cellStyle name="Standaard 4 2 2 2 2 2 3 3 2 3" xfId="15154" xr:uid="{A139D942-E397-495D-83C0-9181FE816AE2}"/>
    <cellStyle name="Standaard 4 2 2 2 2 2 3 3 2 3 2" xfId="35523" xr:uid="{2F5CC58F-7CEA-4886-B199-C9A8D2EA4E0A}"/>
    <cellStyle name="Standaard 4 2 2 2 2 2 3 3 2 4" xfId="25339" xr:uid="{4C7F653A-0FAA-4C9D-B0D0-024013BC4ECD}"/>
    <cellStyle name="Standaard 4 2 2 2 2 2 3 3 3" xfId="7826" xr:uid="{C60F0885-3C17-4932-AC27-7F2F8C0E340D}"/>
    <cellStyle name="Standaard 4 2 2 2 2 2 3 3 3 2" xfId="18015" xr:uid="{B5EE1D29-C885-49C9-AF4F-C29BDE04C469}"/>
    <cellStyle name="Standaard 4 2 2 2 2 2 3 3 3 2 2" xfId="38384" xr:uid="{B0EF9F82-589E-4419-871D-BA303537B846}"/>
    <cellStyle name="Standaard 4 2 2 2 2 2 3 3 3 3" xfId="28200" xr:uid="{AD0D4D18-C63B-45B4-92FC-6725261B5439}"/>
    <cellStyle name="Standaard 4 2 2 2 2 2 3 3 4" xfId="12611" xr:uid="{52E3B86D-FF49-4DF9-A46E-A562E157A80B}"/>
    <cellStyle name="Standaard 4 2 2 2 2 2 3 3 4 2" xfId="32980" xr:uid="{2203ECF5-70B1-4422-8D1A-8F728CCD8DF3}"/>
    <cellStyle name="Standaard 4 2 2 2 2 2 3 3 5" xfId="22796" xr:uid="{73E5702F-BB7F-45EE-9EEB-9F0F78DE8577}"/>
    <cellStyle name="Standaard 4 2 2 2 2 2 3 4" xfId="3281" xr:uid="{D77B7661-6A0D-4697-B769-BA752FB6EBA3}"/>
    <cellStyle name="Standaard 4 2 2 2 2 2 3 4 2" xfId="7828" xr:uid="{C2B801CE-FF6E-42D0-8E59-8A676CC75947}"/>
    <cellStyle name="Standaard 4 2 2 2 2 2 3 4 2 2" xfId="18017" xr:uid="{09A5D589-DABA-48AE-9BF2-BB12DBA3FA02}"/>
    <cellStyle name="Standaard 4 2 2 2 2 2 3 4 2 2 2" xfId="38386" xr:uid="{05664A09-A0F2-4883-904A-C7E504A07AD6}"/>
    <cellStyle name="Standaard 4 2 2 2 2 2 3 4 2 3" xfId="28202" xr:uid="{315130DC-D7A1-46D9-814F-6E831F871690}"/>
    <cellStyle name="Standaard 4 2 2 2 2 2 3 4 3" xfId="13459" xr:uid="{3F2B0F42-19C0-408A-B831-F077EDD0244E}"/>
    <cellStyle name="Standaard 4 2 2 2 2 2 3 4 3 2" xfId="33828" xr:uid="{D16FDC2B-81DE-4C88-A5EB-6510A0822C4E}"/>
    <cellStyle name="Standaard 4 2 2 2 2 2 3 4 4" xfId="23644" xr:uid="{1DE85686-52DE-484C-9304-715FA5F12CCE}"/>
    <cellStyle name="Standaard 4 2 2 2 2 2 3 5" xfId="7823" xr:uid="{48560AC7-FEAA-4EB5-8DD1-8C3413430491}"/>
    <cellStyle name="Standaard 4 2 2 2 2 2 3 5 2" xfId="18012" xr:uid="{47EA0CFD-149C-4D78-BC63-8232C7035BB1}"/>
    <cellStyle name="Standaard 4 2 2 2 2 2 3 5 2 2" xfId="38381" xr:uid="{090F2E46-6CCA-4B5E-A0DA-0C292E826FD3}"/>
    <cellStyle name="Standaard 4 2 2 2 2 2 3 5 3" xfId="28197" xr:uid="{E58CF3A2-9707-4188-B941-FF40D8A48E65}"/>
    <cellStyle name="Standaard 4 2 2 2 2 2 3 6" xfId="10916" xr:uid="{644195E9-0855-4BE3-A216-E13353156497}"/>
    <cellStyle name="Standaard 4 2 2 2 2 2 3 6 2" xfId="31285" xr:uid="{CFA20626-7339-4B0E-91B4-EEEE073A90F6}"/>
    <cellStyle name="Standaard 4 2 2 2 2 2 3 7" xfId="21101" xr:uid="{A7842A90-32FE-478A-B160-4B3D1689931B}"/>
    <cellStyle name="Standaard 4 2 2 2 2 2 4" xfId="1160" xr:uid="{65CCE6E3-38FC-4164-94A0-9427A3E04046}"/>
    <cellStyle name="Standaard 4 2 2 2 2 2 4 2" xfId="3705" xr:uid="{CA992B4F-7464-49E5-B8D1-ED336A8508CE}"/>
    <cellStyle name="Standaard 4 2 2 2 2 2 4 2 2" xfId="7830" xr:uid="{ADF579D9-DD58-4763-9C02-DA1BF30A7AB9}"/>
    <cellStyle name="Standaard 4 2 2 2 2 2 4 2 2 2" xfId="18019" xr:uid="{00000CCE-09B0-4CD6-AF4C-DC3C5B149975}"/>
    <cellStyle name="Standaard 4 2 2 2 2 2 4 2 2 2 2" xfId="38388" xr:uid="{DBDF78B6-037A-415B-8994-ABBF9052E9D0}"/>
    <cellStyle name="Standaard 4 2 2 2 2 2 4 2 2 3" xfId="28204" xr:uid="{6901B9A4-7A91-46AE-8063-AEE5335ED70A}"/>
    <cellStyle name="Standaard 4 2 2 2 2 2 4 2 3" xfId="13883" xr:uid="{B16CE0BD-3A1A-48F4-8D9D-ED5DED06E38C}"/>
    <cellStyle name="Standaard 4 2 2 2 2 2 4 2 3 2" xfId="34252" xr:uid="{21DA9E37-F2DA-44D1-BF4F-DF9E6153907E}"/>
    <cellStyle name="Standaard 4 2 2 2 2 2 4 2 4" xfId="24068" xr:uid="{4648D2F0-EE35-4787-A669-83951D50B6FF}"/>
    <cellStyle name="Standaard 4 2 2 2 2 2 4 3" xfId="7829" xr:uid="{5E0BAFEA-A980-437D-B85A-29BDC066D338}"/>
    <cellStyle name="Standaard 4 2 2 2 2 2 4 3 2" xfId="18018" xr:uid="{8E33CA90-517F-4198-BDE0-75C459DEEC0A}"/>
    <cellStyle name="Standaard 4 2 2 2 2 2 4 3 2 2" xfId="38387" xr:uid="{48F96B1B-F86C-4EA6-A6EE-DBBF4A3972CA}"/>
    <cellStyle name="Standaard 4 2 2 2 2 2 4 3 3" xfId="28203" xr:uid="{C1C47301-9079-4DDF-9D9C-73A3EAFBB66D}"/>
    <cellStyle name="Standaard 4 2 2 2 2 2 4 4" xfId="11340" xr:uid="{C02B13E1-8BC4-45B0-B8C1-35096C583E54}"/>
    <cellStyle name="Standaard 4 2 2 2 2 2 4 4 2" xfId="31709" xr:uid="{D48EB8E4-3EA1-44E0-AAE8-9D0018CF70A1}"/>
    <cellStyle name="Standaard 4 2 2 2 2 2 4 5" xfId="21525" xr:uid="{79D18C3A-736B-456F-933F-B4A41C8133EB}"/>
    <cellStyle name="Standaard 4 2 2 2 2 2 5" xfId="2007" xr:uid="{3BAA7B2F-A98C-44D2-96BA-89514436A7EC}"/>
    <cellStyle name="Standaard 4 2 2 2 2 2 5 2" xfId="4552" xr:uid="{7D45DF17-A61A-4366-B448-3C942D73BC67}"/>
    <cellStyle name="Standaard 4 2 2 2 2 2 5 2 2" xfId="7832" xr:uid="{907624E2-57DB-41F7-9D93-BF108ECF08F2}"/>
    <cellStyle name="Standaard 4 2 2 2 2 2 5 2 2 2" xfId="18021" xr:uid="{F7C54968-5E05-40A4-8C4E-7B66A15C8053}"/>
    <cellStyle name="Standaard 4 2 2 2 2 2 5 2 2 2 2" xfId="38390" xr:uid="{C33D1ED8-E245-475A-8B83-7409BD327F8B}"/>
    <cellStyle name="Standaard 4 2 2 2 2 2 5 2 2 3" xfId="28206" xr:uid="{9B954A47-DA41-45F0-BADA-D58BAF1BB070}"/>
    <cellStyle name="Standaard 4 2 2 2 2 2 5 2 3" xfId="14730" xr:uid="{60841F38-89B1-4A04-BCD0-24F69DB69DA0}"/>
    <cellStyle name="Standaard 4 2 2 2 2 2 5 2 3 2" xfId="35099" xr:uid="{7A50DB02-2CF5-4B14-A669-E8052548CA3A}"/>
    <cellStyle name="Standaard 4 2 2 2 2 2 5 2 4" xfId="24915" xr:uid="{48634BFE-2F4C-47A9-B354-2E2AE40FC1C8}"/>
    <cellStyle name="Standaard 4 2 2 2 2 2 5 3" xfId="7831" xr:uid="{19B7C8D1-0C0D-4479-851C-F0AE0AD49C35}"/>
    <cellStyle name="Standaard 4 2 2 2 2 2 5 3 2" xfId="18020" xr:uid="{2230A597-20E1-4C2F-9D2F-528E4DF9D1F7}"/>
    <cellStyle name="Standaard 4 2 2 2 2 2 5 3 2 2" xfId="38389" xr:uid="{FCA9E86C-4863-4DE1-BC43-A8516171B58E}"/>
    <cellStyle name="Standaard 4 2 2 2 2 2 5 3 3" xfId="28205" xr:uid="{D017B288-0FF2-40A3-8FF3-89DCFB467647}"/>
    <cellStyle name="Standaard 4 2 2 2 2 2 5 4" xfId="12187" xr:uid="{AD6DEA37-72EE-4E2B-94ED-4A19133377C5}"/>
    <cellStyle name="Standaard 4 2 2 2 2 2 5 4 2" xfId="32556" xr:uid="{B15218BD-5756-4D35-9463-C9C441B99387}"/>
    <cellStyle name="Standaard 4 2 2 2 2 2 5 5" xfId="22372" xr:uid="{B1DD12C3-F93E-4E4A-B376-20AA0E63DF16}"/>
    <cellStyle name="Standaard 4 2 2 2 2 2 6" xfId="2857" xr:uid="{A1730BF4-CA66-41A7-81A0-581A29AE4186}"/>
    <cellStyle name="Standaard 4 2 2 2 2 2 6 2" xfId="7833" xr:uid="{40EA9175-4097-4AF6-B297-6D805AA99DEB}"/>
    <cellStyle name="Standaard 4 2 2 2 2 2 6 2 2" xfId="18022" xr:uid="{6283929D-E0D0-4608-B89B-38DA49EAE6C0}"/>
    <cellStyle name="Standaard 4 2 2 2 2 2 6 2 2 2" xfId="38391" xr:uid="{D520741E-39F3-4637-B451-9D2046EB44C0}"/>
    <cellStyle name="Standaard 4 2 2 2 2 2 6 2 3" xfId="28207" xr:uid="{2AB4923F-B4CB-492E-AA83-C7FD937C0993}"/>
    <cellStyle name="Standaard 4 2 2 2 2 2 6 3" xfId="13035" xr:uid="{05477F4B-2117-4E46-8535-E5FAAFC7BC10}"/>
    <cellStyle name="Standaard 4 2 2 2 2 2 6 3 2" xfId="33404" xr:uid="{AE422810-8679-45CB-BA5B-C277AC98AB78}"/>
    <cellStyle name="Standaard 4 2 2 2 2 2 6 4" xfId="23220" xr:uid="{55307207-8B3C-4DF0-90AC-37844CF956C1}"/>
    <cellStyle name="Standaard 4 2 2 2 2 2 7" xfId="7810" xr:uid="{78B0C4F4-8700-4CE1-9CEA-1393931C1E48}"/>
    <cellStyle name="Standaard 4 2 2 2 2 2 7 2" xfId="17999" xr:uid="{B1EBE5E1-DC18-43F1-B2CC-5AEE1B12CB8F}"/>
    <cellStyle name="Standaard 4 2 2 2 2 2 7 2 2" xfId="38368" xr:uid="{6976FEE6-D7F5-439A-A81C-819D4B9DD705}"/>
    <cellStyle name="Standaard 4 2 2 2 2 2 7 3" xfId="28184" xr:uid="{D90701F2-DF7E-499F-A16F-724826ED66A3}"/>
    <cellStyle name="Standaard 4 2 2 2 2 2 8" xfId="10492" xr:uid="{90776E47-1A20-4230-B0A1-1E428CA6AE0D}"/>
    <cellStyle name="Standaard 4 2 2 2 2 2 8 2" xfId="30861" xr:uid="{FBDED541-0111-4EBD-A636-BAC19197DABA}"/>
    <cellStyle name="Standaard 4 2 2 2 2 2 9" xfId="20677" xr:uid="{0687A674-25FB-40B8-AB2A-31942CABC7AB}"/>
    <cellStyle name="Standaard 4 2 2 2 2 3" xfId="246" xr:uid="{AEA0FB18-18E8-4FAA-A226-BE85C409A2CB}"/>
    <cellStyle name="Standaard 4 2 2 2 2 3 2" xfId="802" xr:uid="{1E1C02F0-49EE-477F-8068-E46FC5C61EB2}"/>
    <cellStyle name="Standaard 4 2 2 2 2 3 2 2" xfId="1652" xr:uid="{C4CE6DA8-1044-41DB-8FE5-FBA30C55EBC6}"/>
    <cellStyle name="Standaard 4 2 2 2 2 3 2 2 2" xfId="4197" xr:uid="{0F397FFD-D99D-429E-ADDB-DC5255B2268E}"/>
    <cellStyle name="Standaard 4 2 2 2 2 3 2 2 2 2" xfId="7837" xr:uid="{290BFDD2-8E7C-4D6E-89DB-21BE993C8793}"/>
    <cellStyle name="Standaard 4 2 2 2 2 3 2 2 2 2 2" xfId="18026" xr:uid="{432C66E8-546E-492E-B20F-366D9EC43C84}"/>
    <cellStyle name="Standaard 4 2 2 2 2 3 2 2 2 2 2 2" xfId="38395" xr:uid="{AA389A3D-2846-4708-8074-A6508AF4757D}"/>
    <cellStyle name="Standaard 4 2 2 2 2 3 2 2 2 2 3" xfId="28211" xr:uid="{7E92F651-448B-49DF-B49E-E538A12E8A9A}"/>
    <cellStyle name="Standaard 4 2 2 2 2 3 2 2 2 3" xfId="14375" xr:uid="{E58CC02B-8A1D-4225-BF14-4046C29E0A9E}"/>
    <cellStyle name="Standaard 4 2 2 2 2 3 2 2 2 3 2" xfId="34744" xr:uid="{9F9738BC-5ED8-47B7-B00A-D9B7407D7230}"/>
    <cellStyle name="Standaard 4 2 2 2 2 3 2 2 2 4" xfId="24560" xr:uid="{D645F53B-4E23-4A98-9D30-C88619830E62}"/>
    <cellStyle name="Standaard 4 2 2 2 2 3 2 2 3" xfId="7836" xr:uid="{2B1081A2-B95B-4ABC-98F3-D2A627AF06E7}"/>
    <cellStyle name="Standaard 4 2 2 2 2 3 2 2 3 2" xfId="18025" xr:uid="{B28F6AB5-C67D-4DF7-874F-2BD6B00BA9CD}"/>
    <cellStyle name="Standaard 4 2 2 2 2 3 2 2 3 2 2" xfId="38394" xr:uid="{E613B95C-B104-4C51-9A8F-F48F59E878EF}"/>
    <cellStyle name="Standaard 4 2 2 2 2 3 2 2 3 3" xfId="28210" xr:uid="{8CD24545-58FE-47FE-A330-604FF73197B3}"/>
    <cellStyle name="Standaard 4 2 2 2 2 3 2 2 4" xfId="11832" xr:uid="{AD875AD1-61D6-45A7-ADBB-B6563DCCE679}"/>
    <cellStyle name="Standaard 4 2 2 2 2 3 2 2 4 2" xfId="32201" xr:uid="{D214EF65-CC0A-436D-AEE1-89E336BFCF96}"/>
    <cellStyle name="Standaard 4 2 2 2 2 3 2 2 5" xfId="22017" xr:uid="{3BCB0459-4CC8-4CE3-88C3-02354531EC53}"/>
    <cellStyle name="Standaard 4 2 2 2 2 3 2 3" xfId="2499" xr:uid="{6A3E7971-44AD-4F7B-9C9A-44BC72077B50}"/>
    <cellStyle name="Standaard 4 2 2 2 2 3 2 3 2" xfId="5044" xr:uid="{1CC4B6C6-31F8-42C1-9B65-C723786394FD}"/>
    <cellStyle name="Standaard 4 2 2 2 2 3 2 3 2 2" xfId="7839" xr:uid="{27E836E2-1A96-4D56-B8FB-D6007B6BFA19}"/>
    <cellStyle name="Standaard 4 2 2 2 2 3 2 3 2 2 2" xfId="18028" xr:uid="{A46C7639-1002-48CC-AD39-F2C02C2E5CFB}"/>
    <cellStyle name="Standaard 4 2 2 2 2 3 2 3 2 2 2 2" xfId="38397" xr:uid="{3A949C5C-7CBB-4D8B-AD86-FE71FE7474FB}"/>
    <cellStyle name="Standaard 4 2 2 2 2 3 2 3 2 2 3" xfId="28213" xr:uid="{30C8E6A1-0C08-42E9-9EA4-F1088F283D0B}"/>
    <cellStyle name="Standaard 4 2 2 2 2 3 2 3 2 3" xfId="15222" xr:uid="{8E20367D-6BE9-46E8-87F0-512EF503426F}"/>
    <cellStyle name="Standaard 4 2 2 2 2 3 2 3 2 3 2" xfId="35591" xr:uid="{BC427B49-244A-4735-8216-6D8C5E646E6F}"/>
    <cellStyle name="Standaard 4 2 2 2 2 3 2 3 2 4" xfId="25407" xr:uid="{9615CEC2-2F46-45FC-A920-F7AAD00C9D78}"/>
    <cellStyle name="Standaard 4 2 2 2 2 3 2 3 3" xfId="7838" xr:uid="{5739154F-53C0-4173-BDE6-3F0C09D94BDA}"/>
    <cellStyle name="Standaard 4 2 2 2 2 3 2 3 3 2" xfId="18027" xr:uid="{EDA7D7B0-0E75-40FA-AEEF-8C7B6A91D6B5}"/>
    <cellStyle name="Standaard 4 2 2 2 2 3 2 3 3 2 2" xfId="38396" xr:uid="{D187CEA8-5631-47FD-976D-AE3A55117E55}"/>
    <cellStyle name="Standaard 4 2 2 2 2 3 2 3 3 3" xfId="28212" xr:uid="{FF713A58-C862-4C03-B9D7-644F1A5347A8}"/>
    <cellStyle name="Standaard 4 2 2 2 2 3 2 3 4" xfId="12679" xr:uid="{EB4ED27F-2E61-4626-9593-67FC7BB1289D}"/>
    <cellStyle name="Standaard 4 2 2 2 2 3 2 3 4 2" xfId="33048" xr:uid="{F4A1F2A1-30B2-45FF-9F25-DC4C7804316E}"/>
    <cellStyle name="Standaard 4 2 2 2 2 3 2 3 5" xfId="22864" xr:uid="{16091563-DA56-45AE-8899-64B45446601F}"/>
    <cellStyle name="Standaard 4 2 2 2 2 3 2 4" xfId="3349" xr:uid="{04C77BA6-88F5-47E5-94B9-300B69AB4809}"/>
    <cellStyle name="Standaard 4 2 2 2 2 3 2 4 2" xfId="7840" xr:uid="{592A7FBA-36E4-4A1B-8E17-98BC2C195D19}"/>
    <cellStyle name="Standaard 4 2 2 2 2 3 2 4 2 2" xfId="18029" xr:uid="{821AA93C-8030-4AF8-8EA8-DDBCC402574D}"/>
    <cellStyle name="Standaard 4 2 2 2 2 3 2 4 2 2 2" xfId="38398" xr:uid="{17A970A5-B74C-40B4-8036-5F71D3E92909}"/>
    <cellStyle name="Standaard 4 2 2 2 2 3 2 4 2 3" xfId="28214" xr:uid="{1879ED26-2916-4A1B-9C65-16B53568FECF}"/>
    <cellStyle name="Standaard 4 2 2 2 2 3 2 4 3" xfId="13527" xr:uid="{EADC2F62-B356-40CE-9B53-2FEA8A90E60F}"/>
    <cellStyle name="Standaard 4 2 2 2 2 3 2 4 3 2" xfId="33896" xr:uid="{0C8AC75A-242B-47A4-B4E7-81A5F9D590AD}"/>
    <cellStyle name="Standaard 4 2 2 2 2 3 2 4 4" xfId="23712" xr:uid="{9A598F21-6E64-424A-A450-3ED6853B6830}"/>
    <cellStyle name="Standaard 4 2 2 2 2 3 2 5" xfId="7835" xr:uid="{A01142CC-F05F-42AF-B659-2FF84D27E75B}"/>
    <cellStyle name="Standaard 4 2 2 2 2 3 2 5 2" xfId="18024" xr:uid="{54AC245A-A34E-4759-BFC0-DA9D8B09E926}"/>
    <cellStyle name="Standaard 4 2 2 2 2 3 2 5 2 2" xfId="38393" xr:uid="{F1370FE9-9276-44CB-84B5-363DE2E55B34}"/>
    <cellStyle name="Standaard 4 2 2 2 2 3 2 5 3" xfId="28209" xr:uid="{2D0B6FF8-AF13-48C3-A57E-2F0AAA53C9C5}"/>
    <cellStyle name="Standaard 4 2 2 2 2 3 2 6" xfId="10984" xr:uid="{FBDF0D8A-4023-457E-A56F-422CABEE4CF5}"/>
    <cellStyle name="Standaard 4 2 2 2 2 3 2 6 2" xfId="31353" xr:uid="{EB6ECF6A-163F-4816-A736-9CE357302509}"/>
    <cellStyle name="Standaard 4 2 2 2 2 3 2 7" xfId="21169" xr:uid="{638E1B19-BBA8-42F5-ACD9-AD9F98374024}"/>
    <cellStyle name="Standaard 4 2 2 2 2 3 3" xfId="1228" xr:uid="{9C5AFE1E-54DB-43D1-AB67-BBC397A79D26}"/>
    <cellStyle name="Standaard 4 2 2 2 2 3 3 2" xfId="3773" xr:uid="{1E43F887-9C45-42EB-A8C8-B86DE567E87D}"/>
    <cellStyle name="Standaard 4 2 2 2 2 3 3 2 2" xfId="7842" xr:uid="{5A5C6EFF-AF7F-4DF5-93B9-62F99B11C2FB}"/>
    <cellStyle name="Standaard 4 2 2 2 2 3 3 2 2 2" xfId="18031" xr:uid="{1406CD27-07B2-4FED-A1BF-DD2FB96B89EF}"/>
    <cellStyle name="Standaard 4 2 2 2 2 3 3 2 2 2 2" xfId="38400" xr:uid="{88ECA125-F587-4171-9798-786EF1B206B2}"/>
    <cellStyle name="Standaard 4 2 2 2 2 3 3 2 2 3" xfId="28216" xr:uid="{09514197-32A4-4E9F-B1C8-5EC6AC73CB2F}"/>
    <cellStyle name="Standaard 4 2 2 2 2 3 3 2 3" xfId="13951" xr:uid="{56EDFE6B-C69C-414E-B3D6-12381D20D528}"/>
    <cellStyle name="Standaard 4 2 2 2 2 3 3 2 3 2" xfId="34320" xr:uid="{0012E47F-95C9-411D-B47D-E25B6F35A063}"/>
    <cellStyle name="Standaard 4 2 2 2 2 3 3 2 4" xfId="24136" xr:uid="{0B71808B-5E2E-4E25-94D9-A8434F8616EF}"/>
    <cellStyle name="Standaard 4 2 2 2 2 3 3 3" xfId="7841" xr:uid="{AD94F96B-91AD-4488-AF3E-230DF0D7EB7F}"/>
    <cellStyle name="Standaard 4 2 2 2 2 3 3 3 2" xfId="18030" xr:uid="{D72992E1-9DDD-4A3E-8C75-63CE08B96EB5}"/>
    <cellStyle name="Standaard 4 2 2 2 2 3 3 3 2 2" xfId="38399" xr:uid="{BF91F78B-BA6F-45B7-B2E9-A47C0463668C}"/>
    <cellStyle name="Standaard 4 2 2 2 2 3 3 3 3" xfId="28215" xr:uid="{D2942B11-0030-4BD0-A62B-FFF0151D5B83}"/>
    <cellStyle name="Standaard 4 2 2 2 2 3 3 4" xfId="11408" xr:uid="{294F365C-2434-44B7-A26D-C0E43DE04DF4}"/>
    <cellStyle name="Standaard 4 2 2 2 2 3 3 4 2" xfId="31777" xr:uid="{244949C3-ECA3-465A-A3F1-3C52CB9A3B6E}"/>
    <cellStyle name="Standaard 4 2 2 2 2 3 3 5" xfId="21593" xr:uid="{DADC34C2-2CDC-4B24-B452-E64B411D276D}"/>
    <cellStyle name="Standaard 4 2 2 2 2 3 4" xfId="2075" xr:uid="{47F0B0E8-E208-49EE-B88B-F2CCF9D0A261}"/>
    <cellStyle name="Standaard 4 2 2 2 2 3 4 2" xfId="4620" xr:uid="{383DF7C1-21E2-4817-81EA-57189837E45F}"/>
    <cellStyle name="Standaard 4 2 2 2 2 3 4 2 2" xfId="7844" xr:uid="{CA1A2A4C-F82D-497C-95A7-CEAA645EE45B}"/>
    <cellStyle name="Standaard 4 2 2 2 2 3 4 2 2 2" xfId="18033" xr:uid="{90B7F85D-34A4-4CB4-A00D-4DE0C8BB85EE}"/>
    <cellStyle name="Standaard 4 2 2 2 2 3 4 2 2 2 2" xfId="38402" xr:uid="{523D6297-C07C-41D1-99B0-60D7E0609EEE}"/>
    <cellStyle name="Standaard 4 2 2 2 2 3 4 2 2 3" xfId="28218" xr:uid="{169CF275-FD74-4080-9438-101DC2DC533D}"/>
    <cellStyle name="Standaard 4 2 2 2 2 3 4 2 3" xfId="14798" xr:uid="{BB7C1032-431F-440D-BE00-884E1087E644}"/>
    <cellStyle name="Standaard 4 2 2 2 2 3 4 2 3 2" xfId="35167" xr:uid="{6420E5A2-9507-4B95-8797-148305B05B95}"/>
    <cellStyle name="Standaard 4 2 2 2 2 3 4 2 4" xfId="24983" xr:uid="{B73902EE-B04C-4242-88E0-60639348C6F4}"/>
    <cellStyle name="Standaard 4 2 2 2 2 3 4 3" xfId="7843" xr:uid="{3F5E32D3-A545-4B8A-960B-6BFFC54DCC19}"/>
    <cellStyle name="Standaard 4 2 2 2 2 3 4 3 2" xfId="18032" xr:uid="{BCF0C08D-68A3-47DD-A66D-C1A6445EDF96}"/>
    <cellStyle name="Standaard 4 2 2 2 2 3 4 3 2 2" xfId="38401" xr:uid="{612AFF47-0645-47E1-A907-5A59D1C43915}"/>
    <cellStyle name="Standaard 4 2 2 2 2 3 4 3 3" xfId="28217" xr:uid="{725D78F9-0D2B-4C08-AF19-02007F705B15}"/>
    <cellStyle name="Standaard 4 2 2 2 2 3 4 4" xfId="12255" xr:uid="{D7CE64A0-217B-4CA6-AFD8-8BC5847DE88D}"/>
    <cellStyle name="Standaard 4 2 2 2 2 3 4 4 2" xfId="32624" xr:uid="{A88CCB79-1A6C-41EE-A43F-6A54C8B04687}"/>
    <cellStyle name="Standaard 4 2 2 2 2 3 4 5" xfId="22440" xr:uid="{EF47992B-861A-4BAF-BBB8-7E62D51C755B}"/>
    <cellStyle name="Standaard 4 2 2 2 2 3 5" xfId="2925" xr:uid="{2D0DFD55-5108-4E1D-8B90-04F442B6B2A1}"/>
    <cellStyle name="Standaard 4 2 2 2 2 3 5 2" xfId="7845" xr:uid="{5A3F138E-EC3A-4A0F-BA21-DE514ACB3B1E}"/>
    <cellStyle name="Standaard 4 2 2 2 2 3 5 2 2" xfId="18034" xr:uid="{ECA6375F-2C4A-4B9B-9DF9-CDC566411771}"/>
    <cellStyle name="Standaard 4 2 2 2 2 3 5 2 2 2" xfId="38403" xr:uid="{056B733C-EC6A-4197-9448-FE2E6B582121}"/>
    <cellStyle name="Standaard 4 2 2 2 2 3 5 2 3" xfId="28219" xr:uid="{97D87C76-E466-4E8A-98ED-04228D9179A5}"/>
    <cellStyle name="Standaard 4 2 2 2 2 3 5 3" xfId="13103" xr:uid="{D79B7FD1-DD33-4271-A2C2-C46DB1DB606D}"/>
    <cellStyle name="Standaard 4 2 2 2 2 3 5 3 2" xfId="33472" xr:uid="{720A1873-8DD0-4AC2-B347-EFAD4235D3EC}"/>
    <cellStyle name="Standaard 4 2 2 2 2 3 5 4" xfId="23288" xr:uid="{F81AD2A8-8D08-4A38-B343-EE264F9BFA35}"/>
    <cellStyle name="Standaard 4 2 2 2 2 3 6" xfId="7834" xr:uid="{2E532CA0-3FF8-4604-AB4F-4518EAA77EDD}"/>
    <cellStyle name="Standaard 4 2 2 2 2 3 6 2" xfId="18023" xr:uid="{368A1860-54CD-45D6-B32C-25C358A4EC1A}"/>
    <cellStyle name="Standaard 4 2 2 2 2 3 6 2 2" xfId="38392" xr:uid="{03167893-D9C8-4AD3-AF0D-EE44FC30596E}"/>
    <cellStyle name="Standaard 4 2 2 2 2 3 6 3" xfId="28208" xr:uid="{80966C8E-3A17-41B8-A61A-CF2D7D768A53}"/>
    <cellStyle name="Standaard 4 2 2 2 2 3 7" xfId="10560" xr:uid="{A15E7A40-698E-4E6F-A8DB-D48C29A09870}"/>
    <cellStyle name="Standaard 4 2 2 2 2 3 7 2" xfId="30929" xr:uid="{3A092062-0B3A-4DB2-9DB5-F09B84660C42}"/>
    <cellStyle name="Standaard 4 2 2 2 2 3 8" xfId="20745" xr:uid="{D0F8FC5B-B037-4B46-A42D-DB75404DCB05}"/>
    <cellStyle name="Standaard 4 2 2 2 2 4" xfId="465" xr:uid="{030B32F3-1F6A-47F1-891B-C0595A622D9E}"/>
    <cellStyle name="Standaard 4 2 2 2 2 4 2" xfId="923" xr:uid="{C5D0CD39-7A51-4AA0-9189-53E79B6E4CEC}"/>
    <cellStyle name="Standaard 4 2 2 2 2 4 2 2" xfId="1773" xr:uid="{B0958150-CF97-4417-9E11-092DCD7E9E6B}"/>
    <cellStyle name="Standaard 4 2 2 2 2 4 2 2 2" xfId="4318" xr:uid="{7C147C4E-D10F-4BF5-A238-7D5104DB5619}"/>
    <cellStyle name="Standaard 4 2 2 2 2 4 2 2 2 2" xfId="7849" xr:uid="{E13490B7-4B6F-4335-A50C-818193B8F4A1}"/>
    <cellStyle name="Standaard 4 2 2 2 2 4 2 2 2 2 2" xfId="18038" xr:uid="{C1540501-C161-4C8E-B7D0-F48B011F7A0E}"/>
    <cellStyle name="Standaard 4 2 2 2 2 4 2 2 2 2 2 2" xfId="38407" xr:uid="{C984B883-0932-4AB8-AA8D-3C468F95FD97}"/>
    <cellStyle name="Standaard 4 2 2 2 2 4 2 2 2 2 3" xfId="28223" xr:uid="{42BCA82D-A4AF-4C89-8AD3-C95F5B9AE032}"/>
    <cellStyle name="Standaard 4 2 2 2 2 4 2 2 2 3" xfId="14496" xr:uid="{0782A5F7-A28A-481C-893C-27B4D2883290}"/>
    <cellStyle name="Standaard 4 2 2 2 2 4 2 2 2 3 2" xfId="34865" xr:uid="{ABD9D94B-0C5A-4D41-B88C-B9DA48952A62}"/>
    <cellStyle name="Standaard 4 2 2 2 2 4 2 2 2 4" xfId="24681" xr:uid="{157D4E7F-BF56-4775-B894-C5EE4C9A716D}"/>
    <cellStyle name="Standaard 4 2 2 2 2 4 2 2 3" xfId="7848" xr:uid="{EE189E3E-CB40-485C-BB72-584BED396AA1}"/>
    <cellStyle name="Standaard 4 2 2 2 2 4 2 2 3 2" xfId="18037" xr:uid="{72598394-D281-45F0-8F87-971F5BFE315A}"/>
    <cellStyle name="Standaard 4 2 2 2 2 4 2 2 3 2 2" xfId="38406" xr:uid="{53ACFAD3-7F7A-45D8-A6FD-EB2AB2585BAF}"/>
    <cellStyle name="Standaard 4 2 2 2 2 4 2 2 3 3" xfId="28222" xr:uid="{EDF6B613-BBE3-459B-9DE8-D931A0888C19}"/>
    <cellStyle name="Standaard 4 2 2 2 2 4 2 2 4" xfId="11953" xr:uid="{01DA6785-94F2-490D-A0C5-4965C6ECFC24}"/>
    <cellStyle name="Standaard 4 2 2 2 2 4 2 2 4 2" xfId="32322" xr:uid="{F7B79885-A074-4CC4-804D-4A767AD6F490}"/>
    <cellStyle name="Standaard 4 2 2 2 2 4 2 2 5" xfId="22138" xr:uid="{98EB8F21-99E9-4D36-83F0-FC5EB1E6CF77}"/>
    <cellStyle name="Standaard 4 2 2 2 2 4 2 3" xfId="2620" xr:uid="{EBADA803-F4B9-4617-A62F-A4A41B8EC79A}"/>
    <cellStyle name="Standaard 4 2 2 2 2 4 2 3 2" xfId="5165" xr:uid="{B371465A-C7DD-4184-8075-DB2DE9D7F4B5}"/>
    <cellStyle name="Standaard 4 2 2 2 2 4 2 3 2 2" xfId="7851" xr:uid="{0CEC4A87-C19C-4BEE-B602-8979D4390E2A}"/>
    <cellStyle name="Standaard 4 2 2 2 2 4 2 3 2 2 2" xfId="18040" xr:uid="{4162979C-46CA-45F5-9903-4D99FE2BEE6B}"/>
    <cellStyle name="Standaard 4 2 2 2 2 4 2 3 2 2 2 2" xfId="38409" xr:uid="{45F4FE7D-CCA0-4D19-AF3A-E9F97F030667}"/>
    <cellStyle name="Standaard 4 2 2 2 2 4 2 3 2 2 3" xfId="28225" xr:uid="{B3E2CC78-1C73-4DDD-9DD3-62F391BFF63F}"/>
    <cellStyle name="Standaard 4 2 2 2 2 4 2 3 2 3" xfId="15343" xr:uid="{9CAB2634-4219-46AA-B288-FBFF653D1819}"/>
    <cellStyle name="Standaard 4 2 2 2 2 4 2 3 2 3 2" xfId="35712" xr:uid="{2C17D79A-2427-4B55-B9EF-FBAFC6669BA8}"/>
    <cellStyle name="Standaard 4 2 2 2 2 4 2 3 2 4" xfId="25528" xr:uid="{A8C789FA-22D2-429D-9C5F-7960F784990C}"/>
    <cellStyle name="Standaard 4 2 2 2 2 4 2 3 3" xfId="7850" xr:uid="{B64D800B-0501-4888-A830-382879014EB4}"/>
    <cellStyle name="Standaard 4 2 2 2 2 4 2 3 3 2" xfId="18039" xr:uid="{76A7BC5F-A957-4E63-AD17-928E074F4F04}"/>
    <cellStyle name="Standaard 4 2 2 2 2 4 2 3 3 2 2" xfId="38408" xr:uid="{F0553C9E-8318-484A-8942-AE098B5E7D39}"/>
    <cellStyle name="Standaard 4 2 2 2 2 4 2 3 3 3" xfId="28224" xr:uid="{48F5BCC0-9D82-4EBE-80CA-31F82E7FE870}"/>
    <cellStyle name="Standaard 4 2 2 2 2 4 2 3 4" xfId="12800" xr:uid="{5BCCE7B0-C717-4815-B88D-9C9523AE8D5C}"/>
    <cellStyle name="Standaard 4 2 2 2 2 4 2 3 4 2" xfId="33169" xr:uid="{8DA45ED0-76EC-4DDF-B75A-400109102DD3}"/>
    <cellStyle name="Standaard 4 2 2 2 2 4 2 3 5" xfId="22985" xr:uid="{D6091BD5-89E8-4A5D-93CD-E4753F8DB12F}"/>
    <cellStyle name="Standaard 4 2 2 2 2 4 2 4" xfId="3470" xr:uid="{79F134DA-B0D7-4772-B109-334042CAF406}"/>
    <cellStyle name="Standaard 4 2 2 2 2 4 2 4 2" xfId="7852" xr:uid="{6EBC9857-F471-4CEF-81C1-66104BCD1E28}"/>
    <cellStyle name="Standaard 4 2 2 2 2 4 2 4 2 2" xfId="18041" xr:uid="{617F6C56-8E7C-412D-B69E-9704B3A3B2A3}"/>
    <cellStyle name="Standaard 4 2 2 2 2 4 2 4 2 2 2" xfId="38410" xr:uid="{47BAFD46-ED06-4F55-945D-F3DAD6233899}"/>
    <cellStyle name="Standaard 4 2 2 2 2 4 2 4 2 3" xfId="28226" xr:uid="{6952CD3B-5CBB-4C16-A372-0159D6F759EC}"/>
    <cellStyle name="Standaard 4 2 2 2 2 4 2 4 3" xfId="13648" xr:uid="{13AC199A-9638-4791-87A2-98B0EA41AD6C}"/>
    <cellStyle name="Standaard 4 2 2 2 2 4 2 4 3 2" xfId="34017" xr:uid="{C9164150-FBDA-4B0A-9EB2-8ED53E6F39D1}"/>
    <cellStyle name="Standaard 4 2 2 2 2 4 2 4 4" xfId="23833" xr:uid="{88BBF05F-A4B8-4482-9E90-781247CEA796}"/>
    <cellStyle name="Standaard 4 2 2 2 2 4 2 5" xfId="7847" xr:uid="{9F884848-CCA1-4B2A-AD72-C13360AEC5C9}"/>
    <cellStyle name="Standaard 4 2 2 2 2 4 2 5 2" xfId="18036" xr:uid="{A465453A-0B34-4A9F-B79C-EDE48FF2CAEA}"/>
    <cellStyle name="Standaard 4 2 2 2 2 4 2 5 2 2" xfId="38405" xr:uid="{FBAFF7CD-5CE8-4A31-B570-F07F98EE4431}"/>
    <cellStyle name="Standaard 4 2 2 2 2 4 2 5 3" xfId="28221" xr:uid="{E083F221-BD10-4ED9-81D4-C550BA792799}"/>
    <cellStyle name="Standaard 4 2 2 2 2 4 2 6" xfId="11105" xr:uid="{1895E820-08D6-4725-89EB-FD6A50F0A531}"/>
    <cellStyle name="Standaard 4 2 2 2 2 4 2 6 2" xfId="31474" xr:uid="{6F2D4BD4-B157-465D-B7CC-03950A95B8BB}"/>
    <cellStyle name="Standaard 4 2 2 2 2 4 2 7" xfId="21290" xr:uid="{A157CEA9-90B8-4C1A-A0A2-7D3A289F98AF}"/>
    <cellStyle name="Standaard 4 2 2 2 2 4 3" xfId="1349" xr:uid="{760906EA-A637-4A01-8753-210214FC2FED}"/>
    <cellStyle name="Standaard 4 2 2 2 2 4 3 2" xfId="3894" xr:uid="{B99707CF-0D67-4C95-8977-15CFB3CD0C4F}"/>
    <cellStyle name="Standaard 4 2 2 2 2 4 3 2 2" xfId="7854" xr:uid="{60E0C584-DB60-4305-941B-68D3EE04D72D}"/>
    <cellStyle name="Standaard 4 2 2 2 2 4 3 2 2 2" xfId="18043" xr:uid="{C99A7188-6F27-4553-A38D-E3EC3B1B7D1E}"/>
    <cellStyle name="Standaard 4 2 2 2 2 4 3 2 2 2 2" xfId="38412" xr:uid="{E154562E-A3B9-4F78-9970-0041D11F800B}"/>
    <cellStyle name="Standaard 4 2 2 2 2 4 3 2 2 3" xfId="28228" xr:uid="{F294E59A-B712-4D1C-97C0-748768E926CC}"/>
    <cellStyle name="Standaard 4 2 2 2 2 4 3 2 3" xfId="14072" xr:uid="{72447029-F04B-43FC-9E41-44FD7BDEB522}"/>
    <cellStyle name="Standaard 4 2 2 2 2 4 3 2 3 2" xfId="34441" xr:uid="{0FF86D0F-3D56-404C-A40D-A18DB9FADD40}"/>
    <cellStyle name="Standaard 4 2 2 2 2 4 3 2 4" xfId="24257" xr:uid="{4B39B120-7A10-4D2D-A938-8484078F6F9C}"/>
    <cellStyle name="Standaard 4 2 2 2 2 4 3 3" xfId="7853" xr:uid="{83B4579E-5284-46BD-9AF5-BA9D018AD676}"/>
    <cellStyle name="Standaard 4 2 2 2 2 4 3 3 2" xfId="18042" xr:uid="{B64F155F-9481-47A3-BE40-F06F4D66A612}"/>
    <cellStyle name="Standaard 4 2 2 2 2 4 3 3 2 2" xfId="38411" xr:uid="{CC3D5033-A2F8-4F72-A19F-22BB1134DAE3}"/>
    <cellStyle name="Standaard 4 2 2 2 2 4 3 3 3" xfId="28227" xr:uid="{5A5663E0-D3D2-4577-9CD8-1511B5C9DDBB}"/>
    <cellStyle name="Standaard 4 2 2 2 2 4 3 4" xfId="11529" xr:uid="{5539CA36-3CEC-4891-B62B-47A34FBF2134}"/>
    <cellStyle name="Standaard 4 2 2 2 2 4 3 4 2" xfId="31898" xr:uid="{C4E86333-D2A7-4145-A69B-D6A8670172AA}"/>
    <cellStyle name="Standaard 4 2 2 2 2 4 3 5" xfId="21714" xr:uid="{071D3D80-27EB-4FDC-95B0-D3F7B9727B53}"/>
    <cellStyle name="Standaard 4 2 2 2 2 4 4" xfId="2196" xr:uid="{69A1AE22-5924-4207-92F5-EAAA49517333}"/>
    <cellStyle name="Standaard 4 2 2 2 2 4 4 2" xfId="4741" xr:uid="{C879B6E9-B03A-46CC-B1D0-FEAEA5BDA01F}"/>
    <cellStyle name="Standaard 4 2 2 2 2 4 4 2 2" xfId="7856" xr:uid="{6880BB04-80A3-49CC-99A1-11A4DA293868}"/>
    <cellStyle name="Standaard 4 2 2 2 2 4 4 2 2 2" xfId="18045" xr:uid="{0C3C8BEA-8B1F-4821-A9B9-9E186A3F1350}"/>
    <cellStyle name="Standaard 4 2 2 2 2 4 4 2 2 2 2" xfId="38414" xr:uid="{E6FA9724-8A7F-4183-AFD7-74BCAF9566B8}"/>
    <cellStyle name="Standaard 4 2 2 2 2 4 4 2 2 3" xfId="28230" xr:uid="{ACA22786-2CE7-4021-B706-A31EB5DA80A3}"/>
    <cellStyle name="Standaard 4 2 2 2 2 4 4 2 3" xfId="14919" xr:uid="{46521C7F-3D99-4673-B2AD-F4F6ADCB4D0F}"/>
    <cellStyle name="Standaard 4 2 2 2 2 4 4 2 3 2" xfId="35288" xr:uid="{BD7FEA18-7D39-4F99-B124-7F64440EF710}"/>
    <cellStyle name="Standaard 4 2 2 2 2 4 4 2 4" xfId="25104" xr:uid="{E8F79E53-5365-417D-8635-6A3B87B7B0FA}"/>
    <cellStyle name="Standaard 4 2 2 2 2 4 4 3" xfId="7855" xr:uid="{DDA863F6-D141-4EC4-A092-454CE939FEF3}"/>
    <cellStyle name="Standaard 4 2 2 2 2 4 4 3 2" xfId="18044" xr:uid="{BC2D6ACF-480D-413D-B89C-CAD34ED999B2}"/>
    <cellStyle name="Standaard 4 2 2 2 2 4 4 3 2 2" xfId="38413" xr:uid="{E8DEAC86-1C4F-4389-AB08-177F4931CFF7}"/>
    <cellStyle name="Standaard 4 2 2 2 2 4 4 3 3" xfId="28229" xr:uid="{B172E84A-EB85-48E2-9008-7D71FA0EB023}"/>
    <cellStyle name="Standaard 4 2 2 2 2 4 4 4" xfId="12376" xr:uid="{D87EE5FA-3A7F-49AD-A45C-65792864C3CD}"/>
    <cellStyle name="Standaard 4 2 2 2 2 4 4 4 2" xfId="32745" xr:uid="{FB412F69-C6E2-437E-B1B7-C15EF3D3B212}"/>
    <cellStyle name="Standaard 4 2 2 2 2 4 4 5" xfId="22561" xr:uid="{74E92886-723D-46E4-8E87-1C85E3AAAAB3}"/>
    <cellStyle name="Standaard 4 2 2 2 2 4 5" xfId="3046" xr:uid="{57E99BE5-5AEA-4419-9F01-3EDB8BFF1111}"/>
    <cellStyle name="Standaard 4 2 2 2 2 4 5 2" xfId="7857" xr:uid="{5083B2EC-7B11-4773-8F54-0573A060D41F}"/>
    <cellStyle name="Standaard 4 2 2 2 2 4 5 2 2" xfId="18046" xr:uid="{FF5D8A9B-06E0-49EB-8615-ADB3E070E2F5}"/>
    <cellStyle name="Standaard 4 2 2 2 2 4 5 2 2 2" xfId="38415" xr:uid="{F1B010BF-C132-489F-B922-A6F9AA52A3D4}"/>
    <cellStyle name="Standaard 4 2 2 2 2 4 5 2 3" xfId="28231" xr:uid="{3E47653E-A57D-4933-9BCA-92D02C0CC67D}"/>
    <cellStyle name="Standaard 4 2 2 2 2 4 5 3" xfId="13224" xr:uid="{0AE288B8-C0C2-48A2-BCEB-5039B1D7E63A}"/>
    <cellStyle name="Standaard 4 2 2 2 2 4 5 3 2" xfId="33593" xr:uid="{E1A43EDA-F351-4EE5-BD31-192698AEBD10}"/>
    <cellStyle name="Standaard 4 2 2 2 2 4 5 4" xfId="23409" xr:uid="{BF1E40F4-7B11-4C7E-ACE4-8DE8D3E0BA5B}"/>
    <cellStyle name="Standaard 4 2 2 2 2 4 6" xfId="7846" xr:uid="{058A6BB4-15AD-46B8-A1AE-46B76BC90147}"/>
    <cellStyle name="Standaard 4 2 2 2 2 4 6 2" xfId="18035" xr:uid="{91E0DE4D-62CB-43CB-B533-634BBC875BC8}"/>
    <cellStyle name="Standaard 4 2 2 2 2 4 6 2 2" xfId="38404" xr:uid="{F22FC503-50E1-418E-9A8B-54328BCC95BE}"/>
    <cellStyle name="Standaard 4 2 2 2 2 4 6 3" xfId="28220" xr:uid="{C3A870BD-5F32-479D-80C1-688A980CEB3D}"/>
    <cellStyle name="Standaard 4 2 2 2 2 4 7" xfId="10681" xr:uid="{53641C76-E200-4B42-98D5-6F71324AF7C5}"/>
    <cellStyle name="Standaard 4 2 2 2 2 4 7 2" xfId="31050" xr:uid="{001FB896-C830-41BA-BB88-AE39C570966C}"/>
    <cellStyle name="Standaard 4 2 2 2 2 4 8" xfId="20866" xr:uid="{FB0CC268-B1E2-4053-A958-896D722EE2EB}"/>
    <cellStyle name="Standaard 4 2 2 2 2 5" xfId="599" xr:uid="{F249A713-ABF6-419E-9EE3-946F01C0083E}"/>
    <cellStyle name="Standaard 4 2 2 2 2 5 2" xfId="1025" xr:uid="{5F469683-7855-469B-A69D-10E993008D43}"/>
    <cellStyle name="Standaard 4 2 2 2 2 5 2 2" xfId="1875" xr:uid="{ABAC38AA-B072-4287-A222-2B46013AD0F2}"/>
    <cellStyle name="Standaard 4 2 2 2 2 5 2 2 2" xfId="4420" xr:uid="{7F5FBAB2-7917-402F-BF54-9B333548F60C}"/>
    <cellStyle name="Standaard 4 2 2 2 2 5 2 2 2 2" xfId="7861" xr:uid="{EA6F266F-D7C5-437E-A017-E84158E3CEE3}"/>
    <cellStyle name="Standaard 4 2 2 2 2 5 2 2 2 2 2" xfId="18050" xr:uid="{080F0A29-7F28-4C9B-ADFA-AC880CD27C82}"/>
    <cellStyle name="Standaard 4 2 2 2 2 5 2 2 2 2 2 2" xfId="38419" xr:uid="{B9AE2409-4CB9-4DE5-9522-AD31A251ED26}"/>
    <cellStyle name="Standaard 4 2 2 2 2 5 2 2 2 2 3" xfId="28235" xr:uid="{36278102-74A6-40A8-BD2E-D467DE909738}"/>
    <cellStyle name="Standaard 4 2 2 2 2 5 2 2 2 3" xfId="14598" xr:uid="{DE7B5A48-2FF5-4F4E-A4FE-7AA942AAA8A4}"/>
    <cellStyle name="Standaard 4 2 2 2 2 5 2 2 2 3 2" xfId="34967" xr:uid="{FC21299D-FB1C-4DF4-BEEE-62B6BC6B2C5A}"/>
    <cellStyle name="Standaard 4 2 2 2 2 5 2 2 2 4" xfId="24783" xr:uid="{5E04FCDB-54A4-4B1C-A538-B7EE61E51728}"/>
    <cellStyle name="Standaard 4 2 2 2 2 5 2 2 3" xfId="7860" xr:uid="{EDFC9EAC-4B59-41B3-A1CD-ADB46B73A6BB}"/>
    <cellStyle name="Standaard 4 2 2 2 2 5 2 2 3 2" xfId="18049" xr:uid="{B67E8D98-2A0C-4E1C-80F9-28CEC3CE1B8F}"/>
    <cellStyle name="Standaard 4 2 2 2 2 5 2 2 3 2 2" xfId="38418" xr:uid="{E3F2744D-87A0-4268-BB6F-282BF3AAABDC}"/>
    <cellStyle name="Standaard 4 2 2 2 2 5 2 2 3 3" xfId="28234" xr:uid="{B9B2AF55-C95D-4C6A-8DAD-C3C11A649E73}"/>
    <cellStyle name="Standaard 4 2 2 2 2 5 2 2 4" xfId="12055" xr:uid="{FCDD07B8-100B-4D6D-8F26-1143E3245149}"/>
    <cellStyle name="Standaard 4 2 2 2 2 5 2 2 4 2" xfId="32424" xr:uid="{0C5AEDAB-355A-47B5-AAD0-D931A323A370}"/>
    <cellStyle name="Standaard 4 2 2 2 2 5 2 2 5" xfId="22240" xr:uid="{BC018100-E69D-4530-A94C-E87644754131}"/>
    <cellStyle name="Standaard 4 2 2 2 2 5 2 3" xfId="2722" xr:uid="{2C3678F2-FBDA-4397-9997-E2AE0FE2C1FA}"/>
    <cellStyle name="Standaard 4 2 2 2 2 5 2 3 2" xfId="5267" xr:uid="{4254D57E-FB60-450C-ADFF-A3C2EF553AA3}"/>
    <cellStyle name="Standaard 4 2 2 2 2 5 2 3 2 2" xfId="7863" xr:uid="{EAFBB0B7-F124-4A32-8CBC-3DCF4BB2AFC9}"/>
    <cellStyle name="Standaard 4 2 2 2 2 5 2 3 2 2 2" xfId="18052" xr:uid="{0050D425-B566-43A5-9D56-613DF859239F}"/>
    <cellStyle name="Standaard 4 2 2 2 2 5 2 3 2 2 2 2" xfId="38421" xr:uid="{270020DA-6D1F-4176-BBAE-03529A288161}"/>
    <cellStyle name="Standaard 4 2 2 2 2 5 2 3 2 2 3" xfId="28237" xr:uid="{A01C5A19-DC2D-4897-96C2-2BE07AB9F817}"/>
    <cellStyle name="Standaard 4 2 2 2 2 5 2 3 2 3" xfId="15445" xr:uid="{FCD5A84E-CE3D-4A20-8A88-D5E6292B59A9}"/>
    <cellStyle name="Standaard 4 2 2 2 2 5 2 3 2 3 2" xfId="35814" xr:uid="{DC8874E6-ACFC-44F8-9FA6-E3D2DF6FDF7E}"/>
    <cellStyle name="Standaard 4 2 2 2 2 5 2 3 2 4" xfId="25630" xr:uid="{AEB72DBE-2C6B-4136-ACA5-9EEF1D35C774}"/>
    <cellStyle name="Standaard 4 2 2 2 2 5 2 3 3" xfId="7862" xr:uid="{30C126C3-70AF-4800-B0D8-E89DF4A10309}"/>
    <cellStyle name="Standaard 4 2 2 2 2 5 2 3 3 2" xfId="18051" xr:uid="{0779D0D5-4A9E-4A2A-909F-F7932FDA1E88}"/>
    <cellStyle name="Standaard 4 2 2 2 2 5 2 3 3 2 2" xfId="38420" xr:uid="{683E3562-E7D4-419D-9AEA-EBBFD6EA2391}"/>
    <cellStyle name="Standaard 4 2 2 2 2 5 2 3 3 3" xfId="28236" xr:uid="{FBD355EF-A5CE-46E0-A3CE-148FF9451592}"/>
    <cellStyle name="Standaard 4 2 2 2 2 5 2 3 4" xfId="12902" xr:uid="{BAC6DAF4-9923-450A-8D3D-D41FA8DB6E0D}"/>
    <cellStyle name="Standaard 4 2 2 2 2 5 2 3 4 2" xfId="33271" xr:uid="{76D2238B-6F97-43DD-BCA6-820D659E2695}"/>
    <cellStyle name="Standaard 4 2 2 2 2 5 2 3 5" xfId="23087" xr:uid="{F5600D5F-841A-4161-B625-338B9D9AD212}"/>
    <cellStyle name="Standaard 4 2 2 2 2 5 2 4" xfId="3572" xr:uid="{704744D6-3BEC-47BF-B46A-786FBF47F3C8}"/>
    <cellStyle name="Standaard 4 2 2 2 2 5 2 4 2" xfId="7864" xr:uid="{C0D3829E-CB7B-4530-B562-01FADC3B3D20}"/>
    <cellStyle name="Standaard 4 2 2 2 2 5 2 4 2 2" xfId="18053" xr:uid="{750D7AB0-0FED-4495-8B22-2DE0EAC20DDC}"/>
    <cellStyle name="Standaard 4 2 2 2 2 5 2 4 2 2 2" xfId="38422" xr:uid="{0D7AA207-6D87-4CED-92D5-594BEBFFF95B}"/>
    <cellStyle name="Standaard 4 2 2 2 2 5 2 4 2 3" xfId="28238" xr:uid="{E2EBFDA7-3044-45B1-B72A-514AFE218038}"/>
    <cellStyle name="Standaard 4 2 2 2 2 5 2 4 3" xfId="13750" xr:uid="{E8ADEBC0-AFBD-4344-B866-3C068B365CDE}"/>
    <cellStyle name="Standaard 4 2 2 2 2 5 2 4 3 2" xfId="34119" xr:uid="{64717902-9857-4175-98A0-E0EBF7400D82}"/>
    <cellStyle name="Standaard 4 2 2 2 2 5 2 4 4" xfId="23935" xr:uid="{E7E02D84-04B1-4369-A466-553231A52EE0}"/>
    <cellStyle name="Standaard 4 2 2 2 2 5 2 5" xfId="7859" xr:uid="{B4555F18-DABA-44E0-A58C-42178478957E}"/>
    <cellStyle name="Standaard 4 2 2 2 2 5 2 5 2" xfId="18048" xr:uid="{D4C93A17-EE4E-4FC8-BA96-D8D52865A4B7}"/>
    <cellStyle name="Standaard 4 2 2 2 2 5 2 5 2 2" xfId="38417" xr:uid="{62135984-2A36-4E55-87C3-5C071ED068C0}"/>
    <cellStyle name="Standaard 4 2 2 2 2 5 2 5 3" xfId="28233" xr:uid="{A59E9466-D5A1-46B7-83BF-77CCC29C177A}"/>
    <cellStyle name="Standaard 4 2 2 2 2 5 2 6" xfId="11207" xr:uid="{1BE8EAB1-9D7C-4AF4-BB96-215C5ACAC335}"/>
    <cellStyle name="Standaard 4 2 2 2 2 5 2 6 2" xfId="31576" xr:uid="{00DF5721-705C-4402-8E99-78674E2D0777}"/>
    <cellStyle name="Standaard 4 2 2 2 2 5 2 7" xfId="21392" xr:uid="{3A0E3E6E-42A8-499B-9770-19349F98BE0F}"/>
    <cellStyle name="Standaard 4 2 2 2 2 5 3" xfId="1451" xr:uid="{F4EFD947-BF10-43B0-BDFA-98C3AA042308}"/>
    <cellStyle name="Standaard 4 2 2 2 2 5 3 2" xfId="3996" xr:uid="{78916E6B-73FB-46CC-A9FA-14F8CB6EEFD9}"/>
    <cellStyle name="Standaard 4 2 2 2 2 5 3 2 2" xfId="7866" xr:uid="{812F8E6A-4D2C-42DA-BFF7-8634EB786A6F}"/>
    <cellStyle name="Standaard 4 2 2 2 2 5 3 2 2 2" xfId="18055" xr:uid="{CDB3BF5A-A6F7-4490-9461-CAF37C553B09}"/>
    <cellStyle name="Standaard 4 2 2 2 2 5 3 2 2 2 2" xfId="38424" xr:uid="{ED468033-7535-45DC-8414-CA1BFF553FF4}"/>
    <cellStyle name="Standaard 4 2 2 2 2 5 3 2 2 3" xfId="28240" xr:uid="{4D6274EE-0754-4820-9C11-AF3D0A6E67F8}"/>
    <cellStyle name="Standaard 4 2 2 2 2 5 3 2 3" xfId="14174" xr:uid="{B210CAEB-1BA3-4276-A5DB-9DF01198AF12}"/>
    <cellStyle name="Standaard 4 2 2 2 2 5 3 2 3 2" xfId="34543" xr:uid="{4B78B01C-4243-4C09-824D-22ED39BC7273}"/>
    <cellStyle name="Standaard 4 2 2 2 2 5 3 2 4" xfId="24359" xr:uid="{849FEE75-F438-4F3B-B1B5-324E48713DB3}"/>
    <cellStyle name="Standaard 4 2 2 2 2 5 3 3" xfId="7865" xr:uid="{C81BDBA9-7355-457A-A377-890184C2E250}"/>
    <cellStyle name="Standaard 4 2 2 2 2 5 3 3 2" xfId="18054" xr:uid="{CD522DFC-5F0F-4377-AFCF-49C635FCA8A4}"/>
    <cellStyle name="Standaard 4 2 2 2 2 5 3 3 2 2" xfId="38423" xr:uid="{AC9B37F7-989B-4C68-830F-97FC7D91A56B}"/>
    <cellStyle name="Standaard 4 2 2 2 2 5 3 3 3" xfId="28239" xr:uid="{1980359E-9BD9-4AAD-99B6-61BD3DC70B6A}"/>
    <cellStyle name="Standaard 4 2 2 2 2 5 3 4" xfId="11631" xr:uid="{19FCBD37-E4D8-4976-B4DD-4884995D8613}"/>
    <cellStyle name="Standaard 4 2 2 2 2 5 3 4 2" xfId="32000" xr:uid="{72A7E625-A1AB-418F-BCCB-3FB7B738EB83}"/>
    <cellStyle name="Standaard 4 2 2 2 2 5 3 5" xfId="21816" xr:uid="{D096BB79-55D4-4449-89FF-EEE68A4FBFA8}"/>
    <cellStyle name="Standaard 4 2 2 2 2 5 4" xfId="2298" xr:uid="{13E819E3-7234-46D0-95EC-37B9F92BE245}"/>
    <cellStyle name="Standaard 4 2 2 2 2 5 4 2" xfId="4843" xr:uid="{D1A2D42F-1865-4F9D-AD6E-10FEEAD131C9}"/>
    <cellStyle name="Standaard 4 2 2 2 2 5 4 2 2" xfId="7868" xr:uid="{AA245B83-C432-43EC-9F54-C432BBB39DDE}"/>
    <cellStyle name="Standaard 4 2 2 2 2 5 4 2 2 2" xfId="18057" xr:uid="{E62D056B-D927-43E9-8CA1-0D278EF3C6CC}"/>
    <cellStyle name="Standaard 4 2 2 2 2 5 4 2 2 2 2" xfId="38426" xr:uid="{32504F33-675D-4200-AC99-650D445F5D7C}"/>
    <cellStyle name="Standaard 4 2 2 2 2 5 4 2 2 3" xfId="28242" xr:uid="{74325498-0D9A-4D92-9758-95C2BA2D0120}"/>
    <cellStyle name="Standaard 4 2 2 2 2 5 4 2 3" xfId="15021" xr:uid="{6165B610-4A72-4E49-81C9-45F91ABB4B58}"/>
    <cellStyle name="Standaard 4 2 2 2 2 5 4 2 3 2" xfId="35390" xr:uid="{6459F000-4DFE-4509-B22D-1E684E11E955}"/>
    <cellStyle name="Standaard 4 2 2 2 2 5 4 2 4" xfId="25206" xr:uid="{42358FA6-7BAA-4934-88D5-6D2FA5F433CB}"/>
    <cellStyle name="Standaard 4 2 2 2 2 5 4 3" xfId="7867" xr:uid="{D1A4C6FA-730C-4D28-91D1-C2F24057FE02}"/>
    <cellStyle name="Standaard 4 2 2 2 2 5 4 3 2" xfId="18056" xr:uid="{FFF6E17A-5BB3-4DE1-BE75-EF8614590AC1}"/>
    <cellStyle name="Standaard 4 2 2 2 2 5 4 3 2 2" xfId="38425" xr:uid="{63DD6440-99B7-49F6-98E4-056DD74B41FB}"/>
    <cellStyle name="Standaard 4 2 2 2 2 5 4 3 3" xfId="28241" xr:uid="{B152FD0C-8721-4FE4-A550-A5D67F862DD9}"/>
    <cellStyle name="Standaard 4 2 2 2 2 5 4 4" xfId="12478" xr:uid="{5737EF19-9324-4E26-A07A-E6110FC3D5A2}"/>
    <cellStyle name="Standaard 4 2 2 2 2 5 4 4 2" xfId="32847" xr:uid="{4E094D75-020B-463A-956C-C6F8254913BB}"/>
    <cellStyle name="Standaard 4 2 2 2 2 5 4 5" xfId="22663" xr:uid="{87652D8B-90FE-4535-8E09-01BF9A6668D1}"/>
    <cellStyle name="Standaard 4 2 2 2 2 5 5" xfId="3148" xr:uid="{AE2EBAA6-6C37-4A15-B39D-B869B331A4B7}"/>
    <cellStyle name="Standaard 4 2 2 2 2 5 5 2" xfId="7869" xr:uid="{14B12398-9785-43C7-9CEB-822F15D18492}"/>
    <cellStyle name="Standaard 4 2 2 2 2 5 5 2 2" xfId="18058" xr:uid="{E237FF98-E21F-4372-834E-FD7CBC6209A6}"/>
    <cellStyle name="Standaard 4 2 2 2 2 5 5 2 2 2" xfId="38427" xr:uid="{8D97466C-DCD4-4129-82EB-5EAAC2FC6769}"/>
    <cellStyle name="Standaard 4 2 2 2 2 5 5 2 3" xfId="28243" xr:uid="{4B16BF1F-4695-4718-9C4F-B08B40DD7D08}"/>
    <cellStyle name="Standaard 4 2 2 2 2 5 5 3" xfId="13326" xr:uid="{7ACD5076-7417-4799-8AC5-5D4408E608C8}"/>
    <cellStyle name="Standaard 4 2 2 2 2 5 5 3 2" xfId="33695" xr:uid="{1C583541-1E9C-4466-B4DD-8DBC5710049E}"/>
    <cellStyle name="Standaard 4 2 2 2 2 5 5 4" xfId="23511" xr:uid="{F572E3E8-8832-4113-A134-764D8C42A1AA}"/>
    <cellStyle name="Standaard 4 2 2 2 2 5 6" xfId="7858" xr:uid="{0C73FBB7-5EDF-442B-BC42-BB1888A6C206}"/>
    <cellStyle name="Standaard 4 2 2 2 2 5 6 2" xfId="18047" xr:uid="{27BF0F07-4C8A-48E2-8F43-25F57C0E3E40}"/>
    <cellStyle name="Standaard 4 2 2 2 2 5 6 2 2" xfId="38416" xr:uid="{362D547C-9E45-40E8-A1C2-A356A016D229}"/>
    <cellStyle name="Standaard 4 2 2 2 2 5 6 3" xfId="28232" xr:uid="{5B2142F0-4560-4DF0-8DCF-DD0DB332DD2B}"/>
    <cellStyle name="Standaard 4 2 2 2 2 5 7" xfId="10783" xr:uid="{69E5F389-812A-42CA-BB37-88F0EB5D9595}"/>
    <cellStyle name="Standaard 4 2 2 2 2 5 7 2" xfId="31152" xr:uid="{9E495670-EFAB-4C3A-B51E-9725B4B90C31}"/>
    <cellStyle name="Standaard 4 2 2 2 2 5 8" xfId="20968" xr:uid="{750A65C6-61E9-4455-984C-95CB617C49C7}"/>
    <cellStyle name="Standaard 4 2 2 2 2 6" xfId="668" xr:uid="{AB339039-3302-43AB-8AD1-6252A7EBEFA2}"/>
    <cellStyle name="Standaard 4 2 2 2 2 6 2" xfId="1518" xr:uid="{8CD0F7F1-DAA8-43A0-8741-D21ED59A8B07}"/>
    <cellStyle name="Standaard 4 2 2 2 2 6 2 2" xfId="4063" xr:uid="{0DDC784B-868D-4851-B4DD-2FF0CFCA65F7}"/>
    <cellStyle name="Standaard 4 2 2 2 2 6 2 2 2" xfId="7872" xr:uid="{C245B0D7-B47F-4D29-9F6C-CA6893E56B21}"/>
    <cellStyle name="Standaard 4 2 2 2 2 6 2 2 2 2" xfId="18061" xr:uid="{7384C0F5-77EE-4817-A131-04DD77E24461}"/>
    <cellStyle name="Standaard 4 2 2 2 2 6 2 2 2 2 2" xfId="38430" xr:uid="{A8733BF8-0383-4141-BDB3-75A327E2A590}"/>
    <cellStyle name="Standaard 4 2 2 2 2 6 2 2 2 3" xfId="28246" xr:uid="{8C7150BB-5FD5-4557-88B9-C271173826C4}"/>
    <cellStyle name="Standaard 4 2 2 2 2 6 2 2 3" xfId="14241" xr:uid="{741496C9-65C2-4B34-84DF-0713E508C64F}"/>
    <cellStyle name="Standaard 4 2 2 2 2 6 2 2 3 2" xfId="34610" xr:uid="{4BB7690F-D80D-4285-AA8D-64202FCFFD87}"/>
    <cellStyle name="Standaard 4 2 2 2 2 6 2 2 4" xfId="24426" xr:uid="{FB1D2003-6A95-478B-8755-D95A569A1BB2}"/>
    <cellStyle name="Standaard 4 2 2 2 2 6 2 3" xfId="7871" xr:uid="{7B21DB1A-0A2C-43CA-91B1-E7595E3AF4B3}"/>
    <cellStyle name="Standaard 4 2 2 2 2 6 2 3 2" xfId="18060" xr:uid="{991A9951-C43D-4714-A6C1-872854BD10D5}"/>
    <cellStyle name="Standaard 4 2 2 2 2 6 2 3 2 2" xfId="38429" xr:uid="{6814D8E9-2CA4-4605-8678-24B00C677654}"/>
    <cellStyle name="Standaard 4 2 2 2 2 6 2 3 3" xfId="28245" xr:uid="{74A1BC8C-99DF-4049-9450-B9DA6C538D4F}"/>
    <cellStyle name="Standaard 4 2 2 2 2 6 2 4" xfId="11698" xr:uid="{FF7D8E44-B251-4241-A968-43E8B4EAC641}"/>
    <cellStyle name="Standaard 4 2 2 2 2 6 2 4 2" xfId="32067" xr:uid="{F4B7B430-350B-4DA5-BDBE-047357E8592C}"/>
    <cellStyle name="Standaard 4 2 2 2 2 6 2 5" xfId="21883" xr:uid="{0360DFD8-4117-4930-8E0D-1ED5AAEEABB0}"/>
    <cellStyle name="Standaard 4 2 2 2 2 6 3" xfId="2365" xr:uid="{C7E2D6DC-868E-461E-B56A-74DF7763137E}"/>
    <cellStyle name="Standaard 4 2 2 2 2 6 3 2" xfId="4910" xr:uid="{D4C8CB94-D402-4C89-9E65-2182E8A693EF}"/>
    <cellStyle name="Standaard 4 2 2 2 2 6 3 2 2" xfId="7874" xr:uid="{C0AC7355-E894-4690-B60F-9CA20719893D}"/>
    <cellStyle name="Standaard 4 2 2 2 2 6 3 2 2 2" xfId="18063" xr:uid="{8A659220-D8BC-4561-92A3-309EA792FBB0}"/>
    <cellStyle name="Standaard 4 2 2 2 2 6 3 2 2 2 2" xfId="38432" xr:uid="{F2BDCFE7-80A7-4476-9A00-D13B16B0B7E8}"/>
    <cellStyle name="Standaard 4 2 2 2 2 6 3 2 2 3" xfId="28248" xr:uid="{B52FD8E0-0226-4C6E-8899-9967BF6E1899}"/>
    <cellStyle name="Standaard 4 2 2 2 2 6 3 2 3" xfId="15088" xr:uid="{3358C70E-52AC-40A8-BE0E-0DE02DA9A816}"/>
    <cellStyle name="Standaard 4 2 2 2 2 6 3 2 3 2" xfId="35457" xr:uid="{BD533BCC-CA2E-4D9A-8A16-7834DD6DC214}"/>
    <cellStyle name="Standaard 4 2 2 2 2 6 3 2 4" xfId="25273" xr:uid="{4D55C0C9-B58C-4730-93F2-0D9866F1EB13}"/>
    <cellStyle name="Standaard 4 2 2 2 2 6 3 3" xfId="7873" xr:uid="{50A2EA87-2453-4D7C-AE12-41C6FFA80EA1}"/>
    <cellStyle name="Standaard 4 2 2 2 2 6 3 3 2" xfId="18062" xr:uid="{1CEE5A51-0EAD-4E0B-9DE5-A9112A9B4CD5}"/>
    <cellStyle name="Standaard 4 2 2 2 2 6 3 3 2 2" xfId="38431" xr:uid="{5FD595A8-A0D9-4D93-95E9-1B01313FFFA5}"/>
    <cellStyle name="Standaard 4 2 2 2 2 6 3 3 3" xfId="28247" xr:uid="{5E106CDB-078E-45C0-8E06-9F910A307026}"/>
    <cellStyle name="Standaard 4 2 2 2 2 6 3 4" xfId="12545" xr:uid="{B99C58E1-CFB7-4AE6-88FB-3CC002578DC4}"/>
    <cellStyle name="Standaard 4 2 2 2 2 6 3 4 2" xfId="32914" xr:uid="{020CD595-AC03-49C4-BFED-E1FDCE780149}"/>
    <cellStyle name="Standaard 4 2 2 2 2 6 3 5" xfId="22730" xr:uid="{07739982-37BC-41BA-90F8-5CEF9303CAFC}"/>
    <cellStyle name="Standaard 4 2 2 2 2 6 4" xfId="3215" xr:uid="{7D46EF9A-24FF-42B9-8207-4F09548BAFF7}"/>
    <cellStyle name="Standaard 4 2 2 2 2 6 4 2" xfId="7875" xr:uid="{C3024BFD-14B0-47AF-9BDF-1D45D9B2A635}"/>
    <cellStyle name="Standaard 4 2 2 2 2 6 4 2 2" xfId="18064" xr:uid="{1156918E-A7C1-4794-B239-3C88C90A51B8}"/>
    <cellStyle name="Standaard 4 2 2 2 2 6 4 2 2 2" xfId="38433" xr:uid="{F61A51A2-C2E7-45D1-8DC2-A58192036863}"/>
    <cellStyle name="Standaard 4 2 2 2 2 6 4 2 3" xfId="28249" xr:uid="{584A7DBD-9A50-41EC-A491-DB75E5F66E79}"/>
    <cellStyle name="Standaard 4 2 2 2 2 6 4 3" xfId="13393" xr:uid="{7B6B7255-0597-49E7-845D-731293A3B93E}"/>
    <cellStyle name="Standaard 4 2 2 2 2 6 4 3 2" xfId="33762" xr:uid="{D9276F11-0A95-4D8A-8A3A-8C22C3D23B2F}"/>
    <cellStyle name="Standaard 4 2 2 2 2 6 4 4" xfId="23578" xr:uid="{656ED6BA-E326-4D9F-A636-82F498D49D99}"/>
    <cellStyle name="Standaard 4 2 2 2 2 6 5" xfId="7870" xr:uid="{F3F7C23A-9E7B-419C-8D3B-E58B9E131389}"/>
    <cellStyle name="Standaard 4 2 2 2 2 6 5 2" xfId="18059" xr:uid="{03A66C84-550A-4794-BD74-40FC9E9BCA4D}"/>
    <cellStyle name="Standaard 4 2 2 2 2 6 5 2 2" xfId="38428" xr:uid="{B16F4BFC-0325-477B-81EC-289756673A7D}"/>
    <cellStyle name="Standaard 4 2 2 2 2 6 5 3" xfId="28244" xr:uid="{B741CF63-8216-4CAF-BFD8-13329F4AA855}"/>
    <cellStyle name="Standaard 4 2 2 2 2 6 6" xfId="10850" xr:uid="{DEC96FB7-1B98-4689-9F4D-9180C3D64EB0}"/>
    <cellStyle name="Standaard 4 2 2 2 2 6 6 2" xfId="31219" xr:uid="{0943AC46-6F67-492F-BBB0-476A80F0BDD7}"/>
    <cellStyle name="Standaard 4 2 2 2 2 6 7" xfId="21035" xr:uid="{9963ADDD-B0DB-43E0-8DF4-FD1E20937851}"/>
    <cellStyle name="Standaard 4 2 2 2 2 7" xfId="1094" xr:uid="{D30493BC-67C4-442A-B05F-9CE62EA5B055}"/>
    <cellStyle name="Standaard 4 2 2 2 2 7 2" xfId="3639" xr:uid="{8AF001FA-59D3-4E1D-A625-58B8AE6727D0}"/>
    <cellStyle name="Standaard 4 2 2 2 2 7 2 2" xfId="7877" xr:uid="{7A23E4EC-A4CA-4E43-AB5B-3979E910DF39}"/>
    <cellStyle name="Standaard 4 2 2 2 2 7 2 2 2" xfId="18066" xr:uid="{A74CA741-00F2-4546-97B7-7A1BABACF41C}"/>
    <cellStyle name="Standaard 4 2 2 2 2 7 2 2 2 2" xfId="38435" xr:uid="{87665F0A-0892-44D3-B9EB-E7791D4BBDFF}"/>
    <cellStyle name="Standaard 4 2 2 2 2 7 2 2 3" xfId="28251" xr:uid="{E58CD5D2-F635-47DA-BBF1-D329574C1684}"/>
    <cellStyle name="Standaard 4 2 2 2 2 7 2 3" xfId="13817" xr:uid="{E6D8EA7E-378E-4CBE-A7E2-B2B55577A4B6}"/>
    <cellStyle name="Standaard 4 2 2 2 2 7 2 3 2" xfId="34186" xr:uid="{94D9FBAD-4E9C-464A-B456-5B9C32C7D744}"/>
    <cellStyle name="Standaard 4 2 2 2 2 7 2 4" xfId="24002" xr:uid="{85F4A2F2-30DC-4987-9F69-2A154ED06C5E}"/>
    <cellStyle name="Standaard 4 2 2 2 2 7 3" xfId="7876" xr:uid="{7852310F-AF74-4597-B8D6-BAC46E2F6139}"/>
    <cellStyle name="Standaard 4 2 2 2 2 7 3 2" xfId="18065" xr:uid="{2B2E6458-35E3-4F30-8A45-DB62DEF09A49}"/>
    <cellStyle name="Standaard 4 2 2 2 2 7 3 2 2" xfId="38434" xr:uid="{081EC6F2-F3DC-4D55-81D2-94CDC973F0E8}"/>
    <cellStyle name="Standaard 4 2 2 2 2 7 3 3" xfId="28250" xr:uid="{9F5F0290-44FB-4CFF-8A72-9520E37FA6AB}"/>
    <cellStyle name="Standaard 4 2 2 2 2 7 4" xfId="11274" xr:uid="{BDD80DD7-E06B-4B0F-8B7C-7106466C4D20}"/>
    <cellStyle name="Standaard 4 2 2 2 2 7 4 2" xfId="31643" xr:uid="{818F1E88-C928-421D-802A-29428DF0FA92}"/>
    <cellStyle name="Standaard 4 2 2 2 2 7 5" xfId="21459" xr:uid="{2BC450FD-23E1-4ED8-BF44-B81FD2A81E90}"/>
    <cellStyle name="Standaard 4 2 2 2 2 8" xfId="1941" xr:uid="{0B690063-8A91-4AA0-831D-893917BBCBCC}"/>
    <cellStyle name="Standaard 4 2 2 2 2 8 2" xfId="4486" xr:uid="{A36E7BB4-0144-481F-AEE9-6225B12946A8}"/>
    <cellStyle name="Standaard 4 2 2 2 2 8 2 2" xfId="7879" xr:uid="{8D8115D0-10B4-4F3E-B891-CC2CAF561F07}"/>
    <cellStyle name="Standaard 4 2 2 2 2 8 2 2 2" xfId="18068" xr:uid="{139A32E8-7B1F-4EFE-84DC-DB6A65CA2CEC}"/>
    <cellStyle name="Standaard 4 2 2 2 2 8 2 2 2 2" xfId="38437" xr:uid="{3A3145D2-A57E-4A99-B11B-36FC5F0917F4}"/>
    <cellStyle name="Standaard 4 2 2 2 2 8 2 2 3" xfId="28253" xr:uid="{EF48DBD6-4D62-4DBF-A2FE-1671F7A1500E}"/>
    <cellStyle name="Standaard 4 2 2 2 2 8 2 3" xfId="14664" xr:uid="{B3E97449-D91E-41C0-BE2D-E92E92AB0197}"/>
    <cellStyle name="Standaard 4 2 2 2 2 8 2 3 2" xfId="35033" xr:uid="{9D30DDFD-3C4B-48E8-8A8F-1156135DD857}"/>
    <cellStyle name="Standaard 4 2 2 2 2 8 2 4" xfId="24849" xr:uid="{3BF4BA2A-3BBA-4468-93CE-075463B6A615}"/>
    <cellStyle name="Standaard 4 2 2 2 2 8 3" xfId="7878" xr:uid="{BA387217-66C8-4C9C-BBE9-6F91C44F429F}"/>
    <cellStyle name="Standaard 4 2 2 2 2 8 3 2" xfId="18067" xr:uid="{2EF5D405-58C0-44D4-8E6B-C5727520D98F}"/>
    <cellStyle name="Standaard 4 2 2 2 2 8 3 2 2" xfId="38436" xr:uid="{EA702DCA-F15B-4449-914B-8F37983C5513}"/>
    <cellStyle name="Standaard 4 2 2 2 2 8 3 3" xfId="28252" xr:uid="{34043DB6-4832-4CD0-87F8-87A282AB641C}"/>
    <cellStyle name="Standaard 4 2 2 2 2 8 4" xfId="12121" xr:uid="{4CE4C61B-10BA-4521-9DC0-11C1CB5716F3}"/>
    <cellStyle name="Standaard 4 2 2 2 2 8 4 2" xfId="32490" xr:uid="{289644D4-B1D9-4C72-BFDB-1041935E2560}"/>
    <cellStyle name="Standaard 4 2 2 2 2 8 5" xfId="22306" xr:uid="{4AF61052-8417-4E2C-94E3-92A4ABD899EB}"/>
    <cellStyle name="Standaard 4 2 2 2 2 9" xfId="2791" xr:uid="{8F761214-AD84-41E9-8671-92CD2DB24D18}"/>
    <cellStyle name="Standaard 4 2 2 2 2 9 2" xfId="7880" xr:uid="{9EED8F84-4E25-47EE-AA70-5B2D7961824A}"/>
    <cellStyle name="Standaard 4 2 2 2 2 9 2 2" xfId="18069" xr:uid="{E8128181-5C76-4F7D-AE41-D4108CB6F462}"/>
    <cellStyle name="Standaard 4 2 2 2 2 9 2 2 2" xfId="38438" xr:uid="{72520AF1-D2C6-4786-BFAF-CA4724709A67}"/>
    <cellStyle name="Standaard 4 2 2 2 2 9 2 3" xfId="28254" xr:uid="{6DCCA194-6F9D-4AAE-8AB3-4D9C07A9FD9E}"/>
    <cellStyle name="Standaard 4 2 2 2 2 9 3" xfId="12969" xr:uid="{95A28346-09D6-4DF7-AA7B-068DB76AA346}"/>
    <cellStyle name="Standaard 4 2 2 2 2 9 3 2" xfId="33338" xr:uid="{DB28D317-0722-48EE-893A-A31CC1CFD1C2}"/>
    <cellStyle name="Standaard 4 2 2 2 2 9 4" xfId="23154" xr:uid="{2AACFEAA-27C7-4105-AA5F-7E495BE64F00}"/>
    <cellStyle name="Standaard 4 2 2 2 3" xfId="143" xr:uid="{4D218CD4-5F99-4861-8493-73D26A1E5A60}"/>
    <cellStyle name="Standaard 4 2 2 2 3 2" xfId="279" xr:uid="{3B2B87CE-2E86-4955-B01A-6858298EDF42}"/>
    <cellStyle name="Standaard 4 2 2 2 3 2 2" xfId="835" xr:uid="{AAB5AED4-5680-4D8F-A62E-9D522B467607}"/>
    <cellStyle name="Standaard 4 2 2 2 3 2 2 2" xfId="1685" xr:uid="{6157BED1-A38C-483A-A715-12D044ADDE99}"/>
    <cellStyle name="Standaard 4 2 2 2 3 2 2 2 2" xfId="4230" xr:uid="{FEE1A6A1-D863-4A6D-80C4-551CFFC0EC5A}"/>
    <cellStyle name="Standaard 4 2 2 2 3 2 2 2 2 2" xfId="7885" xr:uid="{51B9353F-8AB1-4466-A256-3FAFECA9EBC8}"/>
    <cellStyle name="Standaard 4 2 2 2 3 2 2 2 2 2 2" xfId="18074" xr:uid="{6202DFDD-BDF9-4C9F-BC81-672A99964CC3}"/>
    <cellStyle name="Standaard 4 2 2 2 3 2 2 2 2 2 2 2" xfId="38443" xr:uid="{153FA039-EA44-4B9F-B5F4-232479F58302}"/>
    <cellStyle name="Standaard 4 2 2 2 3 2 2 2 2 2 3" xfId="28259" xr:uid="{89359788-C3C1-4613-BE32-B15F842ABF99}"/>
    <cellStyle name="Standaard 4 2 2 2 3 2 2 2 2 3" xfId="14408" xr:uid="{48B4FB0D-1098-4D02-BC29-CB9EB25A8213}"/>
    <cellStyle name="Standaard 4 2 2 2 3 2 2 2 2 3 2" xfId="34777" xr:uid="{2459221C-99D9-4C80-AA8C-24A93B9DBFEC}"/>
    <cellStyle name="Standaard 4 2 2 2 3 2 2 2 2 4" xfId="24593" xr:uid="{8558FB86-B046-46A6-8663-2CBAC05E1A7C}"/>
    <cellStyle name="Standaard 4 2 2 2 3 2 2 2 3" xfId="7884" xr:uid="{A0A8EFB0-5FF2-4E9D-AEB5-E37B58737910}"/>
    <cellStyle name="Standaard 4 2 2 2 3 2 2 2 3 2" xfId="18073" xr:uid="{EE57B4A7-93EF-42BD-81DC-F36B24D508D6}"/>
    <cellStyle name="Standaard 4 2 2 2 3 2 2 2 3 2 2" xfId="38442" xr:uid="{C723A94A-1365-4E59-AD46-C5000813C99A}"/>
    <cellStyle name="Standaard 4 2 2 2 3 2 2 2 3 3" xfId="28258" xr:uid="{C56DE773-70B9-4FA7-88D0-3B23EB87A835}"/>
    <cellStyle name="Standaard 4 2 2 2 3 2 2 2 4" xfId="11865" xr:uid="{284A8CAF-1761-4868-ABC1-DF94142F37BB}"/>
    <cellStyle name="Standaard 4 2 2 2 3 2 2 2 4 2" xfId="32234" xr:uid="{AB0FD8DE-E19B-4CD5-9C66-3D39925FB881}"/>
    <cellStyle name="Standaard 4 2 2 2 3 2 2 2 5" xfId="22050" xr:uid="{F8F4BF10-6294-4A6B-8621-216464B150F4}"/>
    <cellStyle name="Standaard 4 2 2 2 3 2 2 3" xfId="2532" xr:uid="{9D5A6D1D-869A-4AA2-B1A2-195DAD0DA1FA}"/>
    <cellStyle name="Standaard 4 2 2 2 3 2 2 3 2" xfId="5077" xr:uid="{9E3023FA-BB75-49F2-A21D-052873F32BDF}"/>
    <cellStyle name="Standaard 4 2 2 2 3 2 2 3 2 2" xfId="7887" xr:uid="{987919DD-A6EC-4CCA-95B5-F7D7FF37A73C}"/>
    <cellStyle name="Standaard 4 2 2 2 3 2 2 3 2 2 2" xfId="18076" xr:uid="{DD5384FC-A36E-4874-9320-6583EE50A096}"/>
    <cellStyle name="Standaard 4 2 2 2 3 2 2 3 2 2 2 2" xfId="38445" xr:uid="{615EF6FB-4FCE-40CA-BA5C-78BDFB6062BB}"/>
    <cellStyle name="Standaard 4 2 2 2 3 2 2 3 2 2 3" xfId="28261" xr:uid="{21A91000-9C38-4F7E-91B8-AAA95354EC2B}"/>
    <cellStyle name="Standaard 4 2 2 2 3 2 2 3 2 3" xfId="15255" xr:uid="{EDB9F686-D192-43CB-84F5-F6DD8760F0C9}"/>
    <cellStyle name="Standaard 4 2 2 2 3 2 2 3 2 3 2" xfId="35624" xr:uid="{75558557-AD8B-4E6D-AFEE-17678A3D8F29}"/>
    <cellStyle name="Standaard 4 2 2 2 3 2 2 3 2 4" xfId="25440" xr:uid="{3B7D9612-C0D7-4E77-A7CE-883DDFEB1B2F}"/>
    <cellStyle name="Standaard 4 2 2 2 3 2 2 3 3" xfId="7886" xr:uid="{D40E65C4-A904-4AF4-9CE2-976DFBDB65B0}"/>
    <cellStyle name="Standaard 4 2 2 2 3 2 2 3 3 2" xfId="18075" xr:uid="{9D9F343E-6559-4BCD-92BF-D5B59902CAFE}"/>
    <cellStyle name="Standaard 4 2 2 2 3 2 2 3 3 2 2" xfId="38444" xr:uid="{DC07FF2D-12A7-4DA3-8C04-787D1C727DD5}"/>
    <cellStyle name="Standaard 4 2 2 2 3 2 2 3 3 3" xfId="28260" xr:uid="{930C8EBB-99BF-40C3-8FB3-9F78DF994758}"/>
    <cellStyle name="Standaard 4 2 2 2 3 2 2 3 4" xfId="12712" xr:uid="{DDD73E06-8417-4523-8042-D69D7B047DB5}"/>
    <cellStyle name="Standaard 4 2 2 2 3 2 2 3 4 2" xfId="33081" xr:uid="{04C96679-6CD6-4A5C-AF6F-58106B31F782}"/>
    <cellStyle name="Standaard 4 2 2 2 3 2 2 3 5" xfId="22897" xr:uid="{85DA41D8-D456-47DF-893F-E3450A13B137}"/>
    <cellStyle name="Standaard 4 2 2 2 3 2 2 4" xfId="3382" xr:uid="{2172219A-7E62-41E0-93EB-28A716AD03A8}"/>
    <cellStyle name="Standaard 4 2 2 2 3 2 2 4 2" xfId="7888" xr:uid="{8E3E43CB-5D48-424F-9C5D-2CDC76392305}"/>
    <cellStyle name="Standaard 4 2 2 2 3 2 2 4 2 2" xfId="18077" xr:uid="{E2A4EF3E-3D39-4855-82EF-E5E19CCB5089}"/>
    <cellStyle name="Standaard 4 2 2 2 3 2 2 4 2 2 2" xfId="38446" xr:uid="{73693CD3-C4C2-4EE4-BA2D-990E23FFC322}"/>
    <cellStyle name="Standaard 4 2 2 2 3 2 2 4 2 3" xfId="28262" xr:uid="{338EC236-577D-420F-9F17-A34C7A1D35C6}"/>
    <cellStyle name="Standaard 4 2 2 2 3 2 2 4 3" xfId="13560" xr:uid="{96ED73C8-6D33-44F7-B545-1D6C0E0ACCC5}"/>
    <cellStyle name="Standaard 4 2 2 2 3 2 2 4 3 2" xfId="33929" xr:uid="{DA66A76A-BDC5-4B1E-B6E9-D70E208E6FFD}"/>
    <cellStyle name="Standaard 4 2 2 2 3 2 2 4 4" xfId="23745" xr:uid="{279B3D19-1DD3-4981-9417-6FF8E66DC1F9}"/>
    <cellStyle name="Standaard 4 2 2 2 3 2 2 5" xfId="7883" xr:uid="{9C1244C8-7DC5-4212-AEA6-EBBA55AFD1C5}"/>
    <cellStyle name="Standaard 4 2 2 2 3 2 2 5 2" xfId="18072" xr:uid="{C04ABC6B-6A59-43DA-AC40-5C511856DB9C}"/>
    <cellStyle name="Standaard 4 2 2 2 3 2 2 5 2 2" xfId="38441" xr:uid="{29D5531A-EAA8-4D5F-99D8-B9CD0113AA76}"/>
    <cellStyle name="Standaard 4 2 2 2 3 2 2 5 3" xfId="28257" xr:uid="{19FD41C7-FB0A-485B-994D-7F43E440D57A}"/>
    <cellStyle name="Standaard 4 2 2 2 3 2 2 6" xfId="11017" xr:uid="{6FE5E6D7-652B-4B4F-B40A-B0801DE16015}"/>
    <cellStyle name="Standaard 4 2 2 2 3 2 2 6 2" xfId="31386" xr:uid="{A5E001C0-7FAD-4CF1-B0AD-C28F91749E90}"/>
    <cellStyle name="Standaard 4 2 2 2 3 2 2 7" xfId="21202" xr:uid="{DF64147A-DD22-41A1-8A54-1DE2483363EB}"/>
    <cellStyle name="Standaard 4 2 2 2 3 2 3" xfId="1261" xr:uid="{60B79343-4236-49AE-B054-49430E97863B}"/>
    <cellStyle name="Standaard 4 2 2 2 3 2 3 2" xfId="3806" xr:uid="{A9AE4463-E9E9-4445-AFB7-DD27F3AE2D54}"/>
    <cellStyle name="Standaard 4 2 2 2 3 2 3 2 2" xfId="7890" xr:uid="{51B659C5-EC97-4521-A82F-EBE76411477A}"/>
    <cellStyle name="Standaard 4 2 2 2 3 2 3 2 2 2" xfId="18079" xr:uid="{DC5E12D5-0F34-4925-AE69-2E40CCB673F2}"/>
    <cellStyle name="Standaard 4 2 2 2 3 2 3 2 2 2 2" xfId="38448" xr:uid="{5F016F7B-0F8F-4628-AEC6-82FC52D61DD8}"/>
    <cellStyle name="Standaard 4 2 2 2 3 2 3 2 2 3" xfId="28264" xr:uid="{48F12567-4556-4929-BB51-0B03DE553637}"/>
    <cellStyle name="Standaard 4 2 2 2 3 2 3 2 3" xfId="13984" xr:uid="{3B90F783-08CE-44C4-8C7A-6801C7F68F5A}"/>
    <cellStyle name="Standaard 4 2 2 2 3 2 3 2 3 2" xfId="34353" xr:uid="{542D3A61-8B7E-4604-B09E-45A739CBDDD9}"/>
    <cellStyle name="Standaard 4 2 2 2 3 2 3 2 4" xfId="24169" xr:uid="{AB3248FB-FF95-4698-965B-57B8A1C4D435}"/>
    <cellStyle name="Standaard 4 2 2 2 3 2 3 3" xfId="7889" xr:uid="{C97D05C1-C25A-4EC4-8CEC-22FAAA307F19}"/>
    <cellStyle name="Standaard 4 2 2 2 3 2 3 3 2" xfId="18078" xr:uid="{489B38DE-3F28-4CEA-8917-9C53644A674C}"/>
    <cellStyle name="Standaard 4 2 2 2 3 2 3 3 2 2" xfId="38447" xr:uid="{BC300E95-9D3B-4576-BB02-77DAA9D22375}"/>
    <cellStyle name="Standaard 4 2 2 2 3 2 3 3 3" xfId="28263" xr:uid="{E7C7E2F5-0CCA-45E2-952E-337171B208A5}"/>
    <cellStyle name="Standaard 4 2 2 2 3 2 3 4" xfId="11441" xr:uid="{E49571A7-E08B-4648-B731-07878EE37DA9}"/>
    <cellStyle name="Standaard 4 2 2 2 3 2 3 4 2" xfId="31810" xr:uid="{E8527BBF-EA00-4D02-801A-FEEC2DDB91EF}"/>
    <cellStyle name="Standaard 4 2 2 2 3 2 3 5" xfId="21626" xr:uid="{D18FBF11-4774-46DE-932F-47352DA8CE93}"/>
    <cellStyle name="Standaard 4 2 2 2 3 2 4" xfId="2108" xr:uid="{888387F7-CC31-4B0A-B50F-2822843A0578}"/>
    <cellStyle name="Standaard 4 2 2 2 3 2 4 2" xfId="4653" xr:uid="{0084D5E6-A7A0-4CB0-BD4C-6C45DDB39EB5}"/>
    <cellStyle name="Standaard 4 2 2 2 3 2 4 2 2" xfId="7892" xr:uid="{DDAB4E54-AD0B-43EB-903E-49491CC55C0F}"/>
    <cellStyle name="Standaard 4 2 2 2 3 2 4 2 2 2" xfId="18081" xr:uid="{2AD10A91-928A-4F09-8080-8056764B0571}"/>
    <cellStyle name="Standaard 4 2 2 2 3 2 4 2 2 2 2" xfId="38450" xr:uid="{B2FA7998-D1DE-4D62-9B95-70C3ACF43181}"/>
    <cellStyle name="Standaard 4 2 2 2 3 2 4 2 2 3" xfId="28266" xr:uid="{23244EA1-F060-44A4-AB4B-06F68853BECA}"/>
    <cellStyle name="Standaard 4 2 2 2 3 2 4 2 3" xfId="14831" xr:uid="{C9FCD4B3-06F1-4F2B-B38A-E5C72961A80F}"/>
    <cellStyle name="Standaard 4 2 2 2 3 2 4 2 3 2" xfId="35200" xr:uid="{C5A8B6B1-D804-43FB-8BAB-547532F15F20}"/>
    <cellStyle name="Standaard 4 2 2 2 3 2 4 2 4" xfId="25016" xr:uid="{4A7DD534-ACB0-40D4-87E2-9426BF35132F}"/>
    <cellStyle name="Standaard 4 2 2 2 3 2 4 3" xfId="7891" xr:uid="{45423483-3A66-4CA3-B17F-BA7DBFA7F924}"/>
    <cellStyle name="Standaard 4 2 2 2 3 2 4 3 2" xfId="18080" xr:uid="{83E01C8A-46C1-41DB-8AFA-508543AA1CC1}"/>
    <cellStyle name="Standaard 4 2 2 2 3 2 4 3 2 2" xfId="38449" xr:uid="{3DCB2C39-A698-4213-AF25-1BFE6DEEF97E}"/>
    <cellStyle name="Standaard 4 2 2 2 3 2 4 3 3" xfId="28265" xr:uid="{963E3933-EE9D-495C-B43B-7DD88BE7390F}"/>
    <cellStyle name="Standaard 4 2 2 2 3 2 4 4" xfId="12288" xr:uid="{96BA9A34-86E5-4D7B-B89C-D1E3DD0B10C6}"/>
    <cellStyle name="Standaard 4 2 2 2 3 2 4 4 2" xfId="32657" xr:uid="{063E6845-11BE-45FE-AFB6-7FFC7CCCF7FE}"/>
    <cellStyle name="Standaard 4 2 2 2 3 2 4 5" xfId="22473" xr:uid="{15E95D6C-552C-404F-BB5F-CA22D425C74E}"/>
    <cellStyle name="Standaard 4 2 2 2 3 2 5" xfId="2958" xr:uid="{7C063C3A-187C-4CD0-905F-A6F8669B365F}"/>
    <cellStyle name="Standaard 4 2 2 2 3 2 5 2" xfId="7893" xr:uid="{407444C3-E796-4362-B39D-8BAFDD3F7579}"/>
    <cellStyle name="Standaard 4 2 2 2 3 2 5 2 2" xfId="18082" xr:uid="{8107687D-9604-4400-AC02-C89FD97D2A9E}"/>
    <cellStyle name="Standaard 4 2 2 2 3 2 5 2 2 2" xfId="38451" xr:uid="{E8D6B43E-F207-4F93-9807-F41BA944FA6E}"/>
    <cellStyle name="Standaard 4 2 2 2 3 2 5 2 3" xfId="28267" xr:uid="{C5E7F3D9-6886-43B0-A0BA-9AA89963F6DF}"/>
    <cellStyle name="Standaard 4 2 2 2 3 2 5 3" xfId="13136" xr:uid="{8A704BEE-44EC-4410-BE9D-0971AC910088}"/>
    <cellStyle name="Standaard 4 2 2 2 3 2 5 3 2" xfId="33505" xr:uid="{99EA90BB-B293-4FD9-85D2-C3814D18536C}"/>
    <cellStyle name="Standaard 4 2 2 2 3 2 5 4" xfId="23321" xr:uid="{831F62E9-CC91-4265-A424-467C0230C348}"/>
    <cellStyle name="Standaard 4 2 2 2 3 2 6" xfId="7882" xr:uid="{7377E7AC-A34B-4D70-89BE-8DE2F9ED101A}"/>
    <cellStyle name="Standaard 4 2 2 2 3 2 6 2" xfId="18071" xr:uid="{79B440B6-FE66-4AE1-AC2B-CF960417B9C1}"/>
    <cellStyle name="Standaard 4 2 2 2 3 2 6 2 2" xfId="38440" xr:uid="{26721BC3-089F-4953-834D-C8617E892969}"/>
    <cellStyle name="Standaard 4 2 2 2 3 2 6 3" xfId="28256" xr:uid="{C7AC22CA-54D2-44B8-829D-8806480F0ACE}"/>
    <cellStyle name="Standaard 4 2 2 2 3 2 7" xfId="10593" xr:uid="{78AB74AE-5270-4C59-B10A-34AE4554695F}"/>
    <cellStyle name="Standaard 4 2 2 2 3 2 7 2" xfId="30962" xr:uid="{E041740A-A039-48C5-8C0D-0EE09A29B8F5}"/>
    <cellStyle name="Standaard 4 2 2 2 3 2 8" xfId="20778" xr:uid="{507F92CB-E26F-45F5-97D1-DEA1CB5FBA6B}"/>
    <cellStyle name="Standaard 4 2 2 2 3 3" xfId="701" xr:uid="{70E71C66-5994-4802-990F-34D4D18A596F}"/>
    <cellStyle name="Standaard 4 2 2 2 3 3 2" xfId="1551" xr:uid="{695B16A1-BD4D-4DB9-B65C-0EEB2A769C11}"/>
    <cellStyle name="Standaard 4 2 2 2 3 3 2 2" xfId="4096" xr:uid="{983F1D24-7B98-4201-8660-9207D7B4709B}"/>
    <cellStyle name="Standaard 4 2 2 2 3 3 2 2 2" xfId="7896" xr:uid="{017B9CDA-3174-4568-AAD3-4DD7E766C08E}"/>
    <cellStyle name="Standaard 4 2 2 2 3 3 2 2 2 2" xfId="18085" xr:uid="{90823D63-C52B-4869-832C-55394CAEB497}"/>
    <cellStyle name="Standaard 4 2 2 2 3 3 2 2 2 2 2" xfId="38454" xr:uid="{0366DB41-D6C3-44D0-B34D-7BC2C53005B3}"/>
    <cellStyle name="Standaard 4 2 2 2 3 3 2 2 2 3" xfId="28270" xr:uid="{53AD9DD7-A513-4ECF-A8DB-491C5CE352AB}"/>
    <cellStyle name="Standaard 4 2 2 2 3 3 2 2 3" xfId="14274" xr:uid="{18149FBA-4E4A-410C-B3D4-9F4576AFB73F}"/>
    <cellStyle name="Standaard 4 2 2 2 3 3 2 2 3 2" xfId="34643" xr:uid="{66D435B2-1D13-4D27-B671-2557482E07E4}"/>
    <cellStyle name="Standaard 4 2 2 2 3 3 2 2 4" xfId="24459" xr:uid="{DD1A33D9-8609-434F-9F57-60655FDBFE33}"/>
    <cellStyle name="Standaard 4 2 2 2 3 3 2 3" xfId="7895" xr:uid="{D4ACD950-35D0-4C9F-8008-CC5BE1A2583E}"/>
    <cellStyle name="Standaard 4 2 2 2 3 3 2 3 2" xfId="18084" xr:uid="{599865C6-FA20-4F69-AE41-F4DB28B55F95}"/>
    <cellStyle name="Standaard 4 2 2 2 3 3 2 3 2 2" xfId="38453" xr:uid="{E4EF4B43-BBA2-4F98-BC8C-884873DA23DE}"/>
    <cellStyle name="Standaard 4 2 2 2 3 3 2 3 3" xfId="28269" xr:uid="{D6B88949-F1EA-4C6B-A478-CAE448887942}"/>
    <cellStyle name="Standaard 4 2 2 2 3 3 2 4" xfId="11731" xr:uid="{B2A38F3A-4A74-4B56-9A0A-500EDFEB33CB}"/>
    <cellStyle name="Standaard 4 2 2 2 3 3 2 4 2" xfId="32100" xr:uid="{235A1F5D-0CF0-4F41-AD29-0F4F7B0D6F44}"/>
    <cellStyle name="Standaard 4 2 2 2 3 3 2 5" xfId="21916" xr:uid="{8D462CC1-BFCF-4984-B957-AE986F10D81B}"/>
    <cellStyle name="Standaard 4 2 2 2 3 3 3" xfId="2398" xr:uid="{89689F54-ADD3-469A-A288-BB87B9C5AE06}"/>
    <cellStyle name="Standaard 4 2 2 2 3 3 3 2" xfId="4943" xr:uid="{71EF891C-C0D5-4E72-A099-FD9C252FF275}"/>
    <cellStyle name="Standaard 4 2 2 2 3 3 3 2 2" xfId="7898" xr:uid="{E124946B-7305-4510-A9A0-04BF9FE0A145}"/>
    <cellStyle name="Standaard 4 2 2 2 3 3 3 2 2 2" xfId="18087" xr:uid="{70C2D702-300B-4C05-8D7F-F4B9C71430CD}"/>
    <cellStyle name="Standaard 4 2 2 2 3 3 3 2 2 2 2" xfId="38456" xr:uid="{ABCBF3CA-ED78-4ACC-8D7C-B42259AD05B5}"/>
    <cellStyle name="Standaard 4 2 2 2 3 3 3 2 2 3" xfId="28272" xr:uid="{C6B6B33C-E419-4674-984C-2026A9660D1E}"/>
    <cellStyle name="Standaard 4 2 2 2 3 3 3 2 3" xfId="15121" xr:uid="{64D16C85-2299-4472-A304-CB9A67BEB93E}"/>
    <cellStyle name="Standaard 4 2 2 2 3 3 3 2 3 2" xfId="35490" xr:uid="{933C076E-CAF5-422A-A06B-5D553B169287}"/>
    <cellStyle name="Standaard 4 2 2 2 3 3 3 2 4" xfId="25306" xr:uid="{FE222C9A-4F14-4891-BF3A-B5F378B22F46}"/>
    <cellStyle name="Standaard 4 2 2 2 3 3 3 3" xfId="7897" xr:uid="{46BCB154-19B7-41D4-8020-96B449E13910}"/>
    <cellStyle name="Standaard 4 2 2 2 3 3 3 3 2" xfId="18086" xr:uid="{B0BC89AF-35E4-4748-93DC-26A5B1E6108F}"/>
    <cellStyle name="Standaard 4 2 2 2 3 3 3 3 2 2" xfId="38455" xr:uid="{768E34A2-3036-4E3E-A0A1-662CCDA8E576}"/>
    <cellStyle name="Standaard 4 2 2 2 3 3 3 3 3" xfId="28271" xr:uid="{DBB5334B-C177-4D55-BEB7-A8D1AE154DC7}"/>
    <cellStyle name="Standaard 4 2 2 2 3 3 3 4" xfId="12578" xr:uid="{E6CCB540-4B5C-4E60-974C-280E3D589368}"/>
    <cellStyle name="Standaard 4 2 2 2 3 3 3 4 2" xfId="32947" xr:uid="{C79B8BA4-0AD9-44FF-B441-9A826077F942}"/>
    <cellStyle name="Standaard 4 2 2 2 3 3 3 5" xfId="22763" xr:uid="{2FEADBBB-50E4-4A64-B110-32E50DA29F08}"/>
    <cellStyle name="Standaard 4 2 2 2 3 3 4" xfId="3248" xr:uid="{2EB3DBE7-2079-41E8-BAD8-720414C9E521}"/>
    <cellStyle name="Standaard 4 2 2 2 3 3 4 2" xfId="7899" xr:uid="{B1994EF9-9AF7-45B2-A8BA-D986FDDB9700}"/>
    <cellStyle name="Standaard 4 2 2 2 3 3 4 2 2" xfId="18088" xr:uid="{1027235E-33D3-4560-9A66-1A8A3488FB76}"/>
    <cellStyle name="Standaard 4 2 2 2 3 3 4 2 2 2" xfId="38457" xr:uid="{C90A0D13-8307-4A5F-8D18-ACAC7C70845B}"/>
    <cellStyle name="Standaard 4 2 2 2 3 3 4 2 3" xfId="28273" xr:uid="{44E97380-CE0F-4759-885C-D29FB73A0594}"/>
    <cellStyle name="Standaard 4 2 2 2 3 3 4 3" xfId="13426" xr:uid="{2F1C5EC5-1AC1-496C-84B9-4463BE9E56AD}"/>
    <cellStyle name="Standaard 4 2 2 2 3 3 4 3 2" xfId="33795" xr:uid="{BFCDBF56-8A00-4C05-AAC7-C101C31F3C76}"/>
    <cellStyle name="Standaard 4 2 2 2 3 3 4 4" xfId="23611" xr:uid="{7C7178D8-F4D8-4EE4-8B63-485DFCD6671F}"/>
    <cellStyle name="Standaard 4 2 2 2 3 3 5" xfId="7894" xr:uid="{B70C03BA-0B56-4D2F-BDF3-92598D2A20E2}"/>
    <cellStyle name="Standaard 4 2 2 2 3 3 5 2" xfId="18083" xr:uid="{163BA708-B872-4198-B845-E963F98D5505}"/>
    <cellStyle name="Standaard 4 2 2 2 3 3 5 2 2" xfId="38452" xr:uid="{919AC702-7713-4260-B345-11AC4BE97A9C}"/>
    <cellStyle name="Standaard 4 2 2 2 3 3 5 3" xfId="28268" xr:uid="{E27839E7-6745-4030-BCB4-2CA3BCB6CEAE}"/>
    <cellStyle name="Standaard 4 2 2 2 3 3 6" xfId="10883" xr:uid="{7ACB2999-2808-46A6-8C33-777E35BF9ED5}"/>
    <cellStyle name="Standaard 4 2 2 2 3 3 6 2" xfId="31252" xr:uid="{D4F98139-0EA0-4CAC-BBD9-31E8CB2F8938}"/>
    <cellStyle name="Standaard 4 2 2 2 3 3 7" xfId="21068" xr:uid="{9EF43A98-EF1F-44D0-A30D-465F7108A578}"/>
    <cellStyle name="Standaard 4 2 2 2 3 4" xfId="1127" xr:uid="{1BC2A8F2-5774-493A-A418-5995A001C1F4}"/>
    <cellStyle name="Standaard 4 2 2 2 3 4 2" xfId="3672" xr:uid="{8F90044F-040D-4303-9C35-F8B2AC66DD33}"/>
    <cellStyle name="Standaard 4 2 2 2 3 4 2 2" xfId="7901" xr:uid="{F166E23C-A43B-4BB3-9AB0-9E2FC63B7E1E}"/>
    <cellStyle name="Standaard 4 2 2 2 3 4 2 2 2" xfId="18090" xr:uid="{995775FB-4481-4496-92E0-461EE00709BD}"/>
    <cellStyle name="Standaard 4 2 2 2 3 4 2 2 2 2" xfId="38459" xr:uid="{E203B547-C341-418A-B597-094BB1538921}"/>
    <cellStyle name="Standaard 4 2 2 2 3 4 2 2 3" xfId="28275" xr:uid="{7194A1D7-849C-46E8-883D-936E5AAEB6C5}"/>
    <cellStyle name="Standaard 4 2 2 2 3 4 2 3" xfId="13850" xr:uid="{1E1FF7C7-2812-4041-A733-EAA4CC5BA90F}"/>
    <cellStyle name="Standaard 4 2 2 2 3 4 2 3 2" xfId="34219" xr:uid="{FC66A522-A48A-4F2C-9230-00FE44A1A8CA}"/>
    <cellStyle name="Standaard 4 2 2 2 3 4 2 4" xfId="24035" xr:uid="{0EC080E8-7FE4-43B6-B5D6-A158A24A8524}"/>
    <cellStyle name="Standaard 4 2 2 2 3 4 3" xfId="7900" xr:uid="{C8BA7A92-004A-46EE-8130-6F4FDCCB9383}"/>
    <cellStyle name="Standaard 4 2 2 2 3 4 3 2" xfId="18089" xr:uid="{F4D83F12-499E-4A00-9DAA-D06EA45A47DE}"/>
    <cellStyle name="Standaard 4 2 2 2 3 4 3 2 2" xfId="38458" xr:uid="{75FEC093-653F-4D57-8B76-9409AE02F27C}"/>
    <cellStyle name="Standaard 4 2 2 2 3 4 3 3" xfId="28274" xr:uid="{5A8FD8B7-887D-489B-B2D9-789485CC5D56}"/>
    <cellStyle name="Standaard 4 2 2 2 3 4 4" xfId="11307" xr:uid="{2503D2AE-627C-4E99-BED0-D38C78D9FE36}"/>
    <cellStyle name="Standaard 4 2 2 2 3 4 4 2" xfId="31676" xr:uid="{0903A9EA-8CF6-43FE-BE24-D9ED28ABA615}"/>
    <cellStyle name="Standaard 4 2 2 2 3 4 5" xfId="21492" xr:uid="{6A9DD490-9459-4C06-99EC-CBD59F5D4AE3}"/>
    <cellStyle name="Standaard 4 2 2 2 3 5" xfId="1974" xr:uid="{7450448B-8A3C-4DB6-921B-020C3711498B}"/>
    <cellStyle name="Standaard 4 2 2 2 3 5 2" xfId="4519" xr:uid="{E147A890-448F-40E3-9B43-981CE01479C8}"/>
    <cellStyle name="Standaard 4 2 2 2 3 5 2 2" xfId="7903" xr:uid="{43B575DA-8653-4EC3-BF98-1772576FABA0}"/>
    <cellStyle name="Standaard 4 2 2 2 3 5 2 2 2" xfId="18092" xr:uid="{C32A9D90-95FA-45F4-9FDA-6612B0BD6093}"/>
    <cellStyle name="Standaard 4 2 2 2 3 5 2 2 2 2" xfId="38461" xr:uid="{C3690EC7-B60C-4B6B-93C3-D0CC0584E844}"/>
    <cellStyle name="Standaard 4 2 2 2 3 5 2 2 3" xfId="28277" xr:uid="{1FF5AA76-7D91-4CBA-967F-3D12395BA730}"/>
    <cellStyle name="Standaard 4 2 2 2 3 5 2 3" xfId="14697" xr:uid="{A5E4D5A0-8736-4539-BB87-755DCA6B5209}"/>
    <cellStyle name="Standaard 4 2 2 2 3 5 2 3 2" xfId="35066" xr:uid="{1CA71274-DF84-4AFA-806F-5B0EEE26E3A4}"/>
    <cellStyle name="Standaard 4 2 2 2 3 5 2 4" xfId="24882" xr:uid="{FFCA76D1-5389-44F6-BD06-82A05F5CE202}"/>
    <cellStyle name="Standaard 4 2 2 2 3 5 3" xfId="7902" xr:uid="{A20F9BA3-3755-4D18-8A9D-86FF6B935AE0}"/>
    <cellStyle name="Standaard 4 2 2 2 3 5 3 2" xfId="18091" xr:uid="{04371010-0E3E-47FD-8AEB-A4806695E267}"/>
    <cellStyle name="Standaard 4 2 2 2 3 5 3 2 2" xfId="38460" xr:uid="{531E42E0-91A9-441D-8F4A-F1B34F4AF042}"/>
    <cellStyle name="Standaard 4 2 2 2 3 5 3 3" xfId="28276" xr:uid="{A3DA09BD-CE8A-4E11-95BD-4D9FE9F546FE}"/>
    <cellStyle name="Standaard 4 2 2 2 3 5 4" xfId="12154" xr:uid="{240E49E2-63E5-4C88-A084-FC319EBAB2EF}"/>
    <cellStyle name="Standaard 4 2 2 2 3 5 4 2" xfId="32523" xr:uid="{137C2174-C7E5-4115-A732-97DA8F49425C}"/>
    <cellStyle name="Standaard 4 2 2 2 3 5 5" xfId="22339" xr:uid="{AC443E40-AB81-46D3-A204-96E0846117B3}"/>
    <cellStyle name="Standaard 4 2 2 2 3 6" xfId="2824" xr:uid="{D9AA5A4B-1B45-4340-B75D-45565391ABF7}"/>
    <cellStyle name="Standaard 4 2 2 2 3 6 2" xfId="7904" xr:uid="{D0E3EFE5-D3EF-41EF-85E9-FD2C64B38CD8}"/>
    <cellStyle name="Standaard 4 2 2 2 3 6 2 2" xfId="18093" xr:uid="{DD986D91-037B-414C-B545-6D922F70A3D6}"/>
    <cellStyle name="Standaard 4 2 2 2 3 6 2 2 2" xfId="38462" xr:uid="{3AC9CACC-E9B5-4587-BD21-BFDF857BB993}"/>
    <cellStyle name="Standaard 4 2 2 2 3 6 2 3" xfId="28278" xr:uid="{E026451C-0527-4AE6-BFFB-605B2D83BD84}"/>
    <cellStyle name="Standaard 4 2 2 2 3 6 3" xfId="13002" xr:uid="{CC25750F-821E-4D3C-9752-3463E780B541}"/>
    <cellStyle name="Standaard 4 2 2 2 3 6 3 2" xfId="33371" xr:uid="{EF2DC131-885E-4421-B813-C3594A23F14D}"/>
    <cellStyle name="Standaard 4 2 2 2 3 6 4" xfId="23187" xr:uid="{DDD460E4-9547-4706-90E5-582AF61C02A7}"/>
    <cellStyle name="Standaard 4 2 2 2 3 7" xfId="7881" xr:uid="{A83ACEA6-78AD-4E83-96B8-5658E3B779B2}"/>
    <cellStyle name="Standaard 4 2 2 2 3 7 2" xfId="18070" xr:uid="{A33DA475-4258-426F-B7C5-71A07AB7811E}"/>
    <cellStyle name="Standaard 4 2 2 2 3 7 2 2" xfId="38439" xr:uid="{DDB0F1F7-C2FA-4980-91E9-CE12C1AA8FFB}"/>
    <cellStyle name="Standaard 4 2 2 2 3 7 3" xfId="28255" xr:uid="{A82E22BB-B18E-4824-A1FE-CFC95DF60C51}"/>
    <cellStyle name="Standaard 4 2 2 2 3 8" xfId="10459" xr:uid="{2DA6C394-339A-480F-B1C5-4A19FCA59B5E}"/>
    <cellStyle name="Standaard 4 2 2 2 3 8 2" xfId="30828" xr:uid="{2216F657-A2B9-4A2C-971B-041CB8B246CC}"/>
    <cellStyle name="Standaard 4 2 2 2 3 9" xfId="20644" xr:uid="{00EB4E44-2537-4776-9484-DA92FCFF16E3}"/>
    <cellStyle name="Standaard 4 2 2 2 4" xfId="213" xr:uid="{CFE8AFC0-90A5-4B78-AB4C-EB474194616D}"/>
    <cellStyle name="Standaard 4 2 2 2 4 2" xfId="769" xr:uid="{04DEE097-8585-4C31-BF98-5199C7A78964}"/>
    <cellStyle name="Standaard 4 2 2 2 4 2 2" xfId="1619" xr:uid="{C72D879C-BE20-4AC1-9F45-BF1FBA018562}"/>
    <cellStyle name="Standaard 4 2 2 2 4 2 2 2" xfId="4164" xr:uid="{0B169831-BEE7-416E-B20C-ED44A7F3C21C}"/>
    <cellStyle name="Standaard 4 2 2 2 4 2 2 2 2" xfId="7908" xr:uid="{35B7906F-6286-484F-BCFD-05EB784D8768}"/>
    <cellStyle name="Standaard 4 2 2 2 4 2 2 2 2 2" xfId="18097" xr:uid="{3C6983CC-0539-43CF-B05B-5D5063C8E2F1}"/>
    <cellStyle name="Standaard 4 2 2 2 4 2 2 2 2 2 2" xfId="38466" xr:uid="{14030AC8-5A71-401D-B41F-80D97D96B2C2}"/>
    <cellStyle name="Standaard 4 2 2 2 4 2 2 2 2 3" xfId="28282" xr:uid="{31F79BC7-99B3-4046-A2A1-969AF398F1B2}"/>
    <cellStyle name="Standaard 4 2 2 2 4 2 2 2 3" xfId="14342" xr:uid="{E4401AAC-95BE-4B26-86DC-9976C98D9C89}"/>
    <cellStyle name="Standaard 4 2 2 2 4 2 2 2 3 2" xfId="34711" xr:uid="{8119F9F9-860B-422B-855C-182BE129519C}"/>
    <cellStyle name="Standaard 4 2 2 2 4 2 2 2 4" xfId="24527" xr:uid="{44409654-21CC-4BD7-B764-291243B24F35}"/>
    <cellStyle name="Standaard 4 2 2 2 4 2 2 3" xfId="7907" xr:uid="{4E385C7F-19C5-49AF-A951-91EAD20E1956}"/>
    <cellStyle name="Standaard 4 2 2 2 4 2 2 3 2" xfId="18096" xr:uid="{9E8DFE55-CD8B-465A-BF7E-0599395BB89A}"/>
    <cellStyle name="Standaard 4 2 2 2 4 2 2 3 2 2" xfId="38465" xr:uid="{B259B80F-4394-4028-8F00-E6017FCB0D06}"/>
    <cellStyle name="Standaard 4 2 2 2 4 2 2 3 3" xfId="28281" xr:uid="{C9D6B441-50F0-4EA6-9E19-B23727C73B72}"/>
    <cellStyle name="Standaard 4 2 2 2 4 2 2 4" xfId="11799" xr:uid="{91589E7B-1C7C-4BB0-A522-E4E033339D4C}"/>
    <cellStyle name="Standaard 4 2 2 2 4 2 2 4 2" xfId="32168" xr:uid="{C92C59D5-9F58-40E5-9F42-BC7421004E39}"/>
    <cellStyle name="Standaard 4 2 2 2 4 2 2 5" xfId="21984" xr:uid="{2E30C7F0-C26C-411B-9DC4-E99985EF510A}"/>
    <cellStyle name="Standaard 4 2 2 2 4 2 3" xfId="2466" xr:uid="{6D54EC52-3595-443A-80CC-EF3AF8323580}"/>
    <cellStyle name="Standaard 4 2 2 2 4 2 3 2" xfId="5011" xr:uid="{9B7F5406-58CF-4C5B-BFA7-52BDF9FFD986}"/>
    <cellStyle name="Standaard 4 2 2 2 4 2 3 2 2" xfId="7910" xr:uid="{1592FC44-0729-4A43-AE8C-584BDC7DCA48}"/>
    <cellStyle name="Standaard 4 2 2 2 4 2 3 2 2 2" xfId="18099" xr:uid="{D1C6CDAB-ECA9-4BCF-A9EB-E21A6B117292}"/>
    <cellStyle name="Standaard 4 2 2 2 4 2 3 2 2 2 2" xfId="38468" xr:uid="{890D391D-F42A-4514-8F4D-AB596580FC6E}"/>
    <cellStyle name="Standaard 4 2 2 2 4 2 3 2 2 3" xfId="28284" xr:uid="{A58BF0B8-99CC-419B-9F24-526190317AB0}"/>
    <cellStyle name="Standaard 4 2 2 2 4 2 3 2 3" xfId="15189" xr:uid="{3EE918C5-81FA-4BF8-9EBD-516D69547202}"/>
    <cellStyle name="Standaard 4 2 2 2 4 2 3 2 3 2" xfId="35558" xr:uid="{E5C2A46D-F33F-4BC6-A3EE-09F097E33437}"/>
    <cellStyle name="Standaard 4 2 2 2 4 2 3 2 4" xfId="25374" xr:uid="{27E3FC79-E5A1-4107-9218-3E9035676182}"/>
    <cellStyle name="Standaard 4 2 2 2 4 2 3 3" xfId="7909" xr:uid="{0BB67C55-4325-451B-B3C8-112A6303FFAF}"/>
    <cellStyle name="Standaard 4 2 2 2 4 2 3 3 2" xfId="18098" xr:uid="{40B92112-04FC-43B1-9B86-5BAF067F1220}"/>
    <cellStyle name="Standaard 4 2 2 2 4 2 3 3 2 2" xfId="38467" xr:uid="{4C4E5465-32F8-4EEB-A377-7449362A288F}"/>
    <cellStyle name="Standaard 4 2 2 2 4 2 3 3 3" xfId="28283" xr:uid="{7CD97B45-A3E4-4DDA-B8CB-20F2F6703555}"/>
    <cellStyle name="Standaard 4 2 2 2 4 2 3 4" xfId="12646" xr:uid="{51DF807C-6DD9-4710-8D8C-1F0D17ECB221}"/>
    <cellStyle name="Standaard 4 2 2 2 4 2 3 4 2" xfId="33015" xr:uid="{71A5F785-4A23-49C9-8397-5025084C8C4A}"/>
    <cellStyle name="Standaard 4 2 2 2 4 2 3 5" xfId="22831" xr:uid="{A100AA33-FE54-487E-A76B-373C156D649C}"/>
    <cellStyle name="Standaard 4 2 2 2 4 2 4" xfId="3316" xr:uid="{AD702BAF-E68F-46AE-8B65-4ECE0FF22A9A}"/>
    <cellStyle name="Standaard 4 2 2 2 4 2 4 2" xfId="7911" xr:uid="{CD51BD38-FDC0-4D6D-9B41-21F33EB9AAE1}"/>
    <cellStyle name="Standaard 4 2 2 2 4 2 4 2 2" xfId="18100" xr:uid="{25351F41-30B2-4A41-9053-D159C3C47E18}"/>
    <cellStyle name="Standaard 4 2 2 2 4 2 4 2 2 2" xfId="38469" xr:uid="{4578C088-F803-4FF2-A9F1-1B9FE4BB9F24}"/>
    <cellStyle name="Standaard 4 2 2 2 4 2 4 2 3" xfId="28285" xr:uid="{269B74B9-D7DB-4DB5-8457-2DF90E2C269A}"/>
    <cellStyle name="Standaard 4 2 2 2 4 2 4 3" xfId="13494" xr:uid="{16633BE3-114B-4296-981E-781223F27AC9}"/>
    <cellStyle name="Standaard 4 2 2 2 4 2 4 3 2" xfId="33863" xr:uid="{BB16B743-36E7-4B4E-93D4-3CC8AF55EED8}"/>
    <cellStyle name="Standaard 4 2 2 2 4 2 4 4" xfId="23679" xr:uid="{63F77895-B733-45ED-A88A-2037C140CD4A}"/>
    <cellStyle name="Standaard 4 2 2 2 4 2 5" xfId="7906" xr:uid="{60A59E83-D6FA-43F7-A0F8-7C57F50F6CEB}"/>
    <cellStyle name="Standaard 4 2 2 2 4 2 5 2" xfId="18095" xr:uid="{39A602F7-6229-4E8D-8F81-BD265C34D5AB}"/>
    <cellStyle name="Standaard 4 2 2 2 4 2 5 2 2" xfId="38464" xr:uid="{382E5695-4797-4DDD-8A52-5E4498FEB24E}"/>
    <cellStyle name="Standaard 4 2 2 2 4 2 5 3" xfId="28280" xr:uid="{9B33B667-A9F5-4B62-A86C-462390012756}"/>
    <cellStyle name="Standaard 4 2 2 2 4 2 6" xfId="10951" xr:uid="{EE7E7DF9-A43E-43F5-ACF4-7A35BBA245B1}"/>
    <cellStyle name="Standaard 4 2 2 2 4 2 6 2" xfId="31320" xr:uid="{62BBF666-6B0A-416F-9FCE-1EA783087F93}"/>
    <cellStyle name="Standaard 4 2 2 2 4 2 7" xfId="21136" xr:uid="{24A60C80-D76A-439E-96C6-419B1C7761CD}"/>
    <cellStyle name="Standaard 4 2 2 2 4 3" xfId="1195" xr:uid="{22DEA330-E66B-4C62-AA66-0A711A05A230}"/>
    <cellStyle name="Standaard 4 2 2 2 4 3 2" xfId="3740" xr:uid="{C2E807F1-0626-4832-AA64-03756C99405F}"/>
    <cellStyle name="Standaard 4 2 2 2 4 3 2 2" xfId="7913" xr:uid="{2A92CB25-2F34-4D53-BA13-E5A2BFCD8267}"/>
    <cellStyle name="Standaard 4 2 2 2 4 3 2 2 2" xfId="18102" xr:uid="{5515AF8A-F9D8-45AE-9CE3-05E2177B1DDA}"/>
    <cellStyle name="Standaard 4 2 2 2 4 3 2 2 2 2" xfId="38471" xr:uid="{AB951416-DC9B-45C4-9822-35049318098B}"/>
    <cellStyle name="Standaard 4 2 2 2 4 3 2 2 3" xfId="28287" xr:uid="{27D1C4CA-76FB-4129-8145-700E8C9EDFEF}"/>
    <cellStyle name="Standaard 4 2 2 2 4 3 2 3" xfId="13918" xr:uid="{AC4B35D4-359F-4777-BE30-8BABC5B28967}"/>
    <cellStyle name="Standaard 4 2 2 2 4 3 2 3 2" xfId="34287" xr:uid="{246AFD28-6CD6-43CB-B340-9DF488EBEAD6}"/>
    <cellStyle name="Standaard 4 2 2 2 4 3 2 4" xfId="24103" xr:uid="{AEDF7F6E-D5B5-4412-A77E-D8767D40E09C}"/>
    <cellStyle name="Standaard 4 2 2 2 4 3 3" xfId="7912" xr:uid="{9374BF34-1B14-437F-B03C-CF3B4C8D5679}"/>
    <cellStyle name="Standaard 4 2 2 2 4 3 3 2" xfId="18101" xr:uid="{CA53BAD1-4A6A-4AC4-AE52-91362B75C58D}"/>
    <cellStyle name="Standaard 4 2 2 2 4 3 3 2 2" xfId="38470" xr:uid="{274D007A-248B-4A68-93CE-DCA829A9A488}"/>
    <cellStyle name="Standaard 4 2 2 2 4 3 3 3" xfId="28286" xr:uid="{BC8266F1-3062-4D62-A332-937C54C33EB3}"/>
    <cellStyle name="Standaard 4 2 2 2 4 3 4" xfId="11375" xr:uid="{007D9DCB-33BA-4B47-9105-D5BAFD7753B8}"/>
    <cellStyle name="Standaard 4 2 2 2 4 3 4 2" xfId="31744" xr:uid="{DBF69C9F-9E6C-4F19-89EA-379A6CF872E5}"/>
    <cellStyle name="Standaard 4 2 2 2 4 3 5" xfId="21560" xr:uid="{C22C579F-BA8C-45D5-A7AB-D16CC0BE70D2}"/>
    <cellStyle name="Standaard 4 2 2 2 4 4" xfId="2042" xr:uid="{8CCB518F-983F-407B-B7CD-8893AD4159AF}"/>
    <cellStyle name="Standaard 4 2 2 2 4 4 2" xfId="4587" xr:uid="{DB8651F5-CFC9-4615-939B-720423CA19DF}"/>
    <cellStyle name="Standaard 4 2 2 2 4 4 2 2" xfId="7915" xr:uid="{8F1EB206-530C-4D90-BB14-5A251E376F16}"/>
    <cellStyle name="Standaard 4 2 2 2 4 4 2 2 2" xfId="18104" xr:uid="{91E0FB89-D110-40EB-BCC8-1CEAC6B55482}"/>
    <cellStyle name="Standaard 4 2 2 2 4 4 2 2 2 2" xfId="38473" xr:uid="{2BA0203D-B432-4F26-BEB3-85067791730C}"/>
    <cellStyle name="Standaard 4 2 2 2 4 4 2 2 3" xfId="28289" xr:uid="{F89C5728-357B-4EB9-8DEA-56CE3BACEC32}"/>
    <cellStyle name="Standaard 4 2 2 2 4 4 2 3" xfId="14765" xr:uid="{1BD32C59-3D17-4777-949D-614ED3FBB485}"/>
    <cellStyle name="Standaard 4 2 2 2 4 4 2 3 2" xfId="35134" xr:uid="{52FDAE1C-3252-47E1-9C0E-350B7EF78211}"/>
    <cellStyle name="Standaard 4 2 2 2 4 4 2 4" xfId="24950" xr:uid="{6F54FD21-E79E-4897-904F-8203A574E214}"/>
    <cellStyle name="Standaard 4 2 2 2 4 4 3" xfId="7914" xr:uid="{526FC2A5-853B-4C39-84A2-38B723C4D196}"/>
    <cellStyle name="Standaard 4 2 2 2 4 4 3 2" xfId="18103" xr:uid="{99C4E9C7-8E53-4C7E-BBD4-229BEAA27860}"/>
    <cellStyle name="Standaard 4 2 2 2 4 4 3 2 2" xfId="38472" xr:uid="{4678A8CA-45C3-4E0F-866B-E2FBCCD4110E}"/>
    <cellStyle name="Standaard 4 2 2 2 4 4 3 3" xfId="28288" xr:uid="{6388B3E7-2F43-412D-9FFE-C693BD8005E3}"/>
    <cellStyle name="Standaard 4 2 2 2 4 4 4" xfId="12222" xr:uid="{0DE486FF-766B-474C-B34E-884A20B6B86A}"/>
    <cellStyle name="Standaard 4 2 2 2 4 4 4 2" xfId="32591" xr:uid="{BB8D6E43-B099-41DC-A93F-72E5CC8529DE}"/>
    <cellStyle name="Standaard 4 2 2 2 4 4 5" xfId="22407" xr:uid="{8BF08931-7AEA-4D40-8A83-6BF0864BC988}"/>
    <cellStyle name="Standaard 4 2 2 2 4 5" xfId="2892" xr:uid="{B273D18C-E4E7-45B0-AFF2-8D306EBA25FB}"/>
    <cellStyle name="Standaard 4 2 2 2 4 5 2" xfId="7916" xr:uid="{D1598A29-78BC-4100-867E-B03D7A1D27AA}"/>
    <cellStyle name="Standaard 4 2 2 2 4 5 2 2" xfId="18105" xr:uid="{FEEF81C4-02B3-41FD-B189-B0901A7AF223}"/>
    <cellStyle name="Standaard 4 2 2 2 4 5 2 2 2" xfId="38474" xr:uid="{7F218719-3D87-4A48-8B91-F43E5CD54E16}"/>
    <cellStyle name="Standaard 4 2 2 2 4 5 2 3" xfId="28290" xr:uid="{FF13274E-1F51-459E-8158-B6B49DC64EE1}"/>
    <cellStyle name="Standaard 4 2 2 2 4 5 3" xfId="13070" xr:uid="{AA3EB948-5A3F-4E8D-869D-E67CA02A7EF2}"/>
    <cellStyle name="Standaard 4 2 2 2 4 5 3 2" xfId="33439" xr:uid="{91F5CF7A-C363-4EAB-98AD-FF754700405E}"/>
    <cellStyle name="Standaard 4 2 2 2 4 5 4" xfId="23255" xr:uid="{56B4EC46-722A-45D4-8B2B-C0C46AA5C65D}"/>
    <cellStyle name="Standaard 4 2 2 2 4 6" xfId="7905" xr:uid="{C02CE680-CD61-4314-AFDF-F571803651B9}"/>
    <cellStyle name="Standaard 4 2 2 2 4 6 2" xfId="18094" xr:uid="{FE5C1A33-755A-4763-87B7-A55633A881C4}"/>
    <cellStyle name="Standaard 4 2 2 2 4 6 2 2" xfId="38463" xr:uid="{776429DD-12E2-426D-963A-FA44156FE386}"/>
    <cellStyle name="Standaard 4 2 2 2 4 6 3" xfId="28279" xr:uid="{18D3DD9A-35D1-4E67-BE26-8A36F139100D}"/>
    <cellStyle name="Standaard 4 2 2 2 4 7" xfId="10527" xr:uid="{5B298FA1-19E8-4B29-9CDA-7D1582DEA57E}"/>
    <cellStyle name="Standaard 4 2 2 2 4 7 2" xfId="30896" xr:uid="{0E1F6DF5-EBF8-4492-B43F-AE225C13EA36}"/>
    <cellStyle name="Standaard 4 2 2 2 4 8" xfId="20712" xr:uid="{063B0786-8860-4415-8D0E-1FF2CE17AC3F}"/>
    <cellStyle name="Standaard 4 2 2 2 5" xfId="464" xr:uid="{A70A354D-6D68-474A-82BF-A68746FDCE4E}"/>
    <cellStyle name="Standaard 4 2 2 2 5 2" xfId="922" xr:uid="{7908553C-D6D1-401F-B6D3-B351E9721604}"/>
    <cellStyle name="Standaard 4 2 2 2 5 2 2" xfId="1772" xr:uid="{49A03D16-1848-4B73-87CE-C8E34EDA3102}"/>
    <cellStyle name="Standaard 4 2 2 2 5 2 2 2" xfId="4317" xr:uid="{75544F13-B7C0-48A2-B6E9-9706FCE576AA}"/>
    <cellStyle name="Standaard 4 2 2 2 5 2 2 2 2" xfId="7920" xr:uid="{897D0281-C0FD-4CCF-AFC6-65CDB54E1F4A}"/>
    <cellStyle name="Standaard 4 2 2 2 5 2 2 2 2 2" xfId="18109" xr:uid="{61B0F473-569B-4194-B144-291DCB5EA3DF}"/>
    <cellStyle name="Standaard 4 2 2 2 5 2 2 2 2 2 2" xfId="38478" xr:uid="{EC14994A-617C-43D9-8DFA-419C64119D02}"/>
    <cellStyle name="Standaard 4 2 2 2 5 2 2 2 2 3" xfId="28294" xr:uid="{1724433B-E982-4819-9031-D54B37DD5FC9}"/>
    <cellStyle name="Standaard 4 2 2 2 5 2 2 2 3" xfId="14495" xr:uid="{E1091C01-6735-4D43-946A-263921133014}"/>
    <cellStyle name="Standaard 4 2 2 2 5 2 2 2 3 2" xfId="34864" xr:uid="{7719A91E-0205-4E3E-8BB3-EFB192694B47}"/>
    <cellStyle name="Standaard 4 2 2 2 5 2 2 2 4" xfId="24680" xr:uid="{7622C71E-1646-4D11-B9BF-7EC018FA5428}"/>
    <cellStyle name="Standaard 4 2 2 2 5 2 2 3" xfId="7919" xr:uid="{CCB2F589-AF67-450E-A3C8-63B41D234016}"/>
    <cellStyle name="Standaard 4 2 2 2 5 2 2 3 2" xfId="18108" xr:uid="{F7110A6A-4CDC-4543-8663-AD4AEE7C1BB3}"/>
    <cellStyle name="Standaard 4 2 2 2 5 2 2 3 2 2" xfId="38477" xr:uid="{04CB93D1-788B-4C73-8BF5-BEBCC7758A42}"/>
    <cellStyle name="Standaard 4 2 2 2 5 2 2 3 3" xfId="28293" xr:uid="{6BE6999C-B6D5-4087-B181-C4FF193367C4}"/>
    <cellStyle name="Standaard 4 2 2 2 5 2 2 4" xfId="11952" xr:uid="{6FAF365F-EDAE-45FF-9A31-90FA1F82222A}"/>
    <cellStyle name="Standaard 4 2 2 2 5 2 2 4 2" xfId="32321" xr:uid="{FA262BDE-390C-45FE-828D-5E5D32769290}"/>
    <cellStyle name="Standaard 4 2 2 2 5 2 2 5" xfId="22137" xr:uid="{5C25739C-FC91-414B-B989-7B37BDB7C4E1}"/>
    <cellStyle name="Standaard 4 2 2 2 5 2 3" xfId="2619" xr:uid="{17554C7C-67C7-4FC3-A5C6-6CE3D5A73E6B}"/>
    <cellStyle name="Standaard 4 2 2 2 5 2 3 2" xfId="5164" xr:uid="{F5A6A526-E9D3-490D-92F5-C21D44BDA682}"/>
    <cellStyle name="Standaard 4 2 2 2 5 2 3 2 2" xfId="7922" xr:uid="{9169961E-7D4C-41AB-8F21-E876B4FF6225}"/>
    <cellStyle name="Standaard 4 2 2 2 5 2 3 2 2 2" xfId="18111" xr:uid="{0235C334-2BA1-4E08-8AB8-0FFEBBFC4D76}"/>
    <cellStyle name="Standaard 4 2 2 2 5 2 3 2 2 2 2" xfId="38480" xr:uid="{9736335F-9E09-435B-97C4-2442AA523F81}"/>
    <cellStyle name="Standaard 4 2 2 2 5 2 3 2 2 3" xfId="28296" xr:uid="{ED8D19ED-60EE-46D4-ABF5-388DA4B3207E}"/>
    <cellStyle name="Standaard 4 2 2 2 5 2 3 2 3" xfId="15342" xr:uid="{3F3D0B9E-4F4E-490B-847D-18E8484DEE61}"/>
    <cellStyle name="Standaard 4 2 2 2 5 2 3 2 3 2" xfId="35711" xr:uid="{BF3885E0-8A46-4AA6-8096-DFA3E4420437}"/>
    <cellStyle name="Standaard 4 2 2 2 5 2 3 2 4" xfId="25527" xr:uid="{2138CE41-3B68-4547-AD4D-F182EE2298F7}"/>
    <cellStyle name="Standaard 4 2 2 2 5 2 3 3" xfId="7921" xr:uid="{125CF29D-335E-46F4-B634-F50C60EBB441}"/>
    <cellStyle name="Standaard 4 2 2 2 5 2 3 3 2" xfId="18110" xr:uid="{7B9EAAA2-0F12-4EB8-9AA6-438C3A7A372A}"/>
    <cellStyle name="Standaard 4 2 2 2 5 2 3 3 2 2" xfId="38479" xr:uid="{208CBED0-3C79-4442-B054-D3FA559A1C2D}"/>
    <cellStyle name="Standaard 4 2 2 2 5 2 3 3 3" xfId="28295" xr:uid="{CA6D098D-398D-4AA8-B96C-276F4760B4E5}"/>
    <cellStyle name="Standaard 4 2 2 2 5 2 3 4" xfId="12799" xr:uid="{AC340355-4D4A-46A9-A37C-A155ECB79DC7}"/>
    <cellStyle name="Standaard 4 2 2 2 5 2 3 4 2" xfId="33168" xr:uid="{79955207-21EC-4528-8446-8DA382683092}"/>
    <cellStyle name="Standaard 4 2 2 2 5 2 3 5" xfId="22984" xr:uid="{D2BE508C-018C-4FC0-A774-7FCF9D20394C}"/>
    <cellStyle name="Standaard 4 2 2 2 5 2 4" xfId="3469" xr:uid="{2B6DD703-EE9B-40ED-8384-5C02CC645B9A}"/>
    <cellStyle name="Standaard 4 2 2 2 5 2 4 2" xfId="7923" xr:uid="{8A73BC5A-01AC-4B7D-AF65-5435568F2220}"/>
    <cellStyle name="Standaard 4 2 2 2 5 2 4 2 2" xfId="18112" xr:uid="{D515BD47-8C85-4208-AD5C-8B12289A4506}"/>
    <cellStyle name="Standaard 4 2 2 2 5 2 4 2 2 2" xfId="38481" xr:uid="{16B297D8-F2B7-415A-AC7D-A73C1A819A49}"/>
    <cellStyle name="Standaard 4 2 2 2 5 2 4 2 3" xfId="28297" xr:uid="{C9BBAA82-1392-45C0-BF91-0DD4C7CD7E64}"/>
    <cellStyle name="Standaard 4 2 2 2 5 2 4 3" xfId="13647" xr:uid="{12E9106D-A5B3-4F37-AE1D-C136C3F5A947}"/>
    <cellStyle name="Standaard 4 2 2 2 5 2 4 3 2" xfId="34016" xr:uid="{69D2C0C6-9CAC-434E-9A84-B18750CD1F3E}"/>
    <cellStyle name="Standaard 4 2 2 2 5 2 4 4" xfId="23832" xr:uid="{C078241B-93A7-49DA-85FC-FDAF96096F73}"/>
    <cellStyle name="Standaard 4 2 2 2 5 2 5" xfId="7918" xr:uid="{D360955C-7A6A-430F-8E5C-E7FC134C6C18}"/>
    <cellStyle name="Standaard 4 2 2 2 5 2 5 2" xfId="18107" xr:uid="{6C16B313-4650-42CC-98F8-E683204D932E}"/>
    <cellStyle name="Standaard 4 2 2 2 5 2 5 2 2" xfId="38476" xr:uid="{402853B3-7F10-408D-A644-20D9B3FEB5E9}"/>
    <cellStyle name="Standaard 4 2 2 2 5 2 5 3" xfId="28292" xr:uid="{8346BD2C-4279-4E56-ACAB-53FE27AAC5BC}"/>
    <cellStyle name="Standaard 4 2 2 2 5 2 6" xfId="11104" xr:uid="{710FB7C7-8486-4D40-AADC-8E74002BB074}"/>
    <cellStyle name="Standaard 4 2 2 2 5 2 6 2" xfId="31473" xr:uid="{F36811BD-7055-4620-97C7-CAC8AB39A32C}"/>
    <cellStyle name="Standaard 4 2 2 2 5 2 7" xfId="21289" xr:uid="{90870A24-7FE4-449D-9A10-A1F1D329E5C3}"/>
    <cellStyle name="Standaard 4 2 2 2 5 3" xfId="1348" xr:uid="{D153A20B-E93C-498D-9AC7-2D43727FDA78}"/>
    <cellStyle name="Standaard 4 2 2 2 5 3 2" xfId="3893" xr:uid="{EFB4E7A8-C989-43F1-88C0-8120B38CAEE5}"/>
    <cellStyle name="Standaard 4 2 2 2 5 3 2 2" xfId="7925" xr:uid="{2427F089-D16D-472E-B3B4-83DEAD27826D}"/>
    <cellStyle name="Standaard 4 2 2 2 5 3 2 2 2" xfId="18114" xr:uid="{978867E4-E567-44A7-9F8F-DC29F25BB1B2}"/>
    <cellStyle name="Standaard 4 2 2 2 5 3 2 2 2 2" xfId="38483" xr:uid="{DD326EBD-7639-4717-AE02-0C01125E893C}"/>
    <cellStyle name="Standaard 4 2 2 2 5 3 2 2 3" xfId="28299" xr:uid="{27D4D85A-18AD-4518-9E61-7ECD8E65C314}"/>
    <cellStyle name="Standaard 4 2 2 2 5 3 2 3" xfId="14071" xr:uid="{8C485384-A553-45D1-B7ED-99E4AB529988}"/>
    <cellStyle name="Standaard 4 2 2 2 5 3 2 3 2" xfId="34440" xr:uid="{CB3B8FA2-67EF-4835-B668-7A5E5F053DC9}"/>
    <cellStyle name="Standaard 4 2 2 2 5 3 2 4" xfId="24256" xr:uid="{49889151-636F-4E1F-8ECF-F1209685AEE8}"/>
    <cellStyle name="Standaard 4 2 2 2 5 3 3" xfId="7924" xr:uid="{181FEDE0-B092-4FC3-A143-2DE51179EA60}"/>
    <cellStyle name="Standaard 4 2 2 2 5 3 3 2" xfId="18113" xr:uid="{C094AAF8-16A0-4B65-A240-D9A101DE3940}"/>
    <cellStyle name="Standaard 4 2 2 2 5 3 3 2 2" xfId="38482" xr:uid="{D90E9509-622C-4922-A357-98D49CE9D8C8}"/>
    <cellStyle name="Standaard 4 2 2 2 5 3 3 3" xfId="28298" xr:uid="{0D5C61E6-1D34-4BBB-92D1-08E64159AF79}"/>
    <cellStyle name="Standaard 4 2 2 2 5 3 4" xfId="11528" xr:uid="{173B423B-70A2-4611-A0A3-18B486D6097D}"/>
    <cellStyle name="Standaard 4 2 2 2 5 3 4 2" xfId="31897" xr:uid="{FC632CF0-335F-40E8-97FB-F07E35D6238E}"/>
    <cellStyle name="Standaard 4 2 2 2 5 3 5" xfId="21713" xr:uid="{C4AB8ADB-7A69-4001-8E66-89884278EE0C}"/>
    <cellStyle name="Standaard 4 2 2 2 5 4" xfId="2195" xr:uid="{EB88133C-DF6C-49E0-ADC3-C9C0B31317A3}"/>
    <cellStyle name="Standaard 4 2 2 2 5 4 2" xfId="4740" xr:uid="{7CD0F219-8799-44EB-AD58-53F9B81A265E}"/>
    <cellStyle name="Standaard 4 2 2 2 5 4 2 2" xfId="7927" xr:uid="{CD83871D-B3A4-45A2-B40A-2B10DCCFCB5A}"/>
    <cellStyle name="Standaard 4 2 2 2 5 4 2 2 2" xfId="18116" xr:uid="{484C9F92-014B-446B-A539-97E67408085F}"/>
    <cellStyle name="Standaard 4 2 2 2 5 4 2 2 2 2" xfId="38485" xr:uid="{A9083337-3FA0-46FA-8A03-ADC80F238AEB}"/>
    <cellStyle name="Standaard 4 2 2 2 5 4 2 2 3" xfId="28301" xr:uid="{F22875D8-3F52-49EE-A23C-112DDAB8070D}"/>
    <cellStyle name="Standaard 4 2 2 2 5 4 2 3" xfId="14918" xr:uid="{588D6DB5-7829-4074-93F5-B62CB543DBB1}"/>
    <cellStyle name="Standaard 4 2 2 2 5 4 2 3 2" xfId="35287" xr:uid="{873E7EBB-C631-43D9-9BEE-E9DC4CF88C39}"/>
    <cellStyle name="Standaard 4 2 2 2 5 4 2 4" xfId="25103" xr:uid="{9C41390F-01E1-43F9-B36E-4004404E5558}"/>
    <cellStyle name="Standaard 4 2 2 2 5 4 3" xfId="7926" xr:uid="{3E36A5D2-D898-4AA5-9EDB-768D106F4B1B}"/>
    <cellStyle name="Standaard 4 2 2 2 5 4 3 2" xfId="18115" xr:uid="{9CFE191F-331F-43E8-B6CD-7BFF86D6BD52}"/>
    <cellStyle name="Standaard 4 2 2 2 5 4 3 2 2" xfId="38484" xr:uid="{81B0266F-776C-450F-BD36-3E73087DB7D9}"/>
    <cellStyle name="Standaard 4 2 2 2 5 4 3 3" xfId="28300" xr:uid="{585B74B0-01AC-4371-BD2A-A09407B21EC6}"/>
    <cellStyle name="Standaard 4 2 2 2 5 4 4" xfId="12375" xr:uid="{C9BF17BC-6874-41FB-BE66-1E27FEEC31D1}"/>
    <cellStyle name="Standaard 4 2 2 2 5 4 4 2" xfId="32744" xr:uid="{F268EB44-D353-43BC-BB70-BEC13C29C841}"/>
    <cellStyle name="Standaard 4 2 2 2 5 4 5" xfId="22560" xr:uid="{B21E3B29-DCB8-4DBA-B414-3AF6A0BF505D}"/>
    <cellStyle name="Standaard 4 2 2 2 5 5" xfId="3045" xr:uid="{D527707F-5817-4422-8B19-F806A570E579}"/>
    <cellStyle name="Standaard 4 2 2 2 5 5 2" xfId="7928" xr:uid="{C70E8697-E66F-4C82-B581-AC04D1923968}"/>
    <cellStyle name="Standaard 4 2 2 2 5 5 2 2" xfId="18117" xr:uid="{BAF1219D-1B89-4D2E-87C6-1FBDA6C79A03}"/>
    <cellStyle name="Standaard 4 2 2 2 5 5 2 2 2" xfId="38486" xr:uid="{C5751321-B145-4174-B2D9-E59AC7ACFD25}"/>
    <cellStyle name="Standaard 4 2 2 2 5 5 2 3" xfId="28302" xr:uid="{C2EA2697-FEDD-4EE3-98F1-597F90514C5E}"/>
    <cellStyle name="Standaard 4 2 2 2 5 5 3" xfId="13223" xr:uid="{DC790A1C-253B-4A17-B956-AEE9E81E94C7}"/>
    <cellStyle name="Standaard 4 2 2 2 5 5 3 2" xfId="33592" xr:uid="{203B20E1-D4BF-4451-9F2F-954D6DDE9FF7}"/>
    <cellStyle name="Standaard 4 2 2 2 5 5 4" xfId="23408" xr:uid="{861D6E4F-EA84-49B9-B883-20B60E273E9E}"/>
    <cellStyle name="Standaard 4 2 2 2 5 6" xfId="7917" xr:uid="{16D1E8D3-AAB5-4513-A2C0-988668227DA9}"/>
    <cellStyle name="Standaard 4 2 2 2 5 6 2" xfId="18106" xr:uid="{00CC936E-727F-4BB6-AD27-CF9775709828}"/>
    <cellStyle name="Standaard 4 2 2 2 5 6 2 2" xfId="38475" xr:uid="{0BB27104-286B-4570-84FE-42819677D68C}"/>
    <cellStyle name="Standaard 4 2 2 2 5 6 3" xfId="28291" xr:uid="{09973158-928F-496E-989D-3F911799E074}"/>
    <cellStyle name="Standaard 4 2 2 2 5 7" xfId="10680" xr:uid="{25744B92-B131-4C26-A23A-008B5F7DDCF7}"/>
    <cellStyle name="Standaard 4 2 2 2 5 7 2" xfId="31049" xr:uid="{3643CA83-D43D-47B3-8C65-4EA0C55B644C}"/>
    <cellStyle name="Standaard 4 2 2 2 5 8" xfId="20865" xr:uid="{0E47D588-0401-46AA-95FA-32C3FD1E977D}"/>
    <cellStyle name="Standaard 4 2 2 2 6" xfId="566" xr:uid="{EFE864DE-1722-4F00-8D94-37912CCA2702}"/>
    <cellStyle name="Standaard 4 2 2 2 6 2" xfId="992" xr:uid="{0CC151E6-C895-47BC-AA74-F6FFF9FFE38F}"/>
    <cellStyle name="Standaard 4 2 2 2 6 2 2" xfId="1842" xr:uid="{275A3641-7B9B-449C-BFEA-6C2DA41E6AEB}"/>
    <cellStyle name="Standaard 4 2 2 2 6 2 2 2" xfId="4387" xr:uid="{B0794DF9-E30B-4BCD-84C8-E5A825FB4420}"/>
    <cellStyle name="Standaard 4 2 2 2 6 2 2 2 2" xfId="7932" xr:uid="{00DDF533-3800-492B-BA99-737A49F2B012}"/>
    <cellStyle name="Standaard 4 2 2 2 6 2 2 2 2 2" xfId="18121" xr:uid="{6EEE6147-37B7-4B27-A11B-729786F1F1E6}"/>
    <cellStyle name="Standaard 4 2 2 2 6 2 2 2 2 2 2" xfId="38490" xr:uid="{4EF0C884-0D9C-4BC5-8884-905A801BB839}"/>
    <cellStyle name="Standaard 4 2 2 2 6 2 2 2 2 3" xfId="28306" xr:uid="{1BDDA8FE-1779-4B83-A87E-43F5236935AB}"/>
    <cellStyle name="Standaard 4 2 2 2 6 2 2 2 3" xfId="14565" xr:uid="{10C9E2EA-1C56-44E7-B44E-7E7A6C0C3CD0}"/>
    <cellStyle name="Standaard 4 2 2 2 6 2 2 2 3 2" xfId="34934" xr:uid="{0628ACEA-AEE6-4520-B017-154603D6DD6C}"/>
    <cellStyle name="Standaard 4 2 2 2 6 2 2 2 4" xfId="24750" xr:uid="{16529650-95C8-437B-905A-D796980F0B5F}"/>
    <cellStyle name="Standaard 4 2 2 2 6 2 2 3" xfId="7931" xr:uid="{4CB9BEC0-0382-416E-8330-F00EEDBD4782}"/>
    <cellStyle name="Standaard 4 2 2 2 6 2 2 3 2" xfId="18120" xr:uid="{893B9118-F6C1-49B8-B758-4BEE5EDB4E15}"/>
    <cellStyle name="Standaard 4 2 2 2 6 2 2 3 2 2" xfId="38489" xr:uid="{6BE2BF5B-A1A9-48BB-88B3-DFC89EB1BA75}"/>
    <cellStyle name="Standaard 4 2 2 2 6 2 2 3 3" xfId="28305" xr:uid="{C6D81337-B48A-411D-8063-DC8B105E4663}"/>
    <cellStyle name="Standaard 4 2 2 2 6 2 2 4" xfId="12022" xr:uid="{720A33DA-2877-4454-9A1F-F5D8BCB2802F}"/>
    <cellStyle name="Standaard 4 2 2 2 6 2 2 4 2" xfId="32391" xr:uid="{DF250146-A38A-4023-9B9F-1787800D0DB7}"/>
    <cellStyle name="Standaard 4 2 2 2 6 2 2 5" xfId="22207" xr:uid="{CB9ABCBD-9224-4EA5-9640-CD995D013D1D}"/>
    <cellStyle name="Standaard 4 2 2 2 6 2 3" xfId="2689" xr:uid="{A5D790B7-7160-498F-9ECB-CF0F0F3C9EAA}"/>
    <cellStyle name="Standaard 4 2 2 2 6 2 3 2" xfId="5234" xr:uid="{51166E34-4DFB-4787-89A9-B484C37CEE2A}"/>
    <cellStyle name="Standaard 4 2 2 2 6 2 3 2 2" xfId="7934" xr:uid="{F25E5EED-D1E9-4465-8C55-C8C102240748}"/>
    <cellStyle name="Standaard 4 2 2 2 6 2 3 2 2 2" xfId="18123" xr:uid="{9B38EDE0-76F0-4C6E-AA0F-BF2BA0A7C118}"/>
    <cellStyle name="Standaard 4 2 2 2 6 2 3 2 2 2 2" xfId="38492" xr:uid="{9AEE6EC3-629F-4CCF-AB6D-2171C24E9F97}"/>
    <cellStyle name="Standaard 4 2 2 2 6 2 3 2 2 3" xfId="28308" xr:uid="{B955D106-8396-44A3-B625-286F9FACC5B8}"/>
    <cellStyle name="Standaard 4 2 2 2 6 2 3 2 3" xfId="15412" xr:uid="{2212FBAC-2197-49FE-9183-C9C3A9CB2D03}"/>
    <cellStyle name="Standaard 4 2 2 2 6 2 3 2 3 2" xfId="35781" xr:uid="{F51D2AE0-BCF4-4349-AE5F-B871992ACBB3}"/>
    <cellStyle name="Standaard 4 2 2 2 6 2 3 2 4" xfId="25597" xr:uid="{908D7782-347D-462D-B245-20E256C35525}"/>
    <cellStyle name="Standaard 4 2 2 2 6 2 3 3" xfId="7933" xr:uid="{D9151488-7170-4688-929B-B438890478D9}"/>
    <cellStyle name="Standaard 4 2 2 2 6 2 3 3 2" xfId="18122" xr:uid="{08C9D14A-76B8-45B3-AED2-AC1F33ED0623}"/>
    <cellStyle name="Standaard 4 2 2 2 6 2 3 3 2 2" xfId="38491" xr:uid="{5368A06A-CF7A-4089-9AD5-0DED3C62DCF0}"/>
    <cellStyle name="Standaard 4 2 2 2 6 2 3 3 3" xfId="28307" xr:uid="{D49D6145-C7DB-465D-A714-8A70107B848B}"/>
    <cellStyle name="Standaard 4 2 2 2 6 2 3 4" xfId="12869" xr:uid="{E84FCB8F-505A-4BE0-8894-BD9F36BFF564}"/>
    <cellStyle name="Standaard 4 2 2 2 6 2 3 4 2" xfId="33238" xr:uid="{06509D1E-D103-4C04-A2C6-4C1639180227}"/>
    <cellStyle name="Standaard 4 2 2 2 6 2 3 5" xfId="23054" xr:uid="{840062B5-610D-4524-939D-60EEDF6177FC}"/>
    <cellStyle name="Standaard 4 2 2 2 6 2 4" xfId="3539" xr:uid="{CD1A8E02-B688-4083-9721-80BEB8633E8A}"/>
    <cellStyle name="Standaard 4 2 2 2 6 2 4 2" xfId="7935" xr:uid="{28C63F6D-3D3B-43AF-83E2-B25DAA53FB70}"/>
    <cellStyle name="Standaard 4 2 2 2 6 2 4 2 2" xfId="18124" xr:uid="{6F07B0DD-816A-48E9-8FA5-7C3815E4DBA8}"/>
    <cellStyle name="Standaard 4 2 2 2 6 2 4 2 2 2" xfId="38493" xr:uid="{4FA7AE7B-9F57-4F82-B02E-835B59ACFB52}"/>
    <cellStyle name="Standaard 4 2 2 2 6 2 4 2 3" xfId="28309" xr:uid="{02E44B9F-ABCA-46E3-842A-98D418AC2229}"/>
    <cellStyle name="Standaard 4 2 2 2 6 2 4 3" xfId="13717" xr:uid="{5AC595EA-FC8A-4155-A226-10CA3D50E1BF}"/>
    <cellStyle name="Standaard 4 2 2 2 6 2 4 3 2" xfId="34086" xr:uid="{1DD6FB0D-B97B-45C9-B6C9-0FE907BBDA33}"/>
    <cellStyle name="Standaard 4 2 2 2 6 2 4 4" xfId="23902" xr:uid="{6609691B-2E9D-42DA-93C9-E37601095CD1}"/>
    <cellStyle name="Standaard 4 2 2 2 6 2 5" xfId="7930" xr:uid="{9B86B439-B834-4553-B874-D259E7C2B8AF}"/>
    <cellStyle name="Standaard 4 2 2 2 6 2 5 2" xfId="18119" xr:uid="{CAF3836A-DBC3-4021-B656-774CDE63F3A7}"/>
    <cellStyle name="Standaard 4 2 2 2 6 2 5 2 2" xfId="38488" xr:uid="{36C55FBB-8FE5-403B-97BE-179B24C1B968}"/>
    <cellStyle name="Standaard 4 2 2 2 6 2 5 3" xfId="28304" xr:uid="{83799C66-2F9E-460F-A8BE-9DF1E14995C7}"/>
    <cellStyle name="Standaard 4 2 2 2 6 2 6" xfId="11174" xr:uid="{49C199C9-B657-4E7C-92DA-EF33C629563B}"/>
    <cellStyle name="Standaard 4 2 2 2 6 2 6 2" xfId="31543" xr:uid="{638F6D93-B347-4F71-AFDF-F3B671146E0D}"/>
    <cellStyle name="Standaard 4 2 2 2 6 2 7" xfId="21359" xr:uid="{064B3D73-E17A-4066-B8BE-679AE7E25883}"/>
    <cellStyle name="Standaard 4 2 2 2 6 3" xfId="1418" xr:uid="{77DA938D-9477-4545-A3B6-C8D9CA214C82}"/>
    <cellStyle name="Standaard 4 2 2 2 6 3 2" xfId="3963" xr:uid="{F5327962-D937-4CFA-B44B-8A0ECBDA4E7E}"/>
    <cellStyle name="Standaard 4 2 2 2 6 3 2 2" xfId="7937" xr:uid="{D67F9E55-6D8D-4DD3-B233-5EA577515707}"/>
    <cellStyle name="Standaard 4 2 2 2 6 3 2 2 2" xfId="18126" xr:uid="{5DDF4D79-2BC8-45ED-AC13-E87849755362}"/>
    <cellStyle name="Standaard 4 2 2 2 6 3 2 2 2 2" xfId="38495" xr:uid="{F4847CA1-8EAE-4FFE-BED4-EB894EBBB2B7}"/>
    <cellStyle name="Standaard 4 2 2 2 6 3 2 2 3" xfId="28311" xr:uid="{4D4FC616-56F5-42BA-8A70-E5661FB86537}"/>
    <cellStyle name="Standaard 4 2 2 2 6 3 2 3" xfId="14141" xr:uid="{E0EEE012-84A8-4C72-8B86-EF4C9BF9542F}"/>
    <cellStyle name="Standaard 4 2 2 2 6 3 2 3 2" xfId="34510" xr:uid="{8C1639D2-D74B-4CA9-A41C-49B51929D6BD}"/>
    <cellStyle name="Standaard 4 2 2 2 6 3 2 4" xfId="24326" xr:uid="{2AC00344-3919-471F-ADAB-8F938FF70B56}"/>
    <cellStyle name="Standaard 4 2 2 2 6 3 3" xfId="7936" xr:uid="{1F194059-3759-4C1E-A32C-B6019C9B4D64}"/>
    <cellStyle name="Standaard 4 2 2 2 6 3 3 2" xfId="18125" xr:uid="{92FD5888-834E-4623-96D9-AB94D92BEA33}"/>
    <cellStyle name="Standaard 4 2 2 2 6 3 3 2 2" xfId="38494" xr:uid="{14087D42-FCF2-4E4F-97AA-85E5BE0905FC}"/>
    <cellStyle name="Standaard 4 2 2 2 6 3 3 3" xfId="28310" xr:uid="{796661F5-0FF3-4430-B515-CD27B08FBA4D}"/>
    <cellStyle name="Standaard 4 2 2 2 6 3 4" xfId="11598" xr:uid="{15D1DDF0-8C08-4DC3-B3E0-E7FD43C32431}"/>
    <cellStyle name="Standaard 4 2 2 2 6 3 4 2" xfId="31967" xr:uid="{1DA31D3A-2C8B-4B7F-9FCA-D31A7D81942F}"/>
    <cellStyle name="Standaard 4 2 2 2 6 3 5" xfId="21783" xr:uid="{A6986B40-95E3-4E52-A2CD-03735D465CAA}"/>
    <cellStyle name="Standaard 4 2 2 2 6 4" xfId="2265" xr:uid="{1E29EBAA-216E-49D9-B6C4-2852CD333D0F}"/>
    <cellStyle name="Standaard 4 2 2 2 6 4 2" xfId="4810" xr:uid="{A5C8BB3D-CE4F-4B4C-917F-C88F958FE686}"/>
    <cellStyle name="Standaard 4 2 2 2 6 4 2 2" xfId="7939" xr:uid="{F5071E90-F8AB-4329-84F6-D85254091F95}"/>
    <cellStyle name="Standaard 4 2 2 2 6 4 2 2 2" xfId="18128" xr:uid="{6BCB5EBC-A608-4228-B92F-789B3DD46526}"/>
    <cellStyle name="Standaard 4 2 2 2 6 4 2 2 2 2" xfId="38497" xr:uid="{79C02CA4-9E78-4EC1-B376-65A9491E4CBD}"/>
    <cellStyle name="Standaard 4 2 2 2 6 4 2 2 3" xfId="28313" xr:uid="{F052589B-BBFD-456C-9D04-CF6E29FBDD8F}"/>
    <cellStyle name="Standaard 4 2 2 2 6 4 2 3" xfId="14988" xr:uid="{42B2BECB-356D-49CE-A82A-23FD5855008F}"/>
    <cellStyle name="Standaard 4 2 2 2 6 4 2 3 2" xfId="35357" xr:uid="{79E1FF8E-5129-432E-97BA-8C7C77A26B47}"/>
    <cellStyle name="Standaard 4 2 2 2 6 4 2 4" xfId="25173" xr:uid="{DB04E62E-A764-4625-AB89-7072F9047269}"/>
    <cellStyle name="Standaard 4 2 2 2 6 4 3" xfId="7938" xr:uid="{EE64C01C-AD7B-463E-9F38-131F5BC75CC1}"/>
    <cellStyle name="Standaard 4 2 2 2 6 4 3 2" xfId="18127" xr:uid="{3921E71F-9F64-42DC-B966-093A692C1B40}"/>
    <cellStyle name="Standaard 4 2 2 2 6 4 3 2 2" xfId="38496" xr:uid="{2AB1A12F-3067-44D0-B79D-513EDD3B8C2C}"/>
    <cellStyle name="Standaard 4 2 2 2 6 4 3 3" xfId="28312" xr:uid="{C90E544E-C0E6-4E73-B493-BDC1064B2B81}"/>
    <cellStyle name="Standaard 4 2 2 2 6 4 4" xfId="12445" xr:uid="{B77167C8-F0F0-453E-8644-36CB50762C02}"/>
    <cellStyle name="Standaard 4 2 2 2 6 4 4 2" xfId="32814" xr:uid="{CDC2D3AE-C1BC-4DB4-85C4-5B35059C083D}"/>
    <cellStyle name="Standaard 4 2 2 2 6 4 5" xfId="22630" xr:uid="{26776B1B-5CEA-4781-B8AF-A3F2F6037146}"/>
    <cellStyle name="Standaard 4 2 2 2 6 5" xfId="3115" xr:uid="{879A7C4C-D034-4876-8C57-B4F0298D7C44}"/>
    <cellStyle name="Standaard 4 2 2 2 6 5 2" xfId="7940" xr:uid="{816957EA-EA1E-401C-B551-C77945BDDF45}"/>
    <cellStyle name="Standaard 4 2 2 2 6 5 2 2" xfId="18129" xr:uid="{AA57551A-526B-4074-8944-B5D4CC585E4C}"/>
    <cellStyle name="Standaard 4 2 2 2 6 5 2 2 2" xfId="38498" xr:uid="{F2A2758A-E65B-458D-932D-B42F0C9AE68C}"/>
    <cellStyle name="Standaard 4 2 2 2 6 5 2 3" xfId="28314" xr:uid="{4D50C69C-53AF-48F6-AC74-0698871AF40A}"/>
    <cellStyle name="Standaard 4 2 2 2 6 5 3" xfId="13293" xr:uid="{0103C7ED-DD68-4B27-A739-D0FDCFB36D15}"/>
    <cellStyle name="Standaard 4 2 2 2 6 5 3 2" xfId="33662" xr:uid="{43B90DD2-F6BA-4D7E-82E5-6132D01154AD}"/>
    <cellStyle name="Standaard 4 2 2 2 6 5 4" xfId="23478" xr:uid="{B434CAE6-27D6-45FD-829C-62E70D74961E}"/>
    <cellStyle name="Standaard 4 2 2 2 6 6" xfId="7929" xr:uid="{73AE4A87-1B82-4679-97CA-FEAF0A6EB1A9}"/>
    <cellStyle name="Standaard 4 2 2 2 6 6 2" xfId="18118" xr:uid="{248B6A19-5C99-40EB-BF94-32AEA182E078}"/>
    <cellStyle name="Standaard 4 2 2 2 6 6 2 2" xfId="38487" xr:uid="{3AEB37AC-DE63-414F-AC53-24E6E5A5BD9F}"/>
    <cellStyle name="Standaard 4 2 2 2 6 6 3" xfId="28303" xr:uid="{BDE9529B-1854-467C-944E-0972616047C1}"/>
    <cellStyle name="Standaard 4 2 2 2 6 7" xfId="10750" xr:uid="{4ADDAD4B-DA2C-48FE-B90A-F5EBA7663133}"/>
    <cellStyle name="Standaard 4 2 2 2 6 7 2" xfId="31119" xr:uid="{AB7BD4F4-FE25-436D-91DB-CE79CE78B63F}"/>
    <cellStyle name="Standaard 4 2 2 2 6 8" xfId="20935" xr:uid="{7BBC34F9-BFB4-4FB8-9BCE-BEDE4289FC2B}"/>
    <cellStyle name="Standaard 4 2 2 2 7" xfId="635" xr:uid="{80E19074-D837-4BF3-A1D5-C0AD2EE12C39}"/>
    <cellStyle name="Standaard 4 2 2 2 7 2" xfId="1485" xr:uid="{D441CC22-E476-42CC-9008-602FCFD11F8F}"/>
    <cellStyle name="Standaard 4 2 2 2 7 2 2" xfId="4030" xr:uid="{1D7BFDFF-E152-4EE0-B08E-E9FE877DC8C0}"/>
    <cellStyle name="Standaard 4 2 2 2 7 2 2 2" xfId="7943" xr:uid="{6758CFC4-AC62-4F50-926B-83D9C7924259}"/>
    <cellStyle name="Standaard 4 2 2 2 7 2 2 2 2" xfId="18132" xr:uid="{7E4EA95F-E614-4364-93F9-66F3E30BAF4C}"/>
    <cellStyle name="Standaard 4 2 2 2 7 2 2 2 2 2" xfId="38501" xr:uid="{3366D3CD-9A2A-4650-8367-ACCE82A6B4EB}"/>
    <cellStyle name="Standaard 4 2 2 2 7 2 2 2 3" xfId="28317" xr:uid="{880B528F-0A01-4C02-8EB9-2F672FF1D6B4}"/>
    <cellStyle name="Standaard 4 2 2 2 7 2 2 3" xfId="14208" xr:uid="{E4C48368-65F2-4B6D-8EB0-C2580183A7AA}"/>
    <cellStyle name="Standaard 4 2 2 2 7 2 2 3 2" xfId="34577" xr:uid="{3304F27F-23BC-4A66-B19E-6C69E5189289}"/>
    <cellStyle name="Standaard 4 2 2 2 7 2 2 4" xfId="24393" xr:uid="{2966C139-6675-4073-8CD7-302E0D27DD62}"/>
    <cellStyle name="Standaard 4 2 2 2 7 2 3" xfId="7942" xr:uid="{8DD425FD-344F-4A8A-ABBE-FC2ED0B025C4}"/>
    <cellStyle name="Standaard 4 2 2 2 7 2 3 2" xfId="18131" xr:uid="{DEEFC4B7-9BF3-43B2-BB88-7AC1D1E83580}"/>
    <cellStyle name="Standaard 4 2 2 2 7 2 3 2 2" xfId="38500" xr:uid="{53E7FDDE-F9D1-4F9C-8C6D-73663D5202AF}"/>
    <cellStyle name="Standaard 4 2 2 2 7 2 3 3" xfId="28316" xr:uid="{72B155E1-311E-436A-B3EC-30E166C3E732}"/>
    <cellStyle name="Standaard 4 2 2 2 7 2 4" xfId="11665" xr:uid="{0627F6CB-572E-47D6-AC62-959C8D828016}"/>
    <cellStyle name="Standaard 4 2 2 2 7 2 4 2" xfId="32034" xr:uid="{319A963C-F42E-4E6B-95D0-BFA3200FE70C}"/>
    <cellStyle name="Standaard 4 2 2 2 7 2 5" xfId="21850" xr:uid="{15F28E4B-8CDD-482E-88B9-4273E1F6ABC2}"/>
    <cellStyle name="Standaard 4 2 2 2 7 3" xfId="2332" xr:uid="{22E44E53-7F6C-4C66-A125-7E69294520EB}"/>
    <cellStyle name="Standaard 4 2 2 2 7 3 2" xfId="4877" xr:uid="{0A7C617F-90F9-4CE8-A6EB-DD84D16B875B}"/>
    <cellStyle name="Standaard 4 2 2 2 7 3 2 2" xfId="7945" xr:uid="{48CBD10D-A0BE-4FE6-B71B-30913FEA00F7}"/>
    <cellStyle name="Standaard 4 2 2 2 7 3 2 2 2" xfId="18134" xr:uid="{7361D9B5-E50E-4385-9FA7-EE0E94B1D5EC}"/>
    <cellStyle name="Standaard 4 2 2 2 7 3 2 2 2 2" xfId="38503" xr:uid="{41D12C03-DCC8-4A28-9404-ADFD68F9C003}"/>
    <cellStyle name="Standaard 4 2 2 2 7 3 2 2 3" xfId="28319" xr:uid="{1DD112A6-5E48-4BEC-86CA-D449DB954661}"/>
    <cellStyle name="Standaard 4 2 2 2 7 3 2 3" xfId="15055" xr:uid="{E4C065D3-4570-4509-98C7-4582E023BBF9}"/>
    <cellStyle name="Standaard 4 2 2 2 7 3 2 3 2" xfId="35424" xr:uid="{60C76C82-E564-4DBD-A594-66E663A0A723}"/>
    <cellStyle name="Standaard 4 2 2 2 7 3 2 4" xfId="25240" xr:uid="{49B9D077-8EBF-408D-A98A-ECE2D2B8DC6B}"/>
    <cellStyle name="Standaard 4 2 2 2 7 3 3" xfId="7944" xr:uid="{9AD25322-3901-4703-B716-AA52C313C0A7}"/>
    <cellStyle name="Standaard 4 2 2 2 7 3 3 2" xfId="18133" xr:uid="{D2E76DD0-F397-47CC-82BF-EC88BEFA92A0}"/>
    <cellStyle name="Standaard 4 2 2 2 7 3 3 2 2" xfId="38502" xr:uid="{F64220B3-C7AC-4417-8CC7-7D498488EE02}"/>
    <cellStyle name="Standaard 4 2 2 2 7 3 3 3" xfId="28318" xr:uid="{DB56A996-CFC6-4FE3-ABA7-E231988D0FE1}"/>
    <cellStyle name="Standaard 4 2 2 2 7 3 4" xfId="12512" xr:uid="{9612A32B-3FFA-4222-BC0E-53833A9E13F8}"/>
    <cellStyle name="Standaard 4 2 2 2 7 3 4 2" xfId="32881" xr:uid="{CBCFD144-6F08-4A25-AEA1-2CEF23D3BEAF}"/>
    <cellStyle name="Standaard 4 2 2 2 7 3 5" xfId="22697" xr:uid="{17BC975E-7C54-401C-B60C-09E78E2027ED}"/>
    <cellStyle name="Standaard 4 2 2 2 7 4" xfId="3182" xr:uid="{5BF083B8-3A76-4C7F-9952-444258F895BA}"/>
    <cellStyle name="Standaard 4 2 2 2 7 4 2" xfId="7946" xr:uid="{775E1CFA-43FB-4524-8526-42AEF39DE479}"/>
    <cellStyle name="Standaard 4 2 2 2 7 4 2 2" xfId="18135" xr:uid="{2FFB1EA5-3582-438D-93D6-825569E12159}"/>
    <cellStyle name="Standaard 4 2 2 2 7 4 2 2 2" xfId="38504" xr:uid="{235A1956-EC13-4DC7-9F17-BF651B54673E}"/>
    <cellStyle name="Standaard 4 2 2 2 7 4 2 3" xfId="28320" xr:uid="{0CD58526-B7EA-4815-993C-B7DEEB3F2381}"/>
    <cellStyle name="Standaard 4 2 2 2 7 4 3" xfId="13360" xr:uid="{958DDC77-8399-4819-9AEF-D6997844E78A}"/>
    <cellStyle name="Standaard 4 2 2 2 7 4 3 2" xfId="33729" xr:uid="{F4D95527-2984-420F-9D03-CDA69568D5B0}"/>
    <cellStyle name="Standaard 4 2 2 2 7 4 4" xfId="23545" xr:uid="{B18D3590-6AEC-44ED-B93B-2922CBE46EFB}"/>
    <cellStyle name="Standaard 4 2 2 2 7 5" xfId="7941" xr:uid="{95CB0A08-D54C-4D40-B812-D184A98F46C2}"/>
    <cellStyle name="Standaard 4 2 2 2 7 5 2" xfId="18130" xr:uid="{144BA811-183A-46F8-A631-B9988B18E65E}"/>
    <cellStyle name="Standaard 4 2 2 2 7 5 2 2" xfId="38499" xr:uid="{17E87495-0230-42A0-9F64-09BC0B37D82B}"/>
    <cellStyle name="Standaard 4 2 2 2 7 5 3" xfId="28315" xr:uid="{3C84B1A6-A8BD-45BF-9E82-2CFACC793E19}"/>
    <cellStyle name="Standaard 4 2 2 2 7 6" xfId="10817" xr:uid="{8464C662-5B51-42A7-9D28-37ED13DDB6A5}"/>
    <cellStyle name="Standaard 4 2 2 2 7 6 2" xfId="31186" xr:uid="{FB3FD677-8A34-449E-B215-8A3CE231E884}"/>
    <cellStyle name="Standaard 4 2 2 2 7 7" xfId="21002" xr:uid="{FE1D54EC-482A-40F2-8E20-9A848698BF77}"/>
    <cellStyle name="Standaard 4 2 2 2 8" xfId="1061" xr:uid="{2C8D2560-9C23-4D08-83AF-EDC7075E2B5E}"/>
    <cellStyle name="Standaard 4 2 2 2 8 2" xfId="3606" xr:uid="{332F08B4-9D0D-4208-8663-BD75776BCEDD}"/>
    <cellStyle name="Standaard 4 2 2 2 8 2 2" xfId="7948" xr:uid="{C0CCD4FC-B20F-4A43-9D20-75CC55112BE4}"/>
    <cellStyle name="Standaard 4 2 2 2 8 2 2 2" xfId="18137" xr:uid="{E0FB8C64-EC08-4634-929E-BB10564FA0AF}"/>
    <cellStyle name="Standaard 4 2 2 2 8 2 2 2 2" xfId="38506" xr:uid="{BE3D83DB-9952-4D2D-A143-ACEE5323C554}"/>
    <cellStyle name="Standaard 4 2 2 2 8 2 2 3" xfId="28322" xr:uid="{B4E56CE3-3C0D-41F0-962D-6E5A89AB3BD5}"/>
    <cellStyle name="Standaard 4 2 2 2 8 2 3" xfId="13784" xr:uid="{FE5C8929-9C4B-4CED-8BB6-E9D32F2571A3}"/>
    <cellStyle name="Standaard 4 2 2 2 8 2 3 2" xfId="34153" xr:uid="{F0F496BE-5A95-47A6-A652-46C595ED92B9}"/>
    <cellStyle name="Standaard 4 2 2 2 8 2 4" xfId="23969" xr:uid="{DFFBB880-A114-4B4B-A75C-4AEC6678CBC0}"/>
    <cellStyle name="Standaard 4 2 2 2 8 3" xfId="7947" xr:uid="{B9E0BC41-CC1F-4E6E-8481-EEAAD87EA30E}"/>
    <cellStyle name="Standaard 4 2 2 2 8 3 2" xfId="18136" xr:uid="{1E108A4F-1E2B-4681-ABA7-904347889D1B}"/>
    <cellStyle name="Standaard 4 2 2 2 8 3 2 2" xfId="38505" xr:uid="{6B903089-E5EA-474B-9346-D42EB11F3333}"/>
    <cellStyle name="Standaard 4 2 2 2 8 3 3" xfId="28321" xr:uid="{A12CE936-9528-463C-A1EE-400BD5C64329}"/>
    <cellStyle name="Standaard 4 2 2 2 8 4" xfId="11241" xr:uid="{4245D59A-3402-4B39-AFD5-08538D81A764}"/>
    <cellStyle name="Standaard 4 2 2 2 8 4 2" xfId="31610" xr:uid="{FF101571-E8A4-4020-B5FE-837638244E12}"/>
    <cellStyle name="Standaard 4 2 2 2 8 5" xfId="21426" xr:uid="{BCF090E0-BA01-4575-98F6-C16DA150C4D1}"/>
    <cellStyle name="Standaard 4 2 2 2 9" xfId="1908" xr:uid="{640FC99D-F93B-4E79-AC7A-627E1CA66704}"/>
    <cellStyle name="Standaard 4 2 2 2 9 2" xfId="4453" xr:uid="{D9F485B2-17AB-460A-8879-5C3AD07754AB}"/>
    <cellStyle name="Standaard 4 2 2 2 9 2 2" xfId="7950" xr:uid="{ABB03C22-E257-428A-B94A-B382628ED5DC}"/>
    <cellStyle name="Standaard 4 2 2 2 9 2 2 2" xfId="18139" xr:uid="{B051E4CD-0245-4A07-94C3-2AF68410BA89}"/>
    <cellStyle name="Standaard 4 2 2 2 9 2 2 2 2" xfId="38508" xr:uid="{B69DCA3B-4926-40D8-BD6A-5D8EE47295A3}"/>
    <cellStyle name="Standaard 4 2 2 2 9 2 2 3" xfId="28324" xr:uid="{83B1CFF7-BBC8-4F87-800E-3978C3AE4171}"/>
    <cellStyle name="Standaard 4 2 2 2 9 2 3" xfId="14631" xr:uid="{845821D1-7029-4402-B00B-ED1FC1B3E905}"/>
    <cellStyle name="Standaard 4 2 2 2 9 2 3 2" xfId="35000" xr:uid="{60323F3D-E36A-4669-BA0E-6CE0A8DD4A9E}"/>
    <cellStyle name="Standaard 4 2 2 2 9 2 4" xfId="24816" xr:uid="{0E31E761-533E-4D3A-8ABA-9B5D976AF575}"/>
    <cellStyle name="Standaard 4 2 2 2 9 3" xfId="7949" xr:uid="{8E76ADF3-C789-4F2A-9513-6E1D95EDDE9F}"/>
    <cellStyle name="Standaard 4 2 2 2 9 3 2" xfId="18138" xr:uid="{97D990BF-2954-478F-849D-D197851EC7B3}"/>
    <cellStyle name="Standaard 4 2 2 2 9 3 2 2" xfId="38507" xr:uid="{F975BE45-4BD9-49B5-8282-38BF8B9547C3}"/>
    <cellStyle name="Standaard 4 2 2 2 9 3 3" xfId="28323" xr:uid="{375788F8-0B97-4405-852A-3D360B149D40}"/>
    <cellStyle name="Standaard 4 2 2 2 9 4" xfId="12088" xr:uid="{CF23CFA0-2F94-4D44-8361-D860EC2C499C}"/>
    <cellStyle name="Standaard 4 2 2 2 9 4 2" xfId="32457" xr:uid="{16D8B821-C34D-463A-85F5-147202B1CBA3}"/>
    <cellStyle name="Standaard 4 2 2 2 9 5" xfId="22273" xr:uid="{3FF9B295-3A20-4E2F-940E-7D3039641DBC}"/>
    <cellStyle name="Standaard 4 2 2 3" xfId="93" xr:uid="{818CE634-CA59-4C78-BEDE-F2B82BDBC1F7}"/>
    <cellStyle name="Standaard 4 2 2 3 10" xfId="7951" xr:uid="{0B7793EC-D69D-41CA-B44F-28FC3CE1EABB}"/>
    <cellStyle name="Standaard 4 2 2 3 10 2" xfId="18140" xr:uid="{59F3A426-274F-4A5B-9D3C-FF3A585B39D8}"/>
    <cellStyle name="Standaard 4 2 2 3 10 2 2" xfId="38509" xr:uid="{4C523963-9B8E-4971-8A6C-8A3BDAEC0B5D}"/>
    <cellStyle name="Standaard 4 2 2 3 10 3" xfId="28325" xr:uid="{85E1F205-E6A0-4E54-8646-3B2740558A66}"/>
    <cellStyle name="Standaard 4 2 2 3 11" xfId="10409" xr:uid="{8EB42A2C-0B62-421C-9265-BE77C8A50FAF}"/>
    <cellStyle name="Standaard 4 2 2 3 11 2" xfId="30778" xr:uid="{09D163D2-93D4-46E5-B653-6D99ED0C01BE}"/>
    <cellStyle name="Standaard 4 2 2 3 12" xfId="20594" xr:uid="{E271B550-9741-4DD4-B5B6-331989DA1B5D}"/>
    <cellStyle name="Standaard 4 2 2 3 2" xfId="159" xr:uid="{44031227-E665-4826-BD00-1DE2A5F28601}"/>
    <cellStyle name="Standaard 4 2 2 3 2 2" xfId="295" xr:uid="{3DA6AA8C-CB6F-4A18-B380-21928D183341}"/>
    <cellStyle name="Standaard 4 2 2 3 2 2 2" xfId="851" xr:uid="{3E8CC836-A7AE-49D3-9F51-AFA4366BDC9E}"/>
    <cellStyle name="Standaard 4 2 2 3 2 2 2 2" xfId="1701" xr:uid="{C605F08E-44F0-41DD-9544-19A71F6C0467}"/>
    <cellStyle name="Standaard 4 2 2 3 2 2 2 2 2" xfId="4246" xr:uid="{0CDAE9CC-4454-49FA-995C-6DCFFA42918D}"/>
    <cellStyle name="Standaard 4 2 2 3 2 2 2 2 2 2" xfId="7956" xr:uid="{30E8064B-C4DC-4771-8F96-21C8E77D3317}"/>
    <cellStyle name="Standaard 4 2 2 3 2 2 2 2 2 2 2" xfId="18145" xr:uid="{C990BF9D-7906-404E-B6BF-57D463659EBC}"/>
    <cellStyle name="Standaard 4 2 2 3 2 2 2 2 2 2 2 2" xfId="38514" xr:uid="{0053109F-2856-427C-9D68-0691547AB29E}"/>
    <cellStyle name="Standaard 4 2 2 3 2 2 2 2 2 2 3" xfId="28330" xr:uid="{DF183822-2A18-4ECD-8D49-2133C63E4DF0}"/>
    <cellStyle name="Standaard 4 2 2 3 2 2 2 2 2 3" xfId="14424" xr:uid="{7A8F59C1-09A5-4F7B-80FC-1D4383AC95AA}"/>
    <cellStyle name="Standaard 4 2 2 3 2 2 2 2 2 3 2" xfId="34793" xr:uid="{D68CD81C-3577-4052-9E80-C0F1B1A3777E}"/>
    <cellStyle name="Standaard 4 2 2 3 2 2 2 2 2 4" xfId="24609" xr:uid="{E86772FB-5E04-4D13-8DC5-7EA08EE5FBDB}"/>
    <cellStyle name="Standaard 4 2 2 3 2 2 2 2 3" xfId="7955" xr:uid="{0BC1E789-B87C-450B-9890-A021EF3942E4}"/>
    <cellStyle name="Standaard 4 2 2 3 2 2 2 2 3 2" xfId="18144" xr:uid="{90B11CF5-35D1-45CD-B7ED-AE334AF6ED3C}"/>
    <cellStyle name="Standaard 4 2 2 3 2 2 2 2 3 2 2" xfId="38513" xr:uid="{B8B17B67-F0CD-4B93-A75A-44B734DAEDF1}"/>
    <cellStyle name="Standaard 4 2 2 3 2 2 2 2 3 3" xfId="28329" xr:uid="{CE2428DB-1F73-47CC-B0B4-48AF49D79430}"/>
    <cellStyle name="Standaard 4 2 2 3 2 2 2 2 4" xfId="11881" xr:uid="{6DA4549E-34D5-4DD0-B7EC-8478F414978A}"/>
    <cellStyle name="Standaard 4 2 2 3 2 2 2 2 4 2" xfId="32250" xr:uid="{18B70A33-CD53-400B-AD55-A3AF5D194F67}"/>
    <cellStyle name="Standaard 4 2 2 3 2 2 2 2 5" xfId="22066" xr:uid="{B959A54B-CD6C-4B60-BEA6-9DAA7789D8CC}"/>
    <cellStyle name="Standaard 4 2 2 3 2 2 2 3" xfId="2548" xr:uid="{5455FCA1-436F-425A-919B-10F25612F0B3}"/>
    <cellStyle name="Standaard 4 2 2 3 2 2 2 3 2" xfId="5093" xr:uid="{1C64AF7F-7B36-4D82-95E7-4641AC7AB0CF}"/>
    <cellStyle name="Standaard 4 2 2 3 2 2 2 3 2 2" xfId="7958" xr:uid="{F5E02DE0-7047-4007-A8FE-F96C0ADB153B}"/>
    <cellStyle name="Standaard 4 2 2 3 2 2 2 3 2 2 2" xfId="18147" xr:uid="{8B16C221-070C-4364-A346-1DFEE050F164}"/>
    <cellStyle name="Standaard 4 2 2 3 2 2 2 3 2 2 2 2" xfId="38516" xr:uid="{A93CA426-55FB-43DE-A46C-B2EAF0B9A33D}"/>
    <cellStyle name="Standaard 4 2 2 3 2 2 2 3 2 2 3" xfId="28332" xr:uid="{B1FAECC8-E79B-484C-84A9-705C52A05FDE}"/>
    <cellStyle name="Standaard 4 2 2 3 2 2 2 3 2 3" xfId="15271" xr:uid="{3029D975-7ADF-4635-A9B0-7F3E5BF67796}"/>
    <cellStyle name="Standaard 4 2 2 3 2 2 2 3 2 3 2" xfId="35640" xr:uid="{A621606A-3271-45AD-91B1-E4744BB1CAD0}"/>
    <cellStyle name="Standaard 4 2 2 3 2 2 2 3 2 4" xfId="25456" xr:uid="{86536285-5091-47A8-8BE8-FEE9CA4690F1}"/>
    <cellStyle name="Standaard 4 2 2 3 2 2 2 3 3" xfId="7957" xr:uid="{E5253328-0A64-4F23-9007-6B2923918940}"/>
    <cellStyle name="Standaard 4 2 2 3 2 2 2 3 3 2" xfId="18146" xr:uid="{0129039E-236E-4349-BBA0-A8FFD5057A79}"/>
    <cellStyle name="Standaard 4 2 2 3 2 2 2 3 3 2 2" xfId="38515" xr:uid="{5F52118B-E343-4BC5-93C2-574425462927}"/>
    <cellStyle name="Standaard 4 2 2 3 2 2 2 3 3 3" xfId="28331" xr:uid="{CA8D9E8B-9403-45A6-B5FC-EABB57AEE3C2}"/>
    <cellStyle name="Standaard 4 2 2 3 2 2 2 3 4" xfId="12728" xr:uid="{77292C6B-6657-49F7-8D1A-E862BC0BC348}"/>
    <cellStyle name="Standaard 4 2 2 3 2 2 2 3 4 2" xfId="33097" xr:uid="{81CEDDA0-5ED8-4A20-8C1C-CF53B8DEA889}"/>
    <cellStyle name="Standaard 4 2 2 3 2 2 2 3 5" xfId="22913" xr:uid="{7A302997-41EF-4E01-B222-ADE64FA7EE7E}"/>
    <cellStyle name="Standaard 4 2 2 3 2 2 2 4" xfId="3398" xr:uid="{B9DD853F-3C9A-41E3-92DC-AAD809F5BF3C}"/>
    <cellStyle name="Standaard 4 2 2 3 2 2 2 4 2" xfId="7959" xr:uid="{A396A2EF-2B86-43E2-AD35-81B60BD8BCDF}"/>
    <cellStyle name="Standaard 4 2 2 3 2 2 2 4 2 2" xfId="18148" xr:uid="{330A7F21-E69B-4EA0-B8D7-2B331EDE68CF}"/>
    <cellStyle name="Standaard 4 2 2 3 2 2 2 4 2 2 2" xfId="38517" xr:uid="{9F99E160-EB11-4BF6-AE00-14B55DED7799}"/>
    <cellStyle name="Standaard 4 2 2 3 2 2 2 4 2 3" xfId="28333" xr:uid="{77923600-F13F-45B3-AB0C-062940727689}"/>
    <cellStyle name="Standaard 4 2 2 3 2 2 2 4 3" xfId="13576" xr:uid="{315221F8-B98E-4649-876C-E9D9588092F0}"/>
    <cellStyle name="Standaard 4 2 2 3 2 2 2 4 3 2" xfId="33945" xr:uid="{F9DF588F-4E6E-4584-A4B3-5C852FBF93DC}"/>
    <cellStyle name="Standaard 4 2 2 3 2 2 2 4 4" xfId="23761" xr:uid="{361F2B60-4BF7-4C16-8E53-5A6E00BA53B4}"/>
    <cellStyle name="Standaard 4 2 2 3 2 2 2 5" xfId="7954" xr:uid="{42E6F82B-D426-4479-9ED9-FE5EDAE14795}"/>
    <cellStyle name="Standaard 4 2 2 3 2 2 2 5 2" xfId="18143" xr:uid="{6A97FA71-2183-46D7-B231-D081CB10193B}"/>
    <cellStyle name="Standaard 4 2 2 3 2 2 2 5 2 2" xfId="38512" xr:uid="{2393D995-FA9E-478D-8048-906FECB7AB53}"/>
    <cellStyle name="Standaard 4 2 2 3 2 2 2 5 3" xfId="28328" xr:uid="{DAC17925-60FD-4EDE-ACCE-E7A2CD1F21C4}"/>
    <cellStyle name="Standaard 4 2 2 3 2 2 2 6" xfId="11033" xr:uid="{FE30D75A-F0E1-4B8C-AEA7-3BA3E98A9CF7}"/>
    <cellStyle name="Standaard 4 2 2 3 2 2 2 6 2" xfId="31402" xr:uid="{BD304A73-4A18-41BA-8E71-C70F83081AA6}"/>
    <cellStyle name="Standaard 4 2 2 3 2 2 2 7" xfId="21218" xr:uid="{5D1C751C-9C46-47DA-AE43-72C44B366AED}"/>
    <cellStyle name="Standaard 4 2 2 3 2 2 3" xfId="1277" xr:uid="{387C5C85-F934-49B1-BE2D-D63EF61658F4}"/>
    <cellStyle name="Standaard 4 2 2 3 2 2 3 2" xfId="3822" xr:uid="{1044DB1C-0955-4069-ACE7-3194A6C65AD0}"/>
    <cellStyle name="Standaard 4 2 2 3 2 2 3 2 2" xfId="7961" xr:uid="{518B5F19-DD1E-4EE6-BFA4-3D530699C9E1}"/>
    <cellStyle name="Standaard 4 2 2 3 2 2 3 2 2 2" xfId="18150" xr:uid="{BDDFFA57-0A26-4F6D-BF1E-4719671B17F0}"/>
    <cellStyle name="Standaard 4 2 2 3 2 2 3 2 2 2 2" xfId="38519" xr:uid="{C287CBE7-CADF-457D-9E5A-89AABBC8616B}"/>
    <cellStyle name="Standaard 4 2 2 3 2 2 3 2 2 3" xfId="28335" xr:uid="{9FD0FDE4-A5BA-4C20-A2F6-27BD095AF89C}"/>
    <cellStyle name="Standaard 4 2 2 3 2 2 3 2 3" xfId="14000" xr:uid="{B770C5DB-C560-4CD3-AA00-FD019A5E87CE}"/>
    <cellStyle name="Standaard 4 2 2 3 2 2 3 2 3 2" xfId="34369" xr:uid="{BE60ADFE-5353-412F-AB2B-7CB469C45985}"/>
    <cellStyle name="Standaard 4 2 2 3 2 2 3 2 4" xfId="24185" xr:uid="{BF8CB9A7-C072-473D-82FA-3D8328425E7C}"/>
    <cellStyle name="Standaard 4 2 2 3 2 2 3 3" xfId="7960" xr:uid="{25BCA148-F05E-4A87-8475-2729790AB57A}"/>
    <cellStyle name="Standaard 4 2 2 3 2 2 3 3 2" xfId="18149" xr:uid="{B651B1F7-D485-4E6F-9BA8-B4EE68DE06D8}"/>
    <cellStyle name="Standaard 4 2 2 3 2 2 3 3 2 2" xfId="38518" xr:uid="{E6C00A26-DAFD-4C7D-9656-20F759468954}"/>
    <cellStyle name="Standaard 4 2 2 3 2 2 3 3 3" xfId="28334" xr:uid="{DA62D751-AB2D-4FB8-9F8E-FD855BB37636}"/>
    <cellStyle name="Standaard 4 2 2 3 2 2 3 4" xfId="11457" xr:uid="{605F298C-88E4-45A8-BC74-CD18F917D118}"/>
    <cellStyle name="Standaard 4 2 2 3 2 2 3 4 2" xfId="31826" xr:uid="{24352023-5ECD-4F87-BF41-F6A71E13F355}"/>
    <cellStyle name="Standaard 4 2 2 3 2 2 3 5" xfId="21642" xr:uid="{2BFC1A18-09BF-4C83-BEC1-DF3EAFB4ED14}"/>
    <cellStyle name="Standaard 4 2 2 3 2 2 4" xfId="2124" xr:uid="{DFDFF4A9-B932-4C35-8549-D527D31CEB62}"/>
    <cellStyle name="Standaard 4 2 2 3 2 2 4 2" xfId="4669" xr:uid="{68EE31B6-B4B5-4844-A772-EB678A8DAD43}"/>
    <cellStyle name="Standaard 4 2 2 3 2 2 4 2 2" xfId="7963" xr:uid="{1B2405B8-9ED6-4B1B-B5DE-785C52F5FEC3}"/>
    <cellStyle name="Standaard 4 2 2 3 2 2 4 2 2 2" xfId="18152" xr:uid="{E4B2FEEE-AC06-497E-BD93-8B1AEE8DA111}"/>
    <cellStyle name="Standaard 4 2 2 3 2 2 4 2 2 2 2" xfId="38521" xr:uid="{CDC5A95F-2C6F-44F1-B8AB-9D846A3584AB}"/>
    <cellStyle name="Standaard 4 2 2 3 2 2 4 2 2 3" xfId="28337" xr:uid="{224B4928-3CA6-4A48-811C-B1250F3E0E06}"/>
    <cellStyle name="Standaard 4 2 2 3 2 2 4 2 3" xfId="14847" xr:uid="{C7265BCB-A3E8-41EF-A455-E1A102607586}"/>
    <cellStyle name="Standaard 4 2 2 3 2 2 4 2 3 2" xfId="35216" xr:uid="{A4BB17C2-C496-4F39-86AC-BD69DE43070D}"/>
    <cellStyle name="Standaard 4 2 2 3 2 2 4 2 4" xfId="25032" xr:uid="{137BD6E6-8047-4B02-9A7D-A9A7F6E2B99F}"/>
    <cellStyle name="Standaard 4 2 2 3 2 2 4 3" xfId="7962" xr:uid="{22C7DBB7-CF19-4ED8-9437-797B99B24ACF}"/>
    <cellStyle name="Standaard 4 2 2 3 2 2 4 3 2" xfId="18151" xr:uid="{E9605E85-B84D-4895-98EA-F4D28B3E831F}"/>
    <cellStyle name="Standaard 4 2 2 3 2 2 4 3 2 2" xfId="38520" xr:uid="{896CEFC3-AE59-470F-84AA-F4C6DBA46A80}"/>
    <cellStyle name="Standaard 4 2 2 3 2 2 4 3 3" xfId="28336" xr:uid="{EF492778-D4CF-43A4-9040-91E702CC3B71}"/>
    <cellStyle name="Standaard 4 2 2 3 2 2 4 4" xfId="12304" xr:uid="{5FECB901-24F3-4A0C-9440-627D6FE70E3E}"/>
    <cellStyle name="Standaard 4 2 2 3 2 2 4 4 2" xfId="32673" xr:uid="{827E2012-83CD-4488-A0F2-D0520869B425}"/>
    <cellStyle name="Standaard 4 2 2 3 2 2 4 5" xfId="22489" xr:uid="{AB2088FF-14C8-4DE0-8D63-17D17870263A}"/>
    <cellStyle name="Standaard 4 2 2 3 2 2 5" xfId="2974" xr:uid="{F13A8A79-E93B-41D6-8D1F-6ECE9CC427BE}"/>
    <cellStyle name="Standaard 4 2 2 3 2 2 5 2" xfId="7964" xr:uid="{92AA15CB-C7D4-4481-BFDA-E4A8A17474C4}"/>
    <cellStyle name="Standaard 4 2 2 3 2 2 5 2 2" xfId="18153" xr:uid="{2B8D10A8-A633-4789-8158-A4657C427C61}"/>
    <cellStyle name="Standaard 4 2 2 3 2 2 5 2 2 2" xfId="38522" xr:uid="{CA999198-F5D0-408B-AF9A-2038ABCD96F1}"/>
    <cellStyle name="Standaard 4 2 2 3 2 2 5 2 3" xfId="28338" xr:uid="{61284530-5959-427A-9678-C60A94B4B34B}"/>
    <cellStyle name="Standaard 4 2 2 3 2 2 5 3" xfId="13152" xr:uid="{A9A0FE81-3469-444E-AFFE-F0453FF6DE80}"/>
    <cellStyle name="Standaard 4 2 2 3 2 2 5 3 2" xfId="33521" xr:uid="{27A62274-21B3-4C81-90DC-8AF9AAC43DED}"/>
    <cellStyle name="Standaard 4 2 2 3 2 2 5 4" xfId="23337" xr:uid="{ED488F37-AB5D-4985-A4BC-6156D206A784}"/>
    <cellStyle name="Standaard 4 2 2 3 2 2 6" xfId="7953" xr:uid="{C1CBC710-0D86-4290-B0A4-207DB4210908}"/>
    <cellStyle name="Standaard 4 2 2 3 2 2 6 2" xfId="18142" xr:uid="{2A7EC8BE-8587-418F-9E3D-397FD821C2D3}"/>
    <cellStyle name="Standaard 4 2 2 3 2 2 6 2 2" xfId="38511" xr:uid="{D0ECAAA8-F725-4B6D-B521-1ECF6B4E5E77}"/>
    <cellStyle name="Standaard 4 2 2 3 2 2 6 3" xfId="28327" xr:uid="{56292DA1-3260-4ACB-97B5-C3C6D2CE07DF}"/>
    <cellStyle name="Standaard 4 2 2 3 2 2 7" xfId="10609" xr:uid="{B99D5CF0-D3CA-43B3-8431-CD2B4309D0AD}"/>
    <cellStyle name="Standaard 4 2 2 3 2 2 7 2" xfId="30978" xr:uid="{96292071-1513-47A5-AEAF-E4990765AC56}"/>
    <cellStyle name="Standaard 4 2 2 3 2 2 8" xfId="20794" xr:uid="{A225032B-B3FC-4A02-B2F8-552A0B8D3614}"/>
    <cellStyle name="Standaard 4 2 2 3 2 3" xfId="717" xr:uid="{97D0E79F-85B4-4F2A-BCC3-92B0E51CF8BB}"/>
    <cellStyle name="Standaard 4 2 2 3 2 3 2" xfId="1567" xr:uid="{9F4A73EF-1519-42A6-834D-EE549A548BD7}"/>
    <cellStyle name="Standaard 4 2 2 3 2 3 2 2" xfId="4112" xr:uid="{4C224999-39E0-4EF8-AA7F-6EE48D19C469}"/>
    <cellStyle name="Standaard 4 2 2 3 2 3 2 2 2" xfId="7967" xr:uid="{294BE621-4098-4496-BB54-40ED69E028DC}"/>
    <cellStyle name="Standaard 4 2 2 3 2 3 2 2 2 2" xfId="18156" xr:uid="{E4E781E3-8F29-465F-A525-98D727FBDB16}"/>
    <cellStyle name="Standaard 4 2 2 3 2 3 2 2 2 2 2" xfId="38525" xr:uid="{4022F294-A094-4B0A-B54E-3B560D270E62}"/>
    <cellStyle name="Standaard 4 2 2 3 2 3 2 2 2 3" xfId="28341" xr:uid="{6DE98090-4A8A-4D53-9AAE-AD947ED1E2F5}"/>
    <cellStyle name="Standaard 4 2 2 3 2 3 2 2 3" xfId="14290" xr:uid="{B4E402FE-F909-4307-B551-A1556218691A}"/>
    <cellStyle name="Standaard 4 2 2 3 2 3 2 2 3 2" xfId="34659" xr:uid="{04079CB1-306D-488D-ACCF-B46367518DFA}"/>
    <cellStyle name="Standaard 4 2 2 3 2 3 2 2 4" xfId="24475" xr:uid="{50A8DBCC-E921-4412-9EEA-0E6BD337C8A0}"/>
    <cellStyle name="Standaard 4 2 2 3 2 3 2 3" xfId="7966" xr:uid="{ED4128C6-7C1B-4EF3-BD5F-0BFFC7ED1CC1}"/>
    <cellStyle name="Standaard 4 2 2 3 2 3 2 3 2" xfId="18155" xr:uid="{E75E6FAC-E7C2-4581-A1FF-EEC3FB404747}"/>
    <cellStyle name="Standaard 4 2 2 3 2 3 2 3 2 2" xfId="38524" xr:uid="{087FD532-9826-4A47-963A-1F83A8B92A0B}"/>
    <cellStyle name="Standaard 4 2 2 3 2 3 2 3 3" xfId="28340" xr:uid="{3EB80B07-DBE9-44BB-AC5D-309716A1A4FD}"/>
    <cellStyle name="Standaard 4 2 2 3 2 3 2 4" xfId="11747" xr:uid="{3DB70B4F-DE42-4F9F-9E1F-FB9F1EAC0CDF}"/>
    <cellStyle name="Standaard 4 2 2 3 2 3 2 4 2" xfId="32116" xr:uid="{CD57C3CA-B615-44D2-8EE1-16CF16D952F9}"/>
    <cellStyle name="Standaard 4 2 2 3 2 3 2 5" xfId="21932" xr:uid="{1DBB057B-C8F8-43BF-AC06-22D44615DCE4}"/>
    <cellStyle name="Standaard 4 2 2 3 2 3 3" xfId="2414" xr:uid="{C62D3795-AA8E-480C-9CC1-244A5192C9F6}"/>
    <cellStyle name="Standaard 4 2 2 3 2 3 3 2" xfId="4959" xr:uid="{208275D5-217A-49EC-BADD-D73760998248}"/>
    <cellStyle name="Standaard 4 2 2 3 2 3 3 2 2" xfId="7969" xr:uid="{DF453B5E-B915-43A4-834F-7FF902B540BA}"/>
    <cellStyle name="Standaard 4 2 2 3 2 3 3 2 2 2" xfId="18158" xr:uid="{6A437CCB-91AF-4823-A7B8-022C4BA3CE8A}"/>
    <cellStyle name="Standaard 4 2 2 3 2 3 3 2 2 2 2" xfId="38527" xr:uid="{E1F79274-F3B0-4862-8AF6-1BE6F526E3C7}"/>
    <cellStyle name="Standaard 4 2 2 3 2 3 3 2 2 3" xfId="28343" xr:uid="{69936BAE-E5DC-464F-975F-116DB8A10F2A}"/>
    <cellStyle name="Standaard 4 2 2 3 2 3 3 2 3" xfId="15137" xr:uid="{5D7A8A83-6C10-4A12-AC15-1DB3BF30E952}"/>
    <cellStyle name="Standaard 4 2 2 3 2 3 3 2 3 2" xfId="35506" xr:uid="{F19128F7-D7AA-41AD-8BAE-D4FAD7580624}"/>
    <cellStyle name="Standaard 4 2 2 3 2 3 3 2 4" xfId="25322" xr:uid="{45FA26B3-413B-48C0-8C97-41BB13E59566}"/>
    <cellStyle name="Standaard 4 2 2 3 2 3 3 3" xfId="7968" xr:uid="{29B0F992-3D38-4F2D-8488-2E35DC25FB8B}"/>
    <cellStyle name="Standaard 4 2 2 3 2 3 3 3 2" xfId="18157" xr:uid="{2B848575-79A9-440A-B7D8-FCD223356945}"/>
    <cellStyle name="Standaard 4 2 2 3 2 3 3 3 2 2" xfId="38526" xr:uid="{79E3334F-C37B-4F2E-9E95-63A1C34034AA}"/>
    <cellStyle name="Standaard 4 2 2 3 2 3 3 3 3" xfId="28342" xr:uid="{B7EA5E9C-E4FB-4D14-BD45-1B51170B4D33}"/>
    <cellStyle name="Standaard 4 2 2 3 2 3 3 4" xfId="12594" xr:uid="{4DD984FF-3C11-4F13-A422-F52C156F0035}"/>
    <cellStyle name="Standaard 4 2 2 3 2 3 3 4 2" xfId="32963" xr:uid="{86077248-8798-47F5-A30D-2E799214E090}"/>
    <cellStyle name="Standaard 4 2 2 3 2 3 3 5" xfId="22779" xr:uid="{4DB2790B-0C82-41B5-A436-E75528C52003}"/>
    <cellStyle name="Standaard 4 2 2 3 2 3 4" xfId="3264" xr:uid="{7B537352-8BA4-4288-9E07-87047D1F4977}"/>
    <cellStyle name="Standaard 4 2 2 3 2 3 4 2" xfId="7970" xr:uid="{8C14E562-6E54-4CEF-82F0-6473E7D1ED42}"/>
    <cellStyle name="Standaard 4 2 2 3 2 3 4 2 2" xfId="18159" xr:uid="{21B5DDE4-B79F-4FE7-9AB7-3807EB4B3EC9}"/>
    <cellStyle name="Standaard 4 2 2 3 2 3 4 2 2 2" xfId="38528" xr:uid="{27936968-09F0-45BA-8401-48ABB1D87E87}"/>
    <cellStyle name="Standaard 4 2 2 3 2 3 4 2 3" xfId="28344" xr:uid="{0F90111C-30D6-4FE3-BD9C-B58F622ED319}"/>
    <cellStyle name="Standaard 4 2 2 3 2 3 4 3" xfId="13442" xr:uid="{11ABF1EF-F343-4881-AC1A-51D70FCE3EE0}"/>
    <cellStyle name="Standaard 4 2 2 3 2 3 4 3 2" xfId="33811" xr:uid="{2E2B6DD4-93F4-4005-AE7E-AAA453533588}"/>
    <cellStyle name="Standaard 4 2 2 3 2 3 4 4" xfId="23627" xr:uid="{678147B1-3EA2-4C35-9C32-36E37F3546B5}"/>
    <cellStyle name="Standaard 4 2 2 3 2 3 5" xfId="7965" xr:uid="{223F6B28-A809-463C-B729-F16061C15440}"/>
    <cellStyle name="Standaard 4 2 2 3 2 3 5 2" xfId="18154" xr:uid="{407193EA-CAC4-43D1-BA83-F6D8482189D8}"/>
    <cellStyle name="Standaard 4 2 2 3 2 3 5 2 2" xfId="38523" xr:uid="{18CBD5C0-1B08-43B7-BD40-3AE138D4D38D}"/>
    <cellStyle name="Standaard 4 2 2 3 2 3 5 3" xfId="28339" xr:uid="{B8F3EFFC-4D28-49DB-9797-2D7EC22FFFEC}"/>
    <cellStyle name="Standaard 4 2 2 3 2 3 6" xfId="10899" xr:uid="{AE9FA81E-9DFC-464C-A639-49F12A9FA137}"/>
    <cellStyle name="Standaard 4 2 2 3 2 3 6 2" xfId="31268" xr:uid="{DD433E14-A00B-4418-A3E4-90DF93A0AF85}"/>
    <cellStyle name="Standaard 4 2 2 3 2 3 7" xfId="21084" xr:uid="{167C7CBA-0B7C-4F09-953A-3A941A13F4BA}"/>
    <cellStyle name="Standaard 4 2 2 3 2 4" xfId="1143" xr:uid="{F64CF454-009F-4834-8EB8-6C01A2435776}"/>
    <cellStyle name="Standaard 4 2 2 3 2 4 2" xfId="3688" xr:uid="{E7AE6966-A360-4EDE-8944-D905C108EC9E}"/>
    <cellStyle name="Standaard 4 2 2 3 2 4 2 2" xfId="7972" xr:uid="{F61C4B62-C8B4-4872-B330-5D4BE4940D47}"/>
    <cellStyle name="Standaard 4 2 2 3 2 4 2 2 2" xfId="18161" xr:uid="{4FFC97BF-310F-4162-B4B5-D54820A49904}"/>
    <cellStyle name="Standaard 4 2 2 3 2 4 2 2 2 2" xfId="38530" xr:uid="{DD52F0AE-782C-4DB1-8DEB-A85DD25746A0}"/>
    <cellStyle name="Standaard 4 2 2 3 2 4 2 2 3" xfId="28346" xr:uid="{E052541E-E321-4B7D-A0E3-4A8593B20BFB}"/>
    <cellStyle name="Standaard 4 2 2 3 2 4 2 3" xfId="13866" xr:uid="{2C2736CE-1A3D-4137-89F6-C5305B107053}"/>
    <cellStyle name="Standaard 4 2 2 3 2 4 2 3 2" xfId="34235" xr:uid="{678C71D8-F63A-45E3-9144-D5B20EAA993B}"/>
    <cellStyle name="Standaard 4 2 2 3 2 4 2 4" xfId="24051" xr:uid="{8BC0A381-1F64-455D-B1BE-BA07984A1B3F}"/>
    <cellStyle name="Standaard 4 2 2 3 2 4 3" xfId="7971" xr:uid="{E427973B-4377-4078-A52A-05F60C5D380F}"/>
    <cellStyle name="Standaard 4 2 2 3 2 4 3 2" xfId="18160" xr:uid="{07B19593-AC89-4D72-A538-886914DD32F5}"/>
    <cellStyle name="Standaard 4 2 2 3 2 4 3 2 2" xfId="38529" xr:uid="{935D6005-4341-4BF1-B7BB-0A1AFF0840BA}"/>
    <cellStyle name="Standaard 4 2 2 3 2 4 3 3" xfId="28345" xr:uid="{B0D566B6-4ED3-4672-9495-74BC34D37874}"/>
    <cellStyle name="Standaard 4 2 2 3 2 4 4" xfId="11323" xr:uid="{66E873B2-C577-4AE8-AE04-08237D6AF564}"/>
    <cellStyle name="Standaard 4 2 2 3 2 4 4 2" xfId="31692" xr:uid="{AFC2E14B-2F44-4298-B9C4-A07F4F41F7A6}"/>
    <cellStyle name="Standaard 4 2 2 3 2 4 5" xfId="21508" xr:uid="{2AD469CC-B64E-4C36-93D9-5C2FCDC1FA42}"/>
    <cellStyle name="Standaard 4 2 2 3 2 5" xfId="1990" xr:uid="{EF68F3D4-9342-4332-98E4-836B59054E27}"/>
    <cellStyle name="Standaard 4 2 2 3 2 5 2" xfId="4535" xr:uid="{B09EB276-DB0C-4F11-BB2A-8E66BF4CF651}"/>
    <cellStyle name="Standaard 4 2 2 3 2 5 2 2" xfId="7974" xr:uid="{63C1A9EA-6F1A-4C53-A2DE-DDC76D33DCDB}"/>
    <cellStyle name="Standaard 4 2 2 3 2 5 2 2 2" xfId="18163" xr:uid="{892415EE-0528-40BB-B4DB-FABD80A06F15}"/>
    <cellStyle name="Standaard 4 2 2 3 2 5 2 2 2 2" xfId="38532" xr:uid="{0FE016AD-F652-46BC-9FCD-A88566DC650E}"/>
    <cellStyle name="Standaard 4 2 2 3 2 5 2 2 3" xfId="28348" xr:uid="{2DAB2BDA-25BE-4A51-AA5F-83CB8830515D}"/>
    <cellStyle name="Standaard 4 2 2 3 2 5 2 3" xfId="14713" xr:uid="{C3116539-260F-41D6-83AC-F86EB4CB33F1}"/>
    <cellStyle name="Standaard 4 2 2 3 2 5 2 3 2" xfId="35082" xr:uid="{7BD98719-0795-4732-AF59-29DD6D203A05}"/>
    <cellStyle name="Standaard 4 2 2 3 2 5 2 4" xfId="24898" xr:uid="{63EFECF7-1C4B-4D35-88B1-44D042BE8539}"/>
    <cellStyle name="Standaard 4 2 2 3 2 5 3" xfId="7973" xr:uid="{63928494-5AD1-41F2-A24B-725DDC54EAC5}"/>
    <cellStyle name="Standaard 4 2 2 3 2 5 3 2" xfId="18162" xr:uid="{7D14B937-66A6-4051-8618-2EBD47EB6687}"/>
    <cellStyle name="Standaard 4 2 2 3 2 5 3 2 2" xfId="38531" xr:uid="{5A002469-E9FC-4F29-B9F0-36C3B06827D2}"/>
    <cellStyle name="Standaard 4 2 2 3 2 5 3 3" xfId="28347" xr:uid="{5390970A-3CDE-4F8A-8327-EF74FFDAC29D}"/>
    <cellStyle name="Standaard 4 2 2 3 2 5 4" xfId="12170" xr:uid="{44F569E5-4594-46BA-9BB9-EAD02EDA72E1}"/>
    <cellStyle name="Standaard 4 2 2 3 2 5 4 2" xfId="32539" xr:uid="{B990476E-5D98-4C9B-B150-E430FFE56C3F}"/>
    <cellStyle name="Standaard 4 2 2 3 2 5 5" xfId="22355" xr:uid="{234D617E-88E0-4D69-8737-221481C005E1}"/>
    <cellStyle name="Standaard 4 2 2 3 2 6" xfId="2840" xr:uid="{5B9A9432-78D7-45AB-A651-BAA47EBC09C4}"/>
    <cellStyle name="Standaard 4 2 2 3 2 6 2" xfId="7975" xr:uid="{EAE02DA1-F64C-46DD-B191-8CED2D84BD3A}"/>
    <cellStyle name="Standaard 4 2 2 3 2 6 2 2" xfId="18164" xr:uid="{521A6CE4-533B-4E30-9BAD-8C9C79431681}"/>
    <cellStyle name="Standaard 4 2 2 3 2 6 2 2 2" xfId="38533" xr:uid="{A8EBD36E-19EC-4B4E-98B9-B789E4CAC4D9}"/>
    <cellStyle name="Standaard 4 2 2 3 2 6 2 3" xfId="28349" xr:uid="{117F95EC-530F-4255-B714-FF7A88471AAA}"/>
    <cellStyle name="Standaard 4 2 2 3 2 6 3" xfId="13018" xr:uid="{C6CAD24D-0E58-4886-AA7B-1B1AC03663C0}"/>
    <cellStyle name="Standaard 4 2 2 3 2 6 3 2" xfId="33387" xr:uid="{A1543022-7E46-4A13-ADAA-5205258B6867}"/>
    <cellStyle name="Standaard 4 2 2 3 2 6 4" xfId="23203" xr:uid="{D30C5CB4-BF34-493A-A9A5-EC92C091D69E}"/>
    <cellStyle name="Standaard 4 2 2 3 2 7" xfId="7952" xr:uid="{3EDF0F34-A96E-4502-9241-E0FE4F0C5F8D}"/>
    <cellStyle name="Standaard 4 2 2 3 2 7 2" xfId="18141" xr:uid="{51643ACB-B126-4331-8378-36D780CF0F4C}"/>
    <cellStyle name="Standaard 4 2 2 3 2 7 2 2" xfId="38510" xr:uid="{31599CB4-4D13-4A4F-96C6-C5DB0C9A4B65}"/>
    <cellStyle name="Standaard 4 2 2 3 2 7 3" xfId="28326" xr:uid="{FC26C772-962C-46FB-9A15-7E702DAEA92F}"/>
    <cellStyle name="Standaard 4 2 2 3 2 8" xfId="10475" xr:uid="{6AAE632F-6C6D-4D61-AA73-4622B50E85EF}"/>
    <cellStyle name="Standaard 4 2 2 3 2 8 2" xfId="30844" xr:uid="{47BCD1EE-DA6E-4AE7-AB92-9792A3887CFB}"/>
    <cellStyle name="Standaard 4 2 2 3 2 9" xfId="20660" xr:uid="{C593408A-A155-47DC-89C0-237C8EA9F689}"/>
    <cellStyle name="Standaard 4 2 2 3 3" xfId="229" xr:uid="{52461F33-EBC2-4DF2-AF5D-32FD44C3BF29}"/>
    <cellStyle name="Standaard 4 2 2 3 3 2" xfId="785" xr:uid="{3ECE66A2-6746-4737-B9DF-3CC7E3667329}"/>
    <cellStyle name="Standaard 4 2 2 3 3 2 2" xfId="1635" xr:uid="{C949C3E7-074F-4DF2-8663-11F94F823C82}"/>
    <cellStyle name="Standaard 4 2 2 3 3 2 2 2" xfId="4180" xr:uid="{BA60328B-CE2E-4D34-8BE3-34DF766F45F5}"/>
    <cellStyle name="Standaard 4 2 2 3 3 2 2 2 2" xfId="7979" xr:uid="{CBC307F4-344B-43B6-B9E5-BF5951972415}"/>
    <cellStyle name="Standaard 4 2 2 3 3 2 2 2 2 2" xfId="18168" xr:uid="{4C33DD5B-8237-467C-981A-226DB14FDB90}"/>
    <cellStyle name="Standaard 4 2 2 3 3 2 2 2 2 2 2" xfId="38537" xr:uid="{269CD0B9-7667-437A-A3BC-D8006EF9654A}"/>
    <cellStyle name="Standaard 4 2 2 3 3 2 2 2 2 3" xfId="28353" xr:uid="{CEAAFAB4-B60F-420D-8AE0-0643F52C0479}"/>
    <cellStyle name="Standaard 4 2 2 3 3 2 2 2 3" xfId="14358" xr:uid="{B26B3EF3-5ECC-473C-8E86-4974691A4D5D}"/>
    <cellStyle name="Standaard 4 2 2 3 3 2 2 2 3 2" xfId="34727" xr:uid="{2D930275-A36B-4990-9173-733AB7DE6CA3}"/>
    <cellStyle name="Standaard 4 2 2 3 3 2 2 2 4" xfId="24543" xr:uid="{B1B44E50-7EA4-4E88-9AE8-EBA113503421}"/>
    <cellStyle name="Standaard 4 2 2 3 3 2 2 3" xfId="7978" xr:uid="{D2743201-F7AA-4EBB-AEF0-161BE4635B75}"/>
    <cellStyle name="Standaard 4 2 2 3 3 2 2 3 2" xfId="18167" xr:uid="{3EC1EFD6-66DA-4DED-A4CA-730F0E1F2011}"/>
    <cellStyle name="Standaard 4 2 2 3 3 2 2 3 2 2" xfId="38536" xr:uid="{E0B3EB4F-0483-4CFD-B294-73B3D9AB5F6D}"/>
    <cellStyle name="Standaard 4 2 2 3 3 2 2 3 3" xfId="28352" xr:uid="{571B9CB3-E826-4DE0-A621-337A61E693DE}"/>
    <cellStyle name="Standaard 4 2 2 3 3 2 2 4" xfId="11815" xr:uid="{E631B511-B510-4253-99D0-F5B94A102EE7}"/>
    <cellStyle name="Standaard 4 2 2 3 3 2 2 4 2" xfId="32184" xr:uid="{D58784E3-7411-4C71-A658-A57EF795F6D3}"/>
    <cellStyle name="Standaard 4 2 2 3 3 2 2 5" xfId="22000" xr:uid="{51EB05B3-60C7-43FA-A53E-46C98754F163}"/>
    <cellStyle name="Standaard 4 2 2 3 3 2 3" xfId="2482" xr:uid="{B8097936-475C-4277-BF75-EB0C7739003B}"/>
    <cellStyle name="Standaard 4 2 2 3 3 2 3 2" xfId="5027" xr:uid="{6232F39F-3CFD-46DC-B1E6-5540A0303B8A}"/>
    <cellStyle name="Standaard 4 2 2 3 3 2 3 2 2" xfId="7981" xr:uid="{BE41F43C-037A-43AE-BD31-0E49FBA400FA}"/>
    <cellStyle name="Standaard 4 2 2 3 3 2 3 2 2 2" xfId="18170" xr:uid="{83A2554E-6FC6-49BC-B846-9F8369C17580}"/>
    <cellStyle name="Standaard 4 2 2 3 3 2 3 2 2 2 2" xfId="38539" xr:uid="{F278CE41-41CD-4BEB-B618-FE5A5861B17A}"/>
    <cellStyle name="Standaard 4 2 2 3 3 2 3 2 2 3" xfId="28355" xr:uid="{094ED860-7033-47AF-8AD8-DDC967571CDD}"/>
    <cellStyle name="Standaard 4 2 2 3 3 2 3 2 3" xfId="15205" xr:uid="{933C73C6-9B9D-413D-A5AA-2106F4820D5D}"/>
    <cellStyle name="Standaard 4 2 2 3 3 2 3 2 3 2" xfId="35574" xr:uid="{B9245F79-D4E3-4710-B92F-BBDC01630CA6}"/>
    <cellStyle name="Standaard 4 2 2 3 3 2 3 2 4" xfId="25390" xr:uid="{0F7C9AF1-19C4-4B0D-90B3-05BB3B261B04}"/>
    <cellStyle name="Standaard 4 2 2 3 3 2 3 3" xfId="7980" xr:uid="{519878FD-2238-4544-96DD-074E96B7EEBF}"/>
    <cellStyle name="Standaard 4 2 2 3 3 2 3 3 2" xfId="18169" xr:uid="{E97145D8-4E78-406E-B73F-3E4F33B2DEDE}"/>
    <cellStyle name="Standaard 4 2 2 3 3 2 3 3 2 2" xfId="38538" xr:uid="{76E07B2A-548E-4AD9-8CD7-4B3EEBD4D1F5}"/>
    <cellStyle name="Standaard 4 2 2 3 3 2 3 3 3" xfId="28354" xr:uid="{937C7A03-A495-445F-9A28-2EAB2EDF3A3F}"/>
    <cellStyle name="Standaard 4 2 2 3 3 2 3 4" xfId="12662" xr:uid="{2D554D22-68F3-4BB1-B327-665AED4DB4E5}"/>
    <cellStyle name="Standaard 4 2 2 3 3 2 3 4 2" xfId="33031" xr:uid="{78DEC864-5691-41DB-8944-05FD8253AAF7}"/>
    <cellStyle name="Standaard 4 2 2 3 3 2 3 5" xfId="22847" xr:uid="{D1C9389C-CC63-4A7D-8A1D-12343D506460}"/>
    <cellStyle name="Standaard 4 2 2 3 3 2 4" xfId="3332" xr:uid="{0800DF43-CBC2-4A69-B252-0E0665AF6B7A}"/>
    <cellStyle name="Standaard 4 2 2 3 3 2 4 2" xfId="7982" xr:uid="{A702C26F-7790-47AF-A2A7-B2D9AD55BF6E}"/>
    <cellStyle name="Standaard 4 2 2 3 3 2 4 2 2" xfId="18171" xr:uid="{B546F020-B4ED-4249-9560-0832BB490256}"/>
    <cellStyle name="Standaard 4 2 2 3 3 2 4 2 2 2" xfId="38540" xr:uid="{90A08F0E-6852-454A-A729-6F31DA370376}"/>
    <cellStyle name="Standaard 4 2 2 3 3 2 4 2 3" xfId="28356" xr:uid="{F560377C-7241-44AA-AD8B-597FC1AE6DB9}"/>
    <cellStyle name="Standaard 4 2 2 3 3 2 4 3" xfId="13510" xr:uid="{B0088D13-401E-4995-B240-1844DE7EA875}"/>
    <cellStyle name="Standaard 4 2 2 3 3 2 4 3 2" xfId="33879" xr:uid="{41DE1C39-BF01-4875-96F6-4800CFF7BCE7}"/>
    <cellStyle name="Standaard 4 2 2 3 3 2 4 4" xfId="23695" xr:uid="{00BC379C-88D5-4790-A05A-E240D4F3FDCA}"/>
    <cellStyle name="Standaard 4 2 2 3 3 2 5" xfId="7977" xr:uid="{209EF724-C18F-49B5-86BE-48978837E403}"/>
    <cellStyle name="Standaard 4 2 2 3 3 2 5 2" xfId="18166" xr:uid="{C90D2C6A-9363-4FAB-B0E0-29702C4E7008}"/>
    <cellStyle name="Standaard 4 2 2 3 3 2 5 2 2" xfId="38535" xr:uid="{3A7A5E25-F611-4F69-8E61-09F4F0997573}"/>
    <cellStyle name="Standaard 4 2 2 3 3 2 5 3" xfId="28351" xr:uid="{1570200E-C743-4E9A-BD2B-386190CD1E92}"/>
    <cellStyle name="Standaard 4 2 2 3 3 2 6" xfId="10967" xr:uid="{F54D6507-F15C-4C9C-BC70-8B1BBDC3BD5F}"/>
    <cellStyle name="Standaard 4 2 2 3 3 2 6 2" xfId="31336" xr:uid="{06361B30-9519-4A89-B234-527351B4E935}"/>
    <cellStyle name="Standaard 4 2 2 3 3 2 7" xfId="21152" xr:uid="{312E2608-C814-464C-8501-908772D697DF}"/>
    <cellStyle name="Standaard 4 2 2 3 3 3" xfId="1211" xr:uid="{DDF8E1A6-F358-4E85-AD85-B8D0E56461BC}"/>
    <cellStyle name="Standaard 4 2 2 3 3 3 2" xfId="3756" xr:uid="{F55AE8DC-EE02-4369-A4D5-CF4B990C232C}"/>
    <cellStyle name="Standaard 4 2 2 3 3 3 2 2" xfId="7984" xr:uid="{CF6C5BEE-2F9C-49E8-BBFD-F68A13764D66}"/>
    <cellStyle name="Standaard 4 2 2 3 3 3 2 2 2" xfId="18173" xr:uid="{ADB99EB0-8B28-47A3-A685-A5D152A90E58}"/>
    <cellStyle name="Standaard 4 2 2 3 3 3 2 2 2 2" xfId="38542" xr:uid="{DCA77C71-0DCD-4216-B0C2-C4D01BDF4BE3}"/>
    <cellStyle name="Standaard 4 2 2 3 3 3 2 2 3" xfId="28358" xr:uid="{35C6E2F9-FB16-4C02-8D73-F1BEB50B815C}"/>
    <cellStyle name="Standaard 4 2 2 3 3 3 2 3" xfId="13934" xr:uid="{9759D05B-910A-45AC-9030-49A23A4E094D}"/>
    <cellStyle name="Standaard 4 2 2 3 3 3 2 3 2" xfId="34303" xr:uid="{6DF17343-C9B2-424A-B28E-4F6C743B20AE}"/>
    <cellStyle name="Standaard 4 2 2 3 3 3 2 4" xfId="24119" xr:uid="{8A96D128-DC45-40B7-9E45-E2B0B45C71E9}"/>
    <cellStyle name="Standaard 4 2 2 3 3 3 3" xfId="7983" xr:uid="{EA2827D0-C212-4508-8DB0-B39406A9C0D8}"/>
    <cellStyle name="Standaard 4 2 2 3 3 3 3 2" xfId="18172" xr:uid="{B1A0AFC1-5AFA-44DB-A619-62334715CBA6}"/>
    <cellStyle name="Standaard 4 2 2 3 3 3 3 2 2" xfId="38541" xr:uid="{D4AC1F9D-CB96-4FA1-ACB4-7DD7B72F5246}"/>
    <cellStyle name="Standaard 4 2 2 3 3 3 3 3" xfId="28357" xr:uid="{001651AA-022F-4F88-8B09-7AC9A893A8B7}"/>
    <cellStyle name="Standaard 4 2 2 3 3 3 4" xfId="11391" xr:uid="{818DD006-5863-4977-9741-2B2ED95DBC86}"/>
    <cellStyle name="Standaard 4 2 2 3 3 3 4 2" xfId="31760" xr:uid="{1AADC719-CC70-445A-B05B-887BA6C44E7E}"/>
    <cellStyle name="Standaard 4 2 2 3 3 3 5" xfId="21576" xr:uid="{F5DD84C4-3132-4727-8DE7-C34889880265}"/>
    <cellStyle name="Standaard 4 2 2 3 3 4" xfId="2058" xr:uid="{DBE0725E-2705-4A3B-A667-76AFA20D64AB}"/>
    <cellStyle name="Standaard 4 2 2 3 3 4 2" xfId="4603" xr:uid="{7E754368-AEA6-4822-A876-E927C287C4A0}"/>
    <cellStyle name="Standaard 4 2 2 3 3 4 2 2" xfId="7986" xr:uid="{31ADE402-E730-48D1-B375-7E62201163DB}"/>
    <cellStyle name="Standaard 4 2 2 3 3 4 2 2 2" xfId="18175" xr:uid="{FC7E717E-6F81-404D-921F-C29ED962FF05}"/>
    <cellStyle name="Standaard 4 2 2 3 3 4 2 2 2 2" xfId="38544" xr:uid="{A9F21605-0A77-401B-98EA-B11AF740E45F}"/>
    <cellStyle name="Standaard 4 2 2 3 3 4 2 2 3" xfId="28360" xr:uid="{C962AE4C-E12A-4D48-879A-103A7B7234D5}"/>
    <cellStyle name="Standaard 4 2 2 3 3 4 2 3" xfId="14781" xr:uid="{470D1558-D57D-42DE-8D28-F5194DD8A2C3}"/>
    <cellStyle name="Standaard 4 2 2 3 3 4 2 3 2" xfId="35150" xr:uid="{53A58E85-0BC1-4F5C-B83C-D3DD988CD133}"/>
    <cellStyle name="Standaard 4 2 2 3 3 4 2 4" xfId="24966" xr:uid="{09974588-6E8E-471A-8E57-83188B167EFC}"/>
    <cellStyle name="Standaard 4 2 2 3 3 4 3" xfId="7985" xr:uid="{98F7D894-8AE8-4B4A-B956-9971B5DA511A}"/>
    <cellStyle name="Standaard 4 2 2 3 3 4 3 2" xfId="18174" xr:uid="{795D1C8E-83F1-4C03-B3C9-99264D70F419}"/>
    <cellStyle name="Standaard 4 2 2 3 3 4 3 2 2" xfId="38543" xr:uid="{C87C990B-9537-4D69-A68A-73414F948464}"/>
    <cellStyle name="Standaard 4 2 2 3 3 4 3 3" xfId="28359" xr:uid="{004A4486-1FCA-4C3D-86A1-A7A40025B598}"/>
    <cellStyle name="Standaard 4 2 2 3 3 4 4" xfId="12238" xr:uid="{BF73D125-D4C1-4E50-BFE9-0B12F1F19FDB}"/>
    <cellStyle name="Standaard 4 2 2 3 3 4 4 2" xfId="32607" xr:uid="{E6033A6E-812D-404B-9ED0-FA2CC9E926D3}"/>
    <cellStyle name="Standaard 4 2 2 3 3 4 5" xfId="22423" xr:uid="{C624B465-9710-41B5-86E1-856DC2B0719C}"/>
    <cellStyle name="Standaard 4 2 2 3 3 5" xfId="2908" xr:uid="{C6DD4134-A3D5-4FAB-98BD-F38B8417BEBA}"/>
    <cellStyle name="Standaard 4 2 2 3 3 5 2" xfId="7987" xr:uid="{D7520FB6-8675-40FC-8B60-C2679F05ADCC}"/>
    <cellStyle name="Standaard 4 2 2 3 3 5 2 2" xfId="18176" xr:uid="{D9E64B66-1B0F-4ED2-A7E6-ACFE768FF4D2}"/>
    <cellStyle name="Standaard 4 2 2 3 3 5 2 2 2" xfId="38545" xr:uid="{759A4E85-34B9-47E5-B9A3-0513462F6BE8}"/>
    <cellStyle name="Standaard 4 2 2 3 3 5 2 3" xfId="28361" xr:uid="{DC20CCAC-702E-4B7B-A238-BE6CDA0281E2}"/>
    <cellStyle name="Standaard 4 2 2 3 3 5 3" xfId="13086" xr:uid="{36C7604A-6D24-4A7D-9977-74A5996FE3F1}"/>
    <cellStyle name="Standaard 4 2 2 3 3 5 3 2" xfId="33455" xr:uid="{0B287FA8-3933-4F91-BBC1-D73DF57617FB}"/>
    <cellStyle name="Standaard 4 2 2 3 3 5 4" xfId="23271" xr:uid="{6A129D83-F052-4445-BFD0-01B21DF7E65E}"/>
    <cellStyle name="Standaard 4 2 2 3 3 6" xfId="7976" xr:uid="{C1F3BAEE-5A74-4F26-A123-86A1FAFE328F}"/>
    <cellStyle name="Standaard 4 2 2 3 3 6 2" xfId="18165" xr:uid="{32492541-1228-4838-B43D-5F919EEDE542}"/>
    <cellStyle name="Standaard 4 2 2 3 3 6 2 2" xfId="38534" xr:uid="{03FB3630-740B-4032-B113-D689030792D0}"/>
    <cellStyle name="Standaard 4 2 2 3 3 6 3" xfId="28350" xr:uid="{DF1ACB25-068D-46DF-8333-84698362D2F9}"/>
    <cellStyle name="Standaard 4 2 2 3 3 7" xfId="10543" xr:uid="{9FF6C989-AC41-424C-8ECF-C237AC8040DF}"/>
    <cellStyle name="Standaard 4 2 2 3 3 7 2" xfId="30912" xr:uid="{FF1F5B64-EDDF-4FE1-9439-978078BD00E6}"/>
    <cellStyle name="Standaard 4 2 2 3 3 8" xfId="20728" xr:uid="{812C8560-569A-442D-801F-2DB3F83A1FA2}"/>
    <cellStyle name="Standaard 4 2 2 3 4" xfId="466" xr:uid="{9DF161D9-21BB-4C99-8ABE-0DEE24288E6C}"/>
    <cellStyle name="Standaard 4 2 2 3 4 2" xfId="924" xr:uid="{2917024B-72B6-4556-8581-ACBD09D63E0E}"/>
    <cellStyle name="Standaard 4 2 2 3 4 2 2" xfId="1774" xr:uid="{F0122610-0560-43FC-B302-D22C45AE49FF}"/>
    <cellStyle name="Standaard 4 2 2 3 4 2 2 2" xfId="4319" xr:uid="{AB8B3845-782B-4D25-AD34-9C9D87A3DE71}"/>
    <cellStyle name="Standaard 4 2 2 3 4 2 2 2 2" xfId="7991" xr:uid="{F3EA2733-AF8E-4D7E-8377-67819B92D178}"/>
    <cellStyle name="Standaard 4 2 2 3 4 2 2 2 2 2" xfId="18180" xr:uid="{31425681-D6A6-4594-B6FB-C8B424274FAD}"/>
    <cellStyle name="Standaard 4 2 2 3 4 2 2 2 2 2 2" xfId="38549" xr:uid="{7C38E4D5-5275-4DD8-A240-64099282CB9A}"/>
    <cellStyle name="Standaard 4 2 2 3 4 2 2 2 2 3" xfId="28365" xr:uid="{5CD48BF2-351F-48FB-941D-2A09684FC3D4}"/>
    <cellStyle name="Standaard 4 2 2 3 4 2 2 2 3" xfId="14497" xr:uid="{E3E06A03-A64D-4DC0-9C43-4899671901C5}"/>
    <cellStyle name="Standaard 4 2 2 3 4 2 2 2 3 2" xfId="34866" xr:uid="{1DEFE985-4AA3-4098-9C86-37300634BFD8}"/>
    <cellStyle name="Standaard 4 2 2 3 4 2 2 2 4" xfId="24682" xr:uid="{0AA31E45-C66D-403C-B538-F6088B2C4E61}"/>
    <cellStyle name="Standaard 4 2 2 3 4 2 2 3" xfId="7990" xr:uid="{DB99450B-6330-479A-BE84-42318E7DFA92}"/>
    <cellStyle name="Standaard 4 2 2 3 4 2 2 3 2" xfId="18179" xr:uid="{02383B89-E7F6-43A9-8D3B-D5B316C56D24}"/>
    <cellStyle name="Standaard 4 2 2 3 4 2 2 3 2 2" xfId="38548" xr:uid="{6F56B669-3952-4C37-81D8-EA157B26FF2F}"/>
    <cellStyle name="Standaard 4 2 2 3 4 2 2 3 3" xfId="28364" xr:uid="{B502F859-78C3-4EEC-95F8-163DEF04E575}"/>
    <cellStyle name="Standaard 4 2 2 3 4 2 2 4" xfId="11954" xr:uid="{96736141-5DA4-46CF-8BBE-CBF14797BB21}"/>
    <cellStyle name="Standaard 4 2 2 3 4 2 2 4 2" xfId="32323" xr:uid="{5A37A27E-394E-4CDD-A7E3-562AB9C440CC}"/>
    <cellStyle name="Standaard 4 2 2 3 4 2 2 5" xfId="22139" xr:uid="{ACEB6644-BE51-4EFD-8386-06DFBCF0ABED}"/>
    <cellStyle name="Standaard 4 2 2 3 4 2 3" xfId="2621" xr:uid="{49902873-1C2C-4CB5-9BD5-A2103F1AAA76}"/>
    <cellStyle name="Standaard 4 2 2 3 4 2 3 2" xfId="5166" xr:uid="{CECABE60-7ABD-4F5F-B3BE-A0E659D61A15}"/>
    <cellStyle name="Standaard 4 2 2 3 4 2 3 2 2" xfId="7993" xr:uid="{F4D3E675-C1DD-4F93-8066-0F8859B421F7}"/>
    <cellStyle name="Standaard 4 2 2 3 4 2 3 2 2 2" xfId="18182" xr:uid="{6FD177D3-7EFE-4270-B38A-17E34D410324}"/>
    <cellStyle name="Standaard 4 2 2 3 4 2 3 2 2 2 2" xfId="38551" xr:uid="{851A6EE3-93D0-4074-BC04-D416CA0664D6}"/>
    <cellStyle name="Standaard 4 2 2 3 4 2 3 2 2 3" xfId="28367" xr:uid="{2ACBAE7A-6EC0-406D-BCFB-50BBDC768E80}"/>
    <cellStyle name="Standaard 4 2 2 3 4 2 3 2 3" xfId="15344" xr:uid="{018442E4-4592-410B-AE0D-90D63EA60015}"/>
    <cellStyle name="Standaard 4 2 2 3 4 2 3 2 3 2" xfId="35713" xr:uid="{23AEB0C8-64C4-4495-81A0-22B824D1B0D7}"/>
    <cellStyle name="Standaard 4 2 2 3 4 2 3 2 4" xfId="25529" xr:uid="{17C7E22E-2B35-4BC8-BAF6-179E64FD6C2D}"/>
    <cellStyle name="Standaard 4 2 2 3 4 2 3 3" xfId="7992" xr:uid="{E66B8048-3F61-4136-A92F-F7435E88F682}"/>
    <cellStyle name="Standaard 4 2 2 3 4 2 3 3 2" xfId="18181" xr:uid="{D0FE610B-103E-4BFD-AF9C-C33526C8870C}"/>
    <cellStyle name="Standaard 4 2 2 3 4 2 3 3 2 2" xfId="38550" xr:uid="{76881EF5-9A25-42E7-979B-F0C2E862E82C}"/>
    <cellStyle name="Standaard 4 2 2 3 4 2 3 3 3" xfId="28366" xr:uid="{65A40D77-AB00-4007-9819-B377E493D7DD}"/>
    <cellStyle name="Standaard 4 2 2 3 4 2 3 4" xfId="12801" xr:uid="{9FA93F59-9481-4495-B1BF-10F8FEBF3624}"/>
    <cellStyle name="Standaard 4 2 2 3 4 2 3 4 2" xfId="33170" xr:uid="{421E3A0E-825A-4CD6-BFE6-66B7A12E4BE4}"/>
    <cellStyle name="Standaard 4 2 2 3 4 2 3 5" xfId="22986" xr:uid="{5F79BA29-1C5B-4C50-AB6A-F69A09A11605}"/>
    <cellStyle name="Standaard 4 2 2 3 4 2 4" xfId="3471" xr:uid="{9E4F66A4-B304-4376-89E9-6A09799A02F4}"/>
    <cellStyle name="Standaard 4 2 2 3 4 2 4 2" xfId="7994" xr:uid="{0A4F8125-66AB-40C0-8ADF-E6873C1857AA}"/>
    <cellStyle name="Standaard 4 2 2 3 4 2 4 2 2" xfId="18183" xr:uid="{B99551A4-D533-4FFF-83C9-9BECC789596C}"/>
    <cellStyle name="Standaard 4 2 2 3 4 2 4 2 2 2" xfId="38552" xr:uid="{22DD2B14-F681-47C4-A2F6-4ABF52CA1F02}"/>
    <cellStyle name="Standaard 4 2 2 3 4 2 4 2 3" xfId="28368" xr:uid="{EBA03924-D816-4160-A6A5-786C0427C74B}"/>
    <cellStyle name="Standaard 4 2 2 3 4 2 4 3" xfId="13649" xr:uid="{5D533F63-5DEF-4556-8D95-C927A718A024}"/>
    <cellStyle name="Standaard 4 2 2 3 4 2 4 3 2" xfId="34018" xr:uid="{F8C53E80-913C-461E-9098-A462CE9018A4}"/>
    <cellStyle name="Standaard 4 2 2 3 4 2 4 4" xfId="23834" xr:uid="{C6DA83D5-D21E-4D0F-A6EC-DD4B486083D7}"/>
    <cellStyle name="Standaard 4 2 2 3 4 2 5" xfId="7989" xr:uid="{2D935D3A-CAA4-4085-8E65-4E5D1E90E798}"/>
    <cellStyle name="Standaard 4 2 2 3 4 2 5 2" xfId="18178" xr:uid="{8DCBF13D-001A-42A8-903D-C71423DC7966}"/>
    <cellStyle name="Standaard 4 2 2 3 4 2 5 2 2" xfId="38547" xr:uid="{05A07AF8-C831-48BA-9845-33C04496D041}"/>
    <cellStyle name="Standaard 4 2 2 3 4 2 5 3" xfId="28363" xr:uid="{67E3C3CC-9FB8-47DE-BAB4-F53B815FA2F3}"/>
    <cellStyle name="Standaard 4 2 2 3 4 2 6" xfId="11106" xr:uid="{5EFA9509-8715-43EE-99B7-82396B20DE9E}"/>
    <cellStyle name="Standaard 4 2 2 3 4 2 6 2" xfId="31475" xr:uid="{C95EBF4B-879A-43C4-AD1A-5BC0E8D1D253}"/>
    <cellStyle name="Standaard 4 2 2 3 4 2 7" xfId="21291" xr:uid="{84EBD7EB-E16A-4B92-975A-C00A58494CCB}"/>
    <cellStyle name="Standaard 4 2 2 3 4 3" xfId="1350" xr:uid="{9BA4C14F-33E6-4A45-873F-7E71C822BB54}"/>
    <cellStyle name="Standaard 4 2 2 3 4 3 2" xfId="3895" xr:uid="{A631356A-854B-4B68-ADD0-C859E2D61F7B}"/>
    <cellStyle name="Standaard 4 2 2 3 4 3 2 2" xfId="7996" xr:uid="{885A1C3E-395A-4B55-A182-6F8C15E26F03}"/>
    <cellStyle name="Standaard 4 2 2 3 4 3 2 2 2" xfId="18185" xr:uid="{0E694BEA-63AC-487D-A50D-DB08E20C3F7D}"/>
    <cellStyle name="Standaard 4 2 2 3 4 3 2 2 2 2" xfId="38554" xr:uid="{122C8442-602E-4102-98E6-CCAB7BF22A07}"/>
    <cellStyle name="Standaard 4 2 2 3 4 3 2 2 3" xfId="28370" xr:uid="{AEE13BF5-D8CF-4C7A-8576-936C5BC8EE60}"/>
    <cellStyle name="Standaard 4 2 2 3 4 3 2 3" xfId="14073" xr:uid="{AAF87367-C6B4-4BE7-A9B0-73E9F97E83D5}"/>
    <cellStyle name="Standaard 4 2 2 3 4 3 2 3 2" xfId="34442" xr:uid="{0434C002-3388-44EB-A437-2071D647DC47}"/>
    <cellStyle name="Standaard 4 2 2 3 4 3 2 4" xfId="24258" xr:uid="{0685A5FE-7D48-4FA5-B8B6-D718EC9375DA}"/>
    <cellStyle name="Standaard 4 2 2 3 4 3 3" xfId="7995" xr:uid="{18102093-A212-4061-AF6C-97481888A750}"/>
    <cellStyle name="Standaard 4 2 2 3 4 3 3 2" xfId="18184" xr:uid="{F45F7F64-6BEA-4ABB-8B8A-08A11CD245CF}"/>
    <cellStyle name="Standaard 4 2 2 3 4 3 3 2 2" xfId="38553" xr:uid="{F2B90A09-5D31-4A35-A4FD-A443BCEBE64E}"/>
    <cellStyle name="Standaard 4 2 2 3 4 3 3 3" xfId="28369" xr:uid="{15A93E3B-57F1-413E-AAE4-E1DD075A5597}"/>
    <cellStyle name="Standaard 4 2 2 3 4 3 4" xfId="11530" xr:uid="{BD2445FB-53E5-4E16-AF18-0CC499D94B1C}"/>
    <cellStyle name="Standaard 4 2 2 3 4 3 4 2" xfId="31899" xr:uid="{0FAE9F36-C3E8-455E-8D59-9B00BD8BAC6D}"/>
    <cellStyle name="Standaard 4 2 2 3 4 3 5" xfId="21715" xr:uid="{817DEF42-AE79-4D1D-BEC7-58C34446B701}"/>
    <cellStyle name="Standaard 4 2 2 3 4 4" xfId="2197" xr:uid="{15494826-3612-470B-9C5D-502E173E86FA}"/>
    <cellStyle name="Standaard 4 2 2 3 4 4 2" xfId="4742" xr:uid="{970620BE-2C81-42DA-82F8-9CF64EBC9CC4}"/>
    <cellStyle name="Standaard 4 2 2 3 4 4 2 2" xfId="7998" xr:uid="{637A7965-FDC3-43B0-A4D7-68D3171FBC67}"/>
    <cellStyle name="Standaard 4 2 2 3 4 4 2 2 2" xfId="18187" xr:uid="{C0A0F6A6-2C02-4A64-9B94-5772CF16781E}"/>
    <cellStyle name="Standaard 4 2 2 3 4 4 2 2 2 2" xfId="38556" xr:uid="{5A2FBDEC-CFF9-4350-8731-04C50E63A73D}"/>
    <cellStyle name="Standaard 4 2 2 3 4 4 2 2 3" xfId="28372" xr:uid="{FFA3A6D0-B7E5-4A0F-9739-B68D8261B8A4}"/>
    <cellStyle name="Standaard 4 2 2 3 4 4 2 3" xfId="14920" xr:uid="{C38F9A82-6FEF-4801-AC52-A47993C21805}"/>
    <cellStyle name="Standaard 4 2 2 3 4 4 2 3 2" xfId="35289" xr:uid="{D69AC0A9-7766-4283-B9EC-C2A78FE6F2B3}"/>
    <cellStyle name="Standaard 4 2 2 3 4 4 2 4" xfId="25105" xr:uid="{397CB857-7D3E-40B3-A2A0-42049490D940}"/>
    <cellStyle name="Standaard 4 2 2 3 4 4 3" xfId="7997" xr:uid="{1A7B2217-D8A5-47A2-9386-0E5CEF102C04}"/>
    <cellStyle name="Standaard 4 2 2 3 4 4 3 2" xfId="18186" xr:uid="{EF523ADB-B250-45D4-9A4F-AAF933172C87}"/>
    <cellStyle name="Standaard 4 2 2 3 4 4 3 2 2" xfId="38555" xr:uid="{31D1B609-552D-4B27-A3FF-32534D666AE8}"/>
    <cellStyle name="Standaard 4 2 2 3 4 4 3 3" xfId="28371" xr:uid="{F9E63C5E-C471-4C07-87E0-F4DA037691E9}"/>
    <cellStyle name="Standaard 4 2 2 3 4 4 4" xfId="12377" xr:uid="{8AB8E6E6-76CA-451E-AC14-BF9AB0372D83}"/>
    <cellStyle name="Standaard 4 2 2 3 4 4 4 2" xfId="32746" xr:uid="{2BD4DFA8-70BF-49B6-96B6-77A54E569B1C}"/>
    <cellStyle name="Standaard 4 2 2 3 4 4 5" xfId="22562" xr:uid="{BEB99444-2605-4C2F-BACC-AE9D11C9469B}"/>
    <cellStyle name="Standaard 4 2 2 3 4 5" xfId="3047" xr:uid="{EC3D0403-1889-4ACB-9B85-E5CC0179B1F7}"/>
    <cellStyle name="Standaard 4 2 2 3 4 5 2" xfId="7999" xr:uid="{23B41BCE-757C-47C7-B235-8760EE09640B}"/>
    <cellStyle name="Standaard 4 2 2 3 4 5 2 2" xfId="18188" xr:uid="{544BC7CC-1B3D-4BA2-8BAE-D580D884FB1B}"/>
    <cellStyle name="Standaard 4 2 2 3 4 5 2 2 2" xfId="38557" xr:uid="{97621E02-5575-4705-B06B-E5E333BE1FA3}"/>
    <cellStyle name="Standaard 4 2 2 3 4 5 2 3" xfId="28373" xr:uid="{20F8EA3B-FA59-4929-82D4-3156FA758CFC}"/>
    <cellStyle name="Standaard 4 2 2 3 4 5 3" xfId="13225" xr:uid="{80155EFC-0514-4F30-BEB0-A5A96251596F}"/>
    <cellStyle name="Standaard 4 2 2 3 4 5 3 2" xfId="33594" xr:uid="{FC8E9AD5-CC3F-47A3-B151-F941DB464CC2}"/>
    <cellStyle name="Standaard 4 2 2 3 4 5 4" xfId="23410" xr:uid="{E403371F-AAF5-41DA-A7F6-FF0E161F5896}"/>
    <cellStyle name="Standaard 4 2 2 3 4 6" xfId="7988" xr:uid="{47C36E2A-6086-48FF-823E-67C5C307DC58}"/>
    <cellStyle name="Standaard 4 2 2 3 4 6 2" xfId="18177" xr:uid="{E93E8D15-D0B9-4CD2-AE8E-C13564F0202D}"/>
    <cellStyle name="Standaard 4 2 2 3 4 6 2 2" xfId="38546" xr:uid="{4626C852-7FBD-4990-BB49-3913F44F8024}"/>
    <cellStyle name="Standaard 4 2 2 3 4 6 3" xfId="28362" xr:uid="{1AE10C38-2E88-4EBE-A350-DBCC6A4D9F7D}"/>
    <cellStyle name="Standaard 4 2 2 3 4 7" xfId="10682" xr:uid="{B488EE03-626A-4787-AD6A-841E0624E9FC}"/>
    <cellStyle name="Standaard 4 2 2 3 4 7 2" xfId="31051" xr:uid="{DF344B40-C9F3-40E9-B676-27F45CA509DA}"/>
    <cellStyle name="Standaard 4 2 2 3 4 8" xfId="20867" xr:uid="{DD3272B2-0986-4BA9-8327-08D37EB5B0F5}"/>
    <cellStyle name="Standaard 4 2 2 3 5" xfId="582" xr:uid="{84BF12E9-6F5C-46D6-BC25-A1920712EA62}"/>
    <cellStyle name="Standaard 4 2 2 3 5 2" xfId="1008" xr:uid="{31CF02AC-3C10-4EB0-A9F2-68A12A7B6AE7}"/>
    <cellStyle name="Standaard 4 2 2 3 5 2 2" xfId="1858" xr:uid="{44A6872F-0BEA-412C-9928-A205D899FFD3}"/>
    <cellStyle name="Standaard 4 2 2 3 5 2 2 2" xfId="4403" xr:uid="{35125054-3406-4FC7-8091-24890646F670}"/>
    <cellStyle name="Standaard 4 2 2 3 5 2 2 2 2" xfId="8003" xr:uid="{0C7CBA0E-7182-48FF-8939-74B627D6B977}"/>
    <cellStyle name="Standaard 4 2 2 3 5 2 2 2 2 2" xfId="18192" xr:uid="{17DA16F6-C79B-4CE4-9FC2-6B5CF97DEC11}"/>
    <cellStyle name="Standaard 4 2 2 3 5 2 2 2 2 2 2" xfId="38561" xr:uid="{A4F88E46-EC35-461B-8F6F-2DF3204CC4E7}"/>
    <cellStyle name="Standaard 4 2 2 3 5 2 2 2 2 3" xfId="28377" xr:uid="{DBEDFB08-CCB4-4E90-94D1-39147F2E10AD}"/>
    <cellStyle name="Standaard 4 2 2 3 5 2 2 2 3" xfId="14581" xr:uid="{2C98038C-EC2B-4668-863A-BED74E3D552F}"/>
    <cellStyle name="Standaard 4 2 2 3 5 2 2 2 3 2" xfId="34950" xr:uid="{0441686F-8712-4133-B8A4-3A8472C21DA3}"/>
    <cellStyle name="Standaard 4 2 2 3 5 2 2 2 4" xfId="24766" xr:uid="{86455737-E805-449E-82B6-D209C6FD2EE0}"/>
    <cellStyle name="Standaard 4 2 2 3 5 2 2 3" xfId="8002" xr:uid="{1C5413C9-6FBE-45BA-A372-BBABCA3AC205}"/>
    <cellStyle name="Standaard 4 2 2 3 5 2 2 3 2" xfId="18191" xr:uid="{1EA8487C-3CC4-4463-BC53-924978B8372F}"/>
    <cellStyle name="Standaard 4 2 2 3 5 2 2 3 2 2" xfId="38560" xr:uid="{B5A22C18-BE26-4CC0-A9C9-9643B8286040}"/>
    <cellStyle name="Standaard 4 2 2 3 5 2 2 3 3" xfId="28376" xr:uid="{7B214E37-1AC8-439E-8414-A7D86F21BBEF}"/>
    <cellStyle name="Standaard 4 2 2 3 5 2 2 4" xfId="12038" xr:uid="{BF0055E4-75DC-48FE-91FF-79C9AB34CDD8}"/>
    <cellStyle name="Standaard 4 2 2 3 5 2 2 4 2" xfId="32407" xr:uid="{B4E8A8BB-548F-444A-9565-527D9BAF07B4}"/>
    <cellStyle name="Standaard 4 2 2 3 5 2 2 5" xfId="22223" xr:uid="{841AF5DC-1130-4BF1-A5BF-326F240C0403}"/>
    <cellStyle name="Standaard 4 2 2 3 5 2 3" xfId="2705" xr:uid="{515533ED-628E-4434-96E3-95D4DF1B5D14}"/>
    <cellStyle name="Standaard 4 2 2 3 5 2 3 2" xfId="5250" xr:uid="{C0223026-85CC-4F89-9644-679065DC2598}"/>
    <cellStyle name="Standaard 4 2 2 3 5 2 3 2 2" xfId="8005" xr:uid="{BDE2044A-EE3E-4C96-B033-8F58B5DAE915}"/>
    <cellStyle name="Standaard 4 2 2 3 5 2 3 2 2 2" xfId="18194" xr:uid="{450902B9-10FB-481D-BAE6-88B9BDF94FD1}"/>
    <cellStyle name="Standaard 4 2 2 3 5 2 3 2 2 2 2" xfId="38563" xr:uid="{8E44425A-E896-4F78-A782-57DB81A8C3A4}"/>
    <cellStyle name="Standaard 4 2 2 3 5 2 3 2 2 3" xfId="28379" xr:uid="{C0FC436E-415A-4E70-B067-A64D2AB27D57}"/>
    <cellStyle name="Standaard 4 2 2 3 5 2 3 2 3" xfId="15428" xr:uid="{B714CB5E-9377-47BB-8680-DA716E4AEF90}"/>
    <cellStyle name="Standaard 4 2 2 3 5 2 3 2 3 2" xfId="35797" xr:uid="{1404D66C-2117-45CD-8A43-F4CEDF94A5B0}"/>
    <cellStyle name="Standaard 4 2 2 3 5 2 3 2 4" xfId="25613" xr:uid="{B9A611AD-0D82-4E09-B047-2BCB0FD5EE7E}"/>
    <cellStyle name="Standaard 4 2 2 3 5 2 3 3" xfId="8004" xr:uid="{8831A3AE-505F-45F2-AB71-798FD24F4B2E}"/>
    <cellStyle name="Standaard 4 2 2 3 5 2 3 3 2" xfId="18193" xr:uid="{BAF10E21-C149-45BB-884E-64F4C03243CD}"/>
    <cellStyle name="Standaard 4 2 2 3 5 2 3 3 2 2" xfId="38562" xr:uid="{54FD6A00-35BE-4861-8BB8-090B474D57D9}"/>
    <cellStyle name="Standaard 4 2 2 3 5 2 3 3 3" xfId="28378" xr:uid="{5D86A254-98F2-4D98-8230-A9468DFA27BE}"/>
    <cellStyle name="Standaard 4 2 2 3 5 2 3 4" xfId="12885" xr:uid="{ABC5BE40-DFFF-4A3F-8EB2-460C3AEC2C68}"/>
    <cellStyle name="Standaard 4 2 2 3 5 2 3 4 2" xfId="33254" xr:uid="{25A0A423-5963-45CB-97FE-54EB1C665A51}"/>
    <cellStyle name="Standaard 4 2 2 3 5 2 3 5" xfId="23070" xr:uid="{6C068E59-5606-41DB-8823-0F39C0901640}"/>
    <cellStyle name="Standaard 4 2 2 3 5 2 4" xfId="3555" xr:uid="{6FD82A44-A581-4E84-B2DE-F91B8B751CC8}"/>
    <cellStyle name="Standaard 4 2 2 3 5 2 4 2" xfId="8006" xr:uid="{DA1D1C49-EE3D-4B0D-840A-BC346083D411}"/>
    <cellStyle name="Standaard 4 2 2 3 5 2 4 2 2" xfId="18195" xr:uid="{EC5C82A1-75DD-4567-A145-5BF9F92E17EC}"/>
    <cellStyle name="Standaard 4 2 2 3 5 2 4 2 2 2" xfId="38564" xr:uid="{284D227A-FE02-4D81-8AFF-A96449374D52}"/>
    <cellStyle name="Standaard 4 2 2 3 5 2 4 2 3" xfId="28380" xr:uid="{89C27BC3-FA93-466E-8A29-BDB2CC62672F}"/>
    <cellStyle name="Standaard 4 2 2 3 5 2 4 3" xfId="13733" xr:uid="{398F41BA-3FA5-46C5-A3DB-5CF97B9717B6}"/>
    <cellStyle name="Standaard 4 2 2 3 5 2 4 3 2" xfId="34102" xr:uid="{094C1746-8933-4F34-A8E8-7F7731A9E3A9}"/>
    <cellStyle name="Standaard 4 2 2 3 5 2 4 4" xfId="23918" xr:uid="{C4599FC3-BED6-4516-B874-F6EE45A08F40}"/>
    <cellStyle name="Standaard 4 2 2 3 5 2 5" xfId="8001" xr:uid="{5FAF1214-5628-4B4E-BB96-467687E6FCBD}"/>
    <cellStyle name="Standaard 4 2 2 3 5 2 5 2" xfId="18190" xr:uid="{F5FDB9EC-490E-4ACB-9159-3A7670F09E07}"/>
    <cellStyle name="Standaard 4 2 2 3 5 2 5 2 2" xfId="38559" xr:uid="{1A338AF5-2448-41C6-AE2D-9A6EEEE09D1F}"/>
    <cellStyle name="Standaard 4 2 2 3 5 2 5 3" xfId="28375" xr:uid="{97811952-75F6-4738-9019-685A4BE44432}"/>
    <cellStyle name="Standaard 4 2 2 3 5 2 6" xfId="11190" xr:uid="{1E0BF08B-65CA-4FEF-BB9E-4E672836CA75}"/>
    <cellStyle name="Standaard 4 2 2 3 5 2 6 2" xfId="31559" xr:uid="{2164B84A-B5DE-4D98-BED4-23D86F9AB3A8}"/>
    <cellStyle name="Standaard 4 2 2 3 5 2 7" xfId="21375" xr:uid="{E4577369-FE50-40A1-BE00-6A212A8566B6}"/>
    <cellStyle name="Standaard 4 2 2 3 5 3" xfId="1434" xr:uid="{982B5D10-F29D-4882-8C0C-FC105F052DE4}"/>
    <cellStyle name="Standaard 4 2 2 3 5 3 2" xfId="3979" xr:uid="{75AC4422-746E-451A-ABDA-B851C1047FEE}"/>
    <cellStyle name="Standaard 4 2 2 3 5 3 2 2" xfId="8008" xr:uid="{142E8EBD-2807-4824-BC9B-B39FD7E1BBE6}"/>
    <cellStyle name="Standaard 4 2 2 3 5 3 2 2 2" xfId="18197" xr:uid="{A97ED8B6-4C70-4319-9D35-CF213DA87856}"/>
    <cellStyle name="Standaard 4 2 2 3 5 3 2 2 2 2" xfId="38566" xr:uid="{9093CA78-E157-401C-839F-C6530C70E63C}"/>
    <cellStyle name="Standaard 4 2 2 3 5 3 2 2 3" xfId="28382" xr:uid="{42CDFB7E-83BD-4AEA-99E4-B789EC2CB8E2}"/>
    <cellStyle name="Standaard 4 2 2 3 5 3 2 3" xfId="14157" xr:uid="{A294DD78-D820-4741-AC09-6BE12AB7CA77}"/>
    <cellStyle name="Standaard 4 2 2 3 5 3 2 3 2" xfId="34526" xr:uid="{5F4A04D1-70FC-4FBA-B526-BE4BA8786365}"/>
    <cellStyle name="Standaard 4 2 2 3 5 3 2 4" xfId="24342" xr:uid="{5477CC1F-4D70-4CA1-B191-84497D397529}"/>
    <cellStyle name="Standaard 4 2 2 3 5 3 3" xfId="8007" xr:uid="{467CF04B-758E-4DA2-A8D3-3E11AEA7E30F}"/>
    <cellStyle name="Standaard 4 2 2 3 5 3 3 2" xfId="18196" xr:uid="{12DB2067-226E-45D2-9C80-E44EEEAC9875}"/>
    <cellStyle name="Standaard 4 2 2 3 5 3 3 2 2" xfId="38565" xr:uid="{2DCDB821-DE7B-4577-99CD-8715F091955E}"/>
    <cellStyle name="Standaard 4 2 2 3 5 3 3 3" xfId="28381" xr:uid="{665AA311-DE1B-4530-8E3A-E4670CC789EC}"/>
    <cellStyle name="Standaard 4 2 2 3 5 3 4" xfId="11614" xr:uid="{D43EE263-542F-410A-8518-78AA3FFD6792}"/>
    <cellStyle name="Standaard 4 2 2 3 5 3 4 2" xfId="31983" xr:uid="{E4CAB653-585B-4AC7-9AC7-D534DCB0584F}"/>
    <cellStyle name="Standaard 4 2 2 3 5 3 5" xfId="21799" xr:uid="{85E5F72B-1452-443D-B288-D45198343E57}"/>
    <cellStyle name="Standaard 4 2 2 3 5 4" xfId="2281" xr:uid="{A32EF3DC-D05C-4861-878C-F26EA0D41EAF}"/>
    <cellStyle name="Standaard 4 2 2 3 5 4 2" xfId="4826" xr:uid="{3B76F54B-BEB3-4903-B220-C053C6F5FE75}"/>
    <cellStyle name="Standaard 4 2 2 3 5 4 2 2" xfId="8010" xr:uid="{D601D748-0EE7-4516-8BD0-1C624359244F}"/>
    <cellStyle name="Standaard 4 2 2 3 5 4 2 2 2" xfId="18199" xr:uid="{27109899-3616-4451-AC70-DF825561CE45}"/>
    <cellStyle name="Standaard 4 2 2 3 5 4 2 2 2 2" xfId="38568" xr:uid="{36F7F01F-F2D1-469E-9DA9-9AFAAADB034D}"/>
    <cellStyle name="Standaard 4 2 2 3 5 4 2 2 3" xfId="28384" xr:uid="{A9B94CA6-4C16-4045-BD94-6CAD70D14D1A}"/>
    <cellStyle name="Standaard 4 2 2 3 5 4 2 3" xfId="15004" xr:uid="{B130AAC1-0711-4E62-A798-C5906D7E3F65}"/>
    <cellStyle name="Standaard 4 2 2 3 5 4 2 3 2" xfId="35373" xr:uid="{9C38ABBB-197C-4BF1-92C9-405220C8FA1C}"/>
    <cellStyle name="Standaard 4 2 2 3 5 4 2 4" xfId="25189" xr:uid="{10CAFB40-AC24-4002-9639-3BCB7F7D8993}"/>
    <cellStyle name="Standaard 4 2 2 3 5 4 3" xfId="8009" xr:uid="{F81ADD0C-BC57-4AB1-8E6F-0690EF9C7BAA}"/>
    <cellStyle name="Standaard 4 2 2 3 5 4 3 2" xfId="18198" xr:uid="{87C095CC-C6AE-4A19-A00E-E1977B3A25C1}"/>
    <cellStyle name="Standaard 4 2 2 3 5 4 3 2 2" xfId="38567" xr:uid="{EC838107-0294-4B35-A0B3-EBF9665212D6}"/>
    <cellStyle name="Standaard 4 2 2 3 5 4 3 3" xfId="28383" xr:uid="{B4DA8546-F9E2-481F-B001-DFC3F000838F}"/>
    <cellStyle name="Standaard 4 2 2 3 5 4 4" xfId="12461" xr:uid="{33559DF1-70AC-47EB-BB47-3A58D778A7A2}"/>
    <cellStyle name="Standaard 4 2 2 3 5 4 4 2" xfId="32830" xr:uid="{67936C13-B0FA-40D9-9C1E-127A0DD63D8E}"/>
    <cellStyle name="Standaard 4 2 2 3 5 4 5" xfId="22646" xr:uid="{E9BE9BD0-A254-4820-9FDE-4058B59E484F}"/>
    <cellStyle name="Standaard 4 2 2 3 5 5" xfId="3131" xr:uid="{5800FA63-7BD7-4659-BD80-9E57BD236FF3}"/>
    <cellStyle name="Standaard 4 2 2 3 5 5 2" xfId="8011" xr:uid="{0CB2A028-3859-4763-B08F-7F18635E5482}"/>
    <cellStyle name="Standaard 4 2 2 3 5 5 2 2" xfId="18200" xr:uid="{8733BE4C-1244-4965-A86F-CD1EF2BBCDD9}"/>
    <cellStyle name="Standaard 4 2 2 3 5 5 2 2 2" xfId="38569" xr:uid="{BC9146F0-A610-46CD-930C-22A58993885D}"/>
    <cellStyle name="Standaard 4 2 2 3 5 5 2 3" xfId="28385" xr:uid="{79707BE6-61B5-43E7-A6E4-7FEB56F3270A}"/>
    <cellStyle name="Standaard 4 2 2 3 5 5 3" xfId="13309" xr:uid="{A6788A95-D1FA-4F1C-A14E-A1B53783763E}"/>
    <cellStyle name="Standaard 4 2 2 3 5 5 3 2" xfId="33678" xr:uid="{A39B348B-5DD2-4179-B267-6B5F595DF709}"/>
    <cellStyle name="Standaard 4 2 2 3 5 5 4" xfId="23494" xr:uid="{892EF516-B2E3-43D4-A530-A2FB139C0655}"/>
    <cellStyle name="Standaard 4 2 2 3 5 6" xfId="8000" xr:uid="{8539CDB9-BEAD-40C6-BA14-261380800961}"/>
    <cellStyle name="Standaard 4 2 2 3 5 6 2" xfId="18189" xr:uid="{36122972-5D89-4808-A4DA-811383E6316E}"/>
    <cellStyle name="Standaard 4 2 2 3 5 6 2 2" xfId="38558" xr:uid="{CF7DA3B9-FC91-4D36-9DE8-0ECFFF63AF79}"/>
    <cellStyle name="Standaard 4 2 2 3 5 6 3" xfId="28374" xr:uid="{E3B84CF1-9AF9-41D2-BD59-4E4D3600AE28}"/>
    <cellStyle name="Standaard 4 2 2 3 5 7" xfId="10766" xr:uid="{DEA06868-F38E-42E4-87CA-AE1F863F2BC6}"/>
    <cellStyle name="Standaard 4 2 2 3 5 7 2" xfId="31135" xr:uid="{FF7650C0-4116-4189-BA89-02955FD8E6A2}"/>
    <cellStyle name="Standaard 4 2 2 3 5 8" xfId="20951" xr:uid="{67BB476D-835A-4C81-9400-C63138BD964F}"/>
    <cellStyle name="Standaard 4 2 2 3 6" xfId="651" xr:uid="{7FB4526A-554E-414D-AEE8-98E4A7D99278}"/>
    <cellStyle name="Standaard 4 2 2 3 6 2" xfId="1501" xr:uid="{671712BA-E156-4B66-9E2D-24ADB002C59E}"/>
    <cellStyle name="Standaard 4 2 2 3 6 2 2" xfId="4046" xr:uid="{62A5FFAC-FA86-4105-B7BC-1C6A14D9A0FD}"/>
    <cellStyle name="Standaard 4 2 2 3 6 2 2 2" xfId="8014" xr:uid="{034A0194-AD17-43D7-80FD-BF6DC8FA33DC}"/>
    <cellStyle name="Standaard 4 2 2 3 6 2 2 2 2" xfId="18203" xr:uid="{68F8D866-946C-4838-86F4-C7E221AD14E3}"/>
    <cellStyle name="Standaard 4 2 2 3 6 2 2 2 2 2" xfId="38572" xr:uid="{6F618D8E-D921-4B5A-8EBB-559C8553018C}"/>
    <cellStyle name="Standaard 4 2 2 3 6 2 2 2 3" xfId="28388" xr:uid="{B837EF55-79A7-42CD-979A-43BAA14D8DBA}"/>
    <cellStyle name="Standaard 4 2 2 3 6 2 2 3" xfId="14224" xr:uid="{7750AF96-A216-4313-97C6-80C8A0DE254E}"/>
    <cellStyle name="Standaard 4 2 2 3 6 2 2 3 2" xfId="34593" xr:uid="{A9BACD0A-4BBA-4D6D-AA05-FCFBB8000552}"/>
    <cellStyle name="Standaard 4 2 2 3 6 2 2 4" xfId="24409" xr:uid="{4F37F731-7C89-40A7-840F-81D0AF5BB3F0}"/>
    <cellStyle name="Standaard 4 2 2 3 6 2 3" xfId="8013" xr:uid="{EE14F3E9-73E6-4863-AA49-D0A0364129DE}"/>
    <cellStyle name="Standaard 4 2 2 3 6 2 3 2" xfId="18202" xr:uid="{5A0D427A-F69A-4D14-AE47-A70BE0D75BC7}"/>
    <cellStyle name="Standaard 4 2 2 3 6 2 3 2 2" xfId="38571" xr:uid="{01B00EBE-4F22-4047-9605-261C0D462ECE}"/>
    <cellStyle name="Standaard 4 2 2 3 6 2 3 3" xfId="28387" xr:uid="{2898412F-8BEA-4F1B-AA8A-F9DB75C53267}"/>
    <cellStyle name="Standaard 4 2 2 3 6 2 4" xfId="11681" xr:uid="{01C9E439-E99E-4055-9B21-BBDBD4FDA2FE}"/>
    <cellStyle name="Standaard 4 2 2 3 6 2 4 2" xfId="32050" xr:uid="{0569954C-EF76-4CE2-8171-7B7E1887CDEC}"/>
    <cellStyle name="Standaard 4 2 2 3 6 2 5" xfId="21866" xr:uid="{24BEDA5A-0EBC-4186-9D91-BD10321AA282}"/>
    <cellStyle name="Standaard 4 2 2 3 6 3" xfId="2348" xr:uid="{DE63F12B-7677-405B-8FA5-1F4965E21AB3}"/>
    <cellStyle name="Standaard 4 2 2 3 6 3 2" xfId="4893" xr:uid="{A16BF242-8A63-4AF6-8E12-E000241292C2}"/>
    <cellStyle name="Standaard 4 2 2 3 6 3 2 2" xfId="8016" xr:uid="{EFA816A7-5C5B-40E9-BF76-BFAFE76387AA}"/>
    <cellStyle name="Standaard 4 2 2 3 6 3 2 2 2" xfId="18205" xr:uid="{6B927D49-57B2-469A-A3D6-4CDD5572DF91}"/>
    <cellStyle name="Standaard 4 2 2 3 6 3 2 2 2 2" xfId="38574" xr:uid="{95ED2CE5-34B4-4D3D-86B9-87549DA9772F}"/>
    <cellStyle name="Standaard 4 2 2 3 6 3 2 2 3" xfId="28390" xr:uid="{216DB1AD-E6DC-420E-AC9F-7D2ABBBB922F}"/>
    <cellStyle name="Standaard 4 2 2 3 6 3 2 3" xfId="15071" xr:uid="{BF8ADECD-90CD-47F5-955A-C4AF8351932F}"/>
    <cellStyle name="Standaard 4 2 2 3 6 3 2 3 2" xfId="35440" xr:uid="{50477BFA-2902-4E1B-96C9-76F3900F9C05}"/>
    <cellStyle name="Standaard 4 2 2 3 6 3 2 4" xfId="25256" xr:uid="{949A3A35-BB0F-4BD8-A042-E158FEC65BD4}"/>
    <cellStyle name="Standaard 4 2 2 3 6 3 3" xfId="8015" xr:uid="{F7667D26-EB81-4F69-991E-E1A34BC4A24C}"/>
    <cellStyle name="Standaard 4 2 2 3 6 3 3 2" xfId="18204" xr:uid="{B19BAFFF-1526-4A6D-9EBF-DC82B7C02561}"/>
    <cellStyle name="Standaard 4 2 2 3 6 3 3 2 2" xfId="38573" xr:uid="{ED7D1328-A69A-42DE-9CA8-872CE28B9F35}"/>
    <cellStyle name="Standaard 4 2 2 3 6 3 3 3" xfId="28389" xr:uid="{9E60AC0B-2BBE-4596-858A-8A5FBD8BE532}"/>
    <cellStyle name="Standaard 4 2 2 3 6 3 4" xfId="12528" xr:uid="{8A12EB40-95E0-41AD-8E67-B0980112A2E1}"/>
    <cellStyle name="Standaard 4 2 2 3 6 3 4 2" xfId="32897" xr:uid="{633145E1-FAD9-431B-9849-9A6FA2B9C7E3}"/>
    <cellStyle name="Standaard 4 2 2 3 6 3 5" xfId="22713" xr:uid="{1217DF5E-686B-4987-877C-56C4F429617C}"/>
    <cellStyle name="Standaard 4 2 2 3 6 4" xfId="3198" xr:uid="{F0364AF6-DDD2-49F0-AA72-39B816BF9F6F}"/>
    <cellStyle name="Standaard 4 2 2 3 6 4 2" xfId="8017" xr:uid="{AD9C4C06-BFB3-48A0-9671-BCF8DC241332}"/>
    <cellStyle name="Standaard 4 2 2 3 6 4 2 2" xfId="18206" xr:uid="{935802F4-D449-48C5-AD79-7207B9E440EC}"/>
    <cellStyle name="Standaard 4 2 2 3 6 4 2 2 2" xfId="38575" xr:uid="{FC3A41C5-DEF5-4098-A720-CF903208CC13}"/>
    <cellStyle name="Standaard 4 2 2 3 6 4 2 3" xfId="28391" xr:uid="{4DA69C47-3870-4D0C-8EB7-7DC1E0BB09F5}"/>
    <cellStyle name="Standaard 4 2 2 3 6 4 3" xfId="13376" xr:uid="{1590C03A-57DF-4626-8586-B42687334487}"/>
    <cellStyle name="Standaard 4 2 2 3 6 4 3 2" xfId="33745" xr:uid="{581A7683-DA46-4338-A97D-E9C86BB3EC20}"/>
    <cellStyle name="Standaard 4 2 2 3 6 4 4" xfId="23561" xr:uid="{916F677E-1C5E-45DD-8B21-C5DA37834B7E}"/>
    <cellStyle name="Standaard 4 2 2 3 6 5" xfId="8012" xr:uid="{C6D99955-7A5B-4486-8BE9-CA39AD8C7098}"/>
    <cellStyle name="Standaard 4 2 2 3 6 5 2" xfId="18201" xr:uid="{72B6C8C8-ADBD-437F-84BA-E493166FCABB}"/>
    <cellStyle name="Standaard 4 2 2 3 6 5 2 2" xfId="38570" xr:uid="{48BF59B9-88AD-4464-827C-4DDBE16CE1FE}"/>
    <cellStyle name="Standaard 4 2 2 3 6 5 3" xfId="28386" xr:uid="{B785D78D-84BB-4E3E-AA90-DB2D6CB4A248}"/>
    <cellStyle name="Standaard 4 2 2 3 6 6" xfId="10833" xr:uid="{1AEFE68A-4FF5-419E-97C4-22506736963A}"/>
    <cellStyle name="Standaard 4 2 2 3 6 6 2" xfId="31202" xr:uid="{C36BD7E7-FD36-4760-9B84-2B21BEAABAE8}"/>
    <cellStyle name="Standaard 4 2 2 3 6 7" xfId="21018" xr:uid="{C4BCAE31-F9E6-4367-87B7-9059318F4E32}"/>
    <cellStyle name="Standaard 4 2 2 3 7" xfId="1077" xr:uid="{4F053413-4405-4F43-BDA6-B986F80A7712}"/>
    <cellStyle name="Standaard 4 2 2 3 7 2" xfId="3622" xr:uid="{56DBDC4E-9A91-4A3F-BEB6-51A0D006DE7C}"/>
    <cellStyle name="Standaard 4 2 2 3 7 2 2" xfId="8019" xr:uid="{E57662B0-474C-441C-BD3A-E88FD58F9A27}"/>
    <cellStyle name="Standaard 4 2 2 3 7 2 2 2" xfId="18208" xr:uid="{439FA078-04AE-4ABA-A141-041536A4CF74}"/>
    <cellStyle name="Standaard 4 2 2 3 7 2 2 2 2" xfId="38577" xr:uid="{9BE3D9CF-AF2F-4775-9F22-E90A541C5A82}"/>
    <cellStyle name="Standaard 4 2 2 3 7 2 2 3" xfId="28393" xr:uid="{A833D9ED-2923-4441-AD61-BC255B33E6E9}"/>
    <cellStyle name="Standaard 4 2 2 3 7 2 3" xfId="13800" xr:uid="{780A7075-D7A9-46EF-98CA-9746FF6326AE}"/>
    <cellStyle name="Standaard 4 2 2 3 7 2 3 2" xfId="34169" xr:uid="{6FEB9D12-5B4D-4982-AE58-2335ACB07C57}"/>
    <cellStyle name="Standaard 4 2 2 3 7 2 4" xfId="23985" xr:uid="{6DA75965-D0A1-4B72-AF06-89D04A029FB1}"/>
    <cellStyle name="Standaard 4 2 2 3 7 3" xfId="8018" xr:uid="{C6D18D5C-C14D-44B6-9053-8F858A3AA4FC}"/>
    <cellStyle name="Standaard 4 2 2 3 7 3 2" xfId="18207" xr:uid="{E6E855A2-7C38-4EC9-BE07-E4A403AB9E6C}"/>
    <cellStyle name="Standaard 4 2 2 3 7 3 2 2" xfId="38576" xr:uid="{3177EEDB-B171-4F42-BDA5-38820BCEF70D}"/>
    <cellStyle name="Standaard 4 2 2 3 7 3 3" xfId="28392" xr:uid="{B45CDD54-FC88-452A-A9FA-CECCF2FFD7CA}"/>
    <cellStyle name="Standaard 4 2 2 3 7 4" xfId="11257" xr:uid="{4D8D8ED8-ADD9-4D97-ACC8-323E1E189C82}"/>
    <cellStyle name="Standaard 4 2 2 3 7 4 2" xfId="31626" xr:uid="{6695E3C7-CDDF-40A3-AD4C-B6A22F4007E8}"/>
    <cellStyle name="Standaard 4 2 2 3 7 5" xfId="21442" xr:uid="{EB76C6A8-91BF-43B4-964C-FAF1B7B0BF6E}"/>
    <cellStyle name="Standaard 4 2 2 3 8" xfId="1924" xr:uid="{703D2B63-5F5B-46CE-A0C3-235B60EBC190}"/>
    <cellStyle name="Standaard 4 2 2 3 8 2" xfId="4469" xr:uid="{DADAEF04-EBA1-48C8-A04A-707EA7106CAA}"/>
    <cellStyle name="Standaard 4 2 2 3 8 2 2" xfId="8021" xr:uid="{BC6882A1-B8FC-4A75-A191-A88D012D98A3}"/>
    <cellStyle name="Standaard 4 2 2 3 8 2 2 2" xfId="18210" xr:uid="{9F889385-312B-4C1E-AB6F-CDE504077E12}"/>
    <cellStyle name="Standaard 4 2 2 3 8 2 2 2 2" xfId="38579" xr:uid="{D21F59F2-A3F4-449C-A548-A1935E15EA1F}"/>
    <cellStyle name="Standaard 4 2 2 3 8 2 2 3" xfId="28395" xr:uid="{3A987326-A8FF-4871-9BB5-07AF6E7CF998}"/>
    <cellStyle name="Standaard 4 2 2 3 8 2 3" xfId="14647" xr:uid="{1D8BDC36-4AC7-4BF9-883F-A6BCE5040D2D}"/>
    <cellStyle name="Standaard 4 2 2 3 8 2 3 2" xfId="35016" xr:uid="{2206146D-2EC2-432F-92E7-ED380D32A176}"/>
    <cellStyle name="Standaard 4 2 2 3 8 2 4" xfId="24832" xr:uid="{A422E6F8-A545-45BA-B811-371637D2558A}"/>
    <cellStyle name="Standaard 4 2 2 3 8 3" xfId="8020" xr:uid="{252890FF-FE53-48EC-B1C4-D3D083C457F9}"/>
    <cellStyle name="Standaard 4 2 2 3 8 3 2" xfId="18209" xr:uid="{BF803D9D-BF01-4FB3-9C1D-3653A112E35B}"/>
    <cellStyle name="Standaard 4 2 2 3 8 3 2 2" xfId="38578" xr:uid="{B99A6BC5-C50D-4D1B-9F73-48418AA3C758}"/>
    <cellStyle name="Standaard 4 2 2 3 8 3 3" xfId="28394" xr:uid="{5EAEDEAD-CFD3-445D-B69A-F73E37AED680}"/>
    <cellStyle name="Standaard 4 2 2 3 8 4" xfId="12104" xr:uid="{35AF8362-7FEB-4024-AFC8-1FA4BB6A7CD7}"/>
    <cellStyle name="Standaard 4 2 2 3 8 4 2" xfId="32473" xr:uid="{9C8639E7-17C0-42B0-A0C3-C13D306A0BA6}"/>
    <cellStyle name="Standaard 4 2 2 3 8 5" xfId="22289" xr:uid="{4D6F55A8-E78A-4C54-923A-A6E4B4ABC6FC}"/>
    <cellStyle name="Standaard 4 2 2 3 9" xfId="2774" xr:uid="{8BC5EBB3-23DE-4573-9CA7-4BBA024A5226}"/>
    <cellStyle name="Standaard 4 2 2 3 9 2" xfId="8022" xr:uid="{DEBB10A7-2C07-45D2-8193-50C0248BFB9A}"/>
    <cellStyle name="Standaard 4 2 2 3 9 2 2" xfId="18211" xr:uid="{33E89142-23A9-4E64-940C-286373F99687}"/>
    <cellStyle name="Standaard 4 2 2 3 9 2 2 2" xfId="38580" xr:uid="{0704F181-006A-4A31-8B09-DAEF7F2F8038}"/>
    <cellStyle name="Standaard 4 2 2 3 9 2 3" xfId="28396" xr:uid="{98DA1A90-1579-4292-A9E1-8DFF0D280419}"/>
    <cellStyle name="Standaard 4 2 2 3 9 3" xfId="12952" xr:uid="{DD4098A8-7D14-4084-A420-FB715722FFDD}"/>
    <cellStyle name="Standaard 4 2 2 3 9 3 2" xfId="33321" xr:uid="{2F56B851-E58E-43A2-A46B-A0CED25305FD}"/>
    <cellStyle name="Standaard 4 2 2 3 9 4" xfId="23137" xr:uid="{6CA913CA-F3CC-46EF-8537-A5C97FE8CF71}"/>
    <cellStyle name="Standaard 4 2 2 4" xfId="126" xr:uid="{2CFC28E6-BF65-4D7F-9A33-83EBBA8BFA92}"/>
    <cellStyle name="Standaard 4 2 2 4 10" xfId="20627" xr:uid="{F2B2FB3B-759A-47B0-BB2D-17D16578D30F}"/>
    <cellStyle name="Standaard 4 2 2 4 2" xfId="262" xr:uid="{FC28CD86-7F78-46CA-8C28-A78172510F9D}"/>
    <cellStyle name="Standaard 4 2 2 4 2 2" xfId="818" xr:uid="{924DEC02-8068-402F-B0B3-887CFF9294AC}"/>
    <cellStyle name="Standaard 4 2 2 4 2 2 2" xfId="1668" xr:uid="{C357B56F-1361-4D37-8225-EAB185041358}"/>
    <cellStyle name="Standaard 4 2 2 4 2 2 2 2" xfId="4213" xr:uid="{F4EA59D1-C8D6-4822-A930-3CC4F85DF9C0}"/>
    <cellStyle name="Standaard 4 2 2 4 2 2 2 2 2" xfId="8027" xr:uid="{6A32A4D1-F20B-4E4D-944B-2679B64EA196}"/>
    <cellStyle name="Standaard 4 2 2 4 2 2 2 2 2 2" xfId="18216" xr:uid="{040B0F9A-4409-4910-B660-6F70BF5083C0}"/>
    <cellStyle name="Standaard 4 2 2 4 2 2 2 2 2 2 2" xfId="38585" xr:uid="{B0A4F786-F0DE-4381-BE93-0BFFE658FBEC}"/>
    <cellStyle name="Standaard 4 2 2 4 2 2 2 2 2 3" xfId="28401" xr:uid="{F92001B5-C75B-4F83-88D8-05D48E4CEBDE}"/>
    <cellStyle name="Standaard 4 2 2 4 2 2 2 2 3" xfId="14391" xr:uid="{2CD79B7D-BE12-4A0F-B2B7-B38B3AAC2CE2}"/>
    <cellStyle name="Standaard 4 2 2 4 2 2 2 2 3 2" xfId="34760" xr:uid="{0B3BCC2F-170C-42FF-8016-80FCF77D70BF}"/>
    <cellStyle name="Standaard 4 2 2 4 2 2 2 2 4" xfId="24576" xr:uid="{61EAE30A-D60C-4E69-AAA1-7DDC827FCED3}"/>
    <cellStyle name="Standaard 4 2 2 4 2 2 2 3" xfId="8026" xr:uid="{5ACA808B-9EBA-4402-8E7A-90D392BD9064}"/>
    <cellStyle name="Standaard 4 2 2 4 2 2 2 3 2" xfId="18215" xr:uid="{44C4C81C-4514-4E48-B755-43B1389539D8}"/>
    <cellStyle name="Standaard 4 2 2 4 2 2 2 3 2 2" xfId="38584" xr:uid="{9AE657DF-8107-4817-A0D4-799B097104FF}"/>
    <cellStyle name="Standaard 4 2 2 4 2 2 2 3 3" xfId="28400" xr:uid="{9227F655-6F96-4C68-98CA-F928F0F26B03}"/>
    <cellStyle name="Standaard 4 2 2 4 2 2 2 4" xfId="11848" xr:uid="{2122F890-9C5A-4E64-AF08-807E6C5CDCD4}"/>
    <cellStyle name="Standaard 4 2 2 4 2 2 2 4 2" xfId="32217" xr:uid="{AD638FCF-6850-4E45-879E-A3D0058BF1C2}"/>
    <cellStyle name="Standaard 4 2 2 4 2 2 2 5" xfId="22033" xr:uid="{F3FBB5FA-D5DE-4E49-9BB2-B65B1BF4B7E6}"/>
    <cellStyle name="Standaard 4 2 2 4 2 2 3" xfId="2515" xr:uid="{2E9B778E-D339-411F-AADC-8023F584CD9F}"/>
    <cellStyle name="Standaard 4 2 2 4 2 2 3 2" xfId="5060" xr:uid="{45BD9785-F110-481A-9F4E-670A09F68274}"/>
    <cellStyle name="Standaard 4 2 2 4 2 2 3 2 2" xfId="8029" xr:uid="{DF5F6782-DF77-4E61-8389-2C97C8BBB41A}"/>
    <cellStyle name="Standaard 4 2 2 4 2 2 3 2 2 2" xfId="18218" xr:uid="{37813B2A-F15C-43E4-8D72-B0677A6AB81B}"/>
    <cellStyle name="Standaard 4 2 2 4 2 2 3 2 2 2 2" xfId="38587" xr:uid="{0DB75AE1-A71D-4F21-B88E-27CED5F86AB2}"/>
    <cellStyle name="Standaard 4 2 2 4 2 2 3 2 2 3" xfId="28403" xr:uid="{8E0D4805-5322-4470-9174-3A8B8C78D1AB}"/>
    <cellStyle name="Standaard 4 2 2 4 2 2 3 2 3" xfId="15238" xr:uid="{61076E0B-0DB7-4539-8E95-4738292F9EE0}"/>
    <cellStyle name="Standaard 4 2 2 4 2 2 3 2 3 2" xfId="35607" xr:uid="{2D5F45EC-F1F1-4C9A-85C9-F49DD02DBE64}"/>
    <cellStyle name="Standaard 4 2 2 4 2 2 3 2 4" xfId="25423" xr:uid="{A9472398-3DA2-4A27-8AC5-08012F59E4DC}"/>
    <cellStyle name="Standaard 4 2 2 4 2 2 3 3" xfId="8028" xr:uid="{718C9939-0634-462C-98FF-0E4118AA47DB}"/>
    <cellStyle name="Standaard 4 2 2 4 2 2 3 3 2" xfId="18217" xr:uid="{325325C2-DF12-4080-A5B7-9A6E2A49CAEC}"/>
    <cellStyle name="Standaard 4 2 2 4 2 2 3 3 2 2" xfId="38586" xr:uid="{EA4263AC-BEF9-46D0-871F-B92D03DC1BDC}"/>
    <cellStyle name="Standaard 4 2 2 4 2 2 3 3 3" xfId="28402" xr:uid="{9A5470B6-22AA-4FFD-929D-A215B62E20EB}"/>
    <cellStyle name="Standaard 4 2 2 4 2 2 3 4" xfId="12695" xr:uid="{F1A919B8-486E-400F-90AD-BA57EA437892}"/>
    <cellStyle name="Standaard 4 2 2 4 2 2 3 4 2" xfId="33064" xr:uid="{02530F66-AA26-4083-9827-6DFE6D94E8EA}"/>
    <cellStyle name="Standaard 4 2 2 4 2 2 3 5" xfId="22880" xr:uid="{7CD8B71E-0166-4A14-A6D1-7438ACD66689}"/>
    <cellStyle name="Standaard 4 2 2 4 2 2 4" xfId="3365" xr:uid="{88F7DC5F-0264-4A0D-A88F-A9707F2603AA}"/>
    <cellStyle name="Standaard 4 2 2 4 2 2 4 2" xfId="8030" xr:uid="{5AA9985E-9973-4E12-A055-2FEDC1946CCA}"/>
    <cellStyle name="Standaard 4 2 2 4 2 2 4 2 2" xfId="18219" xr:uid="{516BF363-9BC2-450F-97D5-E1FBCF0AD82E}"/>
    <cellStyle name="Standaard 4 2 2 4 2 2 4 2 2 2" xfId="38588" xr:uid="{7314EBD1-860A-415C-9865-38403B4D1DC3}"/>
    <cellStyle name="Standaard 4 2 2 4 2 2 4 2 3" xfId="28404" xr:uid="{8820F742-F0D4-4F09-898C-B7C19E50D639}"/>
    <cellStyle name="Standaard 4 2 2 4 2 2 4 3" xfId="13543" xr:uid="{AF319225-685B-43F9-8B56-3E6F53A2FE0E}"/>
    <cellStyle name="Standaard 4 2 2 4 2 2 4 3 2" xfId="33912" xr:uid="{BB246D0E-74B3-47B0-9ADD-6C6790954698}"/>
    <cellStyle name="Standaard 4 2 2 4 2 2 4 4" xfId="23728" xr:uid="{DF41022D-27BA-4F66-A1B8-24762E9847FF}"/>
    <cellStyle name="Standaard 4 2 2 4 2 2 5" xfId="8025" xr:uid="{BA9DF36B-EFA7-46FD-BF08-CFA4026C4A59}"/>
    <cellStyle name="Standaard 4 2 2 4 2 2 5 2" xfId="18214" xr:uid="{5A3BD54C-333F-4DCE-8DD2-7CB8722AE713}"/>
    <cellStyle name="Standaard 4 2 2 4 2 2 5 2 2" xfId="38583" xr:uid="{448B6458-A150-4281-B1DA-1D598C897AD0}"/>
    <cellStyle name="Standaard 4 2 2 4 2 2 5 3" xfId="28399" xr:uid="{FBC97380-891A-413A-A996-E0F3AD335228}"/>
    <cellStyle name="Standaard 4 2 2 4 2 2 6" xfId="11000" xr:uid="{0C0CA19E-4204-44C1-BC65-9DFF9E586680}"/>
    <cellStyle name="Standaard 4 2 2 4 2 2 6 2" xfId="31369" xr:uid="{7622E1E3-A8CE-4EFF-A7C1-0AC88DF5CCAB}"/>
    <cellStyle name="Standaard 4 2 2 4 2 2 7" xfId="21185" xr:uid="{4D429CB9-88A0-48C6-8DEE-7A8FAC4F9EA6}"/>
    <cellStyle name="Standaard 4 2 2 4 2 3" xfId="1244" xr:uid="{D2EECBF2-139B-4E78-AE58-69DD11852071}"/>
    <cellStyle name="Standaard 4 2 2 4 2 3 2" xfId="3789" xr:uid="{BCEC449A-AA81-47AF-A708-C68A20AA59A2}"/>
    <cellStyle name="Standaard 4 2 2 4 2 3 2 2" xfId="8032" xr:uid="{E081C5C0-0160-4A31-828F-2EB23B1401F2}"/>
    <cellStyle name="Standaard 4 2 2 4 2 3 2 2 2" xfId="18221" xr:uid="{DAEEDF36-0BDD-4A9D-A68F-C9C382B6C367}"/>
    <cellStyle name="Standaard 4 2 2 4 2 3 2 2 2 2" xfId="38590" xr:uid="{7C905FE8-3797-41DB-A355-CEDB8A99678A}"/>
    <cellStyle name="Standaard 4 2 2 4 2 3 2 2 3" xfId="28406" xr:uid="{4A94741B-24CA-4585-BC5A-204016521E29}"/>
    <cellStyle name="Standaard 4 2 2 4 2 3 2 3" xfId="13967" xr:uid="{FB0E3115-5420-448F-B154-0B91F5CB9A83}"/>
    <cellStyle name="Standaard 4 2 2 4 2 3 2 3 2" xfId="34336" xr:uid="{4F40F5A8-9D61-4E8B-94E6-88B978E4D8B7}"/>
    <cellStyle name="Standaard 4 2 2 4 2 3 2 4" xfId="24152" xr:uid="{33015411-0240-446E-9202-69625B0D4C66}"/>
    <cellStyle name="Standaard 4 2 2 4 2 3 3" xfId="8031" xr:uid="{3F882BF7-715D-4DE0-B2DB-9A7AD024C32F}"/>
    <cellStyle name="Standaard 4 2 2 4 2 3 3 2" xfId="18220" xr:uid="{626314F2-CFE7-4958-9698-8EC9EBFBBE68}"/>
    <cellStyle name="Standaard 4 2 2 4 2 3 3 2 2" xfId="38589" xr:uid="{0AFF3CBE-A74B-4653-83B1-75F9B3BC77EF}"/>
    <cellStyle name="Standaard 4 2 2 4 2 3 3 3" xfId="28405" xr:uid="{E1A2C3CD-A9F5-4CA4-A68E-E48B353F2DB9}"/>
    <cellStyle name="Standaard 4 2 2 4 2 3 4" xfId="11424" xr:uid="{643D9D12-AA02-4F9B-8A1A-32CF76C391BC}"/>
    <cellStyle name="Standaard 4 2 2 4 2 3 4 2" xfId="31793" xr:uid="{0913B0EC-CDF8-4AA6-ACDA-33BD750D1DE3}"/>
    <cellStyle name="Standaard 4 2 2 4 2 3 5" xfId="21609" xr:uid="{0AC024D8-E96C-4973-B584-F27DE1F18A62}"/>
    <cellStyle name="Standaard 4 2 2 4 2 4" xfId="2091" xr:uid="{5C6113CD-8D5F-4FC3-9363-329A59EF3444}"/>
    <cellStyle name="Standaard 4 2 2 4 2 4 2" xfId="4636" xr:uid="{3260ADE6-3D04-4B70-ACD3-396BB97B83EC}"/>
    <cellStyle name="Standaard 4 2 2 4 2 4 2 2" xfId="8034" xr:uid="{EE47337D-A34D-43C7-9E4B-394D4F8654E0}"/>
    <cellStyle name="Standaard 4 2 2 4 2 4 2 2 2" xfId="18223" xr:uid="{03DD46AE-F27B-47F5-8C38-AE10445957EA}"/>
    <cellStyle name="Standaard 4 2 2 4 2 4 2 2 2 2" xfId="38592" xr:uid="{2383F284-BDB8-4529-930E-827A95C8304D}"/>
    <cellStyle name="Standaard 4 2 2 4 2 4 2 2 3" xfId="28408" xr:uid="{F69B5EF7-9009-41D6-9BE5-A4AD0313E49B}"/>
    <cellStyle name="Standaard 4 2 2 4 2 4 2 3" xfId="14814" xr:uid="{1F052201-6B3E-46DE-996C-5E80CEE31EDB}"/>
    <cellStyle name="Standaard 4 2 2 4 2 4 2 3 2" xfId="35183" xr:uid="{B3DB8142-EB79-4AEC-90EE-A7311DFE803C}"/>
    <cellStyle name="Standaard 4 2 2 4 2 4 2 4" xfId="24999" xr:uid="{BE52F5CA-7F32-4F7B-98CE-E8F3059E492D}"/>
    <cellStyle name="Standaard 4 2 2 4 2 4 3" xfId="8033" xr:uid="{DE69E432-0436-469C-874D-6194EA396407}"/>
    <cellStyle name="Standaard 4 2 2 4 2 4 3 2" xfId="18222" xr:uid="{7D864919-3046-4445-B013-057362EDB70F}"/>
    <cellStyle name="Standaard 4 2 2 4 2 4 3 2 2" xfId="38591" xr:uid="{E29FF87C-B7FF-4CD7-A514-EE5C42019687}"/>
    <cellStyle name="Standaard 4 2 2 4 2 4 3 3" xfId="28407" xr:uid="{8B804C01-3881-4B88-97E9-8CE77B981134}"/>
    <cellStyle name="Standaard 4 2 2 4 2 4 4" xfId="12271" xr:uid="{62D329FD-7251-48B4-8AA0-B3AB7859997D}"/>
    <cellStyle name="Standaard 4 2 2 4 2 4 4 2" xfId="32640" xr:uid="{200C1993-D15A-48B4-A2B1-BD7200C5BD7A}"/>
    <cellStyle name="Standaard 4 2 2 4 2 4 5" xfId="22456" xr:uid="{AFB0D915-B367-4A21-AA2B-0A5CAD5F6A16}"/>
    <cellStyle name="Standaard 4 2 2 4 2 5" xfId="2941" xr:uid="{1DF19B8D-3FE6-46F1-ADDC-667116E61F95}"/>
    <cellStyle name="Standaard 4 2 2 4 2 5 2" xfId="8035" xr:uid="{CB0CA6F9-96D4-475B-846D-F98136693907}"/>
    <cellStyle name="Standaard 4 2 2 4 2 5 2 2" xfId="18224" xr:uid="{038968F5-AB6C-43F8-9299-1B1C0F2C6065}"/>
    <cellStyle name="Standaard 4 2 2 4 2 5 2 2 2" xfId="38593" xr:uid="{CC588D54-42D3-477D-9EB1-029F19D81B08}"/>
    <cellStyle name="Standaard 4 2 2 4 2 5 2 3" xfId="28409" xr:uid="{0A249948-FF7D-4FEB-B203-84299D86E186}"/>
    <cellStyle name="Standaard 4 2 2 4 2 5 3" xfId="13119" xr:uid="{EE0F561E-F49E-4577-B18A-6EBEE6C92095}"/>
    <cellStyle name="Standaard 4 2 2 4 2 5 3 2" xfId="33488" xr:uid="{1F9E0936-87EE-4102-AAF6-6F026F98584A}"/>
    <cellStyle name="Standaard 4 2 2 4 2 5 4" xfId="23304" xr:uid="{3FC23047-07A7-4AEF-A32F-82F618FFC100}"/>
    <cellStyle name="Standaard 4 2 2 4 2 6" xfId="8024" xr:uid="{3E0F2E3B-B741-43E6-B75F-BAA96590214C}"/>
    <cellStyle name="Standaard 4 2 2 4 2 6 2" xfId="18213" xr:uid="{2BDA4E07-3C2C-41CF-9EDD-C389723A5C61}"/>
    <cellStyle name="Standaard 4 2 2 4 2 6 2 2" xfId="38582" xr:uid="{98C1B0B5-7EA0-46FA-B6A7-A3C935AF413C}"/>
    <cellStyle name="Standaard 4 2 2 4 2 6 3" xfId="28398" xr:uid="{5E4902D9-DB6D-4F86-B93E-9FE15974284A}"/>
    <cellStyle name="Standaard 4 2 2 4 2 7" xfId="10576" xr:uid="{ABF1A89E-4312-483E-8680-8D96A22D6415}"/>
    <cellStyle name="Standaard 4 2 2 4 2 7 2" xfId="30945" xr:uid="{9EFF5DF6-A16D-43AB-A184-687C491F27C7}"/>
    <cellStyle name="Standaard 4 2 2 4 2 8" xfId="20761" xr:uid="{A9837410-82A9-4335-B9E0-73C35DC3CB8A}"/>
    <cellStyle name="Standaard 4 2 2 4 3" xfId="467" xr:uid="{386AA826-5C75-428D-887C-8DA5652072A3}"/>
    <cellStyle name="Standaard 4 2 2 4 3 2" xfId="925" xr:uid="{6CD5EEF5-DD29-4179-85B9-B9471AEB40A4}"/>
    <cellStyle name="Standaard 4 2 2 4 3 2 2" xfId="1775" xr:uid="{62F05B23-D92C-4C6D-AC9D-A4F8BB91270B}"/>
    <cellStyle name="Standaard 4 2 2 4 3 2 2 2" xfId="4320" xr:uid="{0BAAADB0-A53C-4070-8D70-DA2932E83D33}"/>
    <cellStyle name="Standaard 4 2 2 4 3 2 2 2 2" xfId="8039" xr:uid="{D0FE6ED5-9EAA-4EF9-830C-92A23E79960C}"/>
    <cellStyle name="Standaard 4 2 2 4 3 2 2 2 2 2" xfId="18228" xr:uid="{93C4B94C-6E0A-4669-A1EA-793FB22C524B}"/>
    <cellStyle name="Standaard 4 2 2 4 3 2 2 2 2 2 2" xfId="38597" xr:uid="{77F0A3E9-A217-486E-8B46-30D2D921776F}"/>
    <cellStyle name="Standaard 4 2 2 4 3 2 2 2 2 3" xfId="28413" xr:uid="{21EABF81-0868-4A8A-9410-862839300CB4}"/>
    <cellStyle name="Standaard 4 2 2 4 3 2 2 2 3" xfId="14498" xr:uid="{AC4ED2D3-C2FF-49B6-81F0-B3C3808EBB56}"/>
    <cellStyle name="Standaard 4 2 2 4 3 2 2 2 3 2" xfId="34867" xr:uid="{78BF40E2-F865-4D7D-94E5-0F30F2B98C2E}"/>
    <cellStyle name="Standaard 4 2 2 4 3 2 2 2 4" xfId="24683" xr:uid="{39386AD2-AE72-4D00-84BB-A988E1C1E5F5}"/>
    <cellStyle name="Standaard 4 2 2 4 3 2 2 3" xfId="8038" xr:uid="{169B7F14-F455-4048-ACAE-461CAD347FE1}"/>
    <cellStyle name="Standaard 4 2 2 4 3 2 2 3 2" xfId="18227" xr:uid="{C28FBC57-9D71-431D-8163-959CC68C7BE5}"/>
    <cellStyle name="Standaard 4 2 2 4 3 2 2 3 2 2" xfId="38596" xr:uid="{B9CA5766-1418-47EC-8223-08A2B92B638D}"/>
    <cellStyle name="Standaard 4 2 2 4 3 2 2 3 3" xfId="28412" xr:uid="{C6BB5F11-265D-4D01-8843-753CBDE14709}"/>
    <cellStyle name="Standaard 4 2 2 4 3 2 2 4" xfId="11955" xr:uid="{4D4ABCA9-AE29-4EBD-8D7B-6AD8668F850D}"/>
    <cellStyle name="Standaard 4 2 2 4 3 2 2 4 2" xfId="32324" xr:uid="{5C59EE29-3EE0-43F1-AF16-2BCD21DA6629}"/>
    <cellStyle name="Standaard 4 2 2 4 3 2 2 5" xfId="22140" xr:uid="{9B9AEF97-5482-4B4B-A865-7F12DC0FD0A3}"/>
    <cellStyle name="Standaard 4 2 2 4 3 2 3" xfId="2622" xr:uid="{AE2B3EAE-2BE2-44FB-9AAE-EF10343A967D}"/>
    <cellStyle name="Standaard 4 2 2 4 3 2 3 2" xfId="5167" xr:uid="{0CF78928-7A20-4A46-9BC8-1E27B6A0E9AF}"/>
    <cellStyle name="Standaard 4 2 2 4 3 2 3 2 2" xfId="8041" xr:uid="{F96C3A2D-F9A7-432B-A977-2130524B0BD2}"/>
    <cellStyle name="Standaard 4 2 2 4 3 2 3 2 2 2" xfId="18230" xr:uid="{F5019A81-36F4-4E3C-BB59-94821E46C2DF}"/>
    <cellStyle name="Standaard 4 2 2 4 3 2 3 2 2 2 2" xfId="38599" xr:uid="{B71F38E6-54F3-408E-813B-4DEB6B832456}"/>
    <cellStyle name="Standaard 4 2 2 4 3 2 3 2 2 3" xfId="28415" xr:uid="{100ACB5A-BC81-4D37-94A0-FF118E9CCD27}"/>
    <cellStyle name="Standaard 4 2 2 4 3 2 3 2 3" xfId="15345" xr:uid="{1E9C062D-5D65-4F80-96C4-49C691DE9E8A}"/>
    <cellStyle name="Standaard 4 2 2 4 3 2 3 2 3 2" xfId="35714" xr:uid="{DFB1E9D5-616D-4B3F-8158-84D2FBF2F2C9}"/>
    <cellStyle name="Standaard 4 2 2 4 3 2 3 2 4" xfId="25530" xr:uid="{CEE5C294-E68E-4AB4-AE79-D6F01E0A3B11}"/>
    <cellStyle name="Standaard 4 2 2 4 3 2 3 3" xfId="8040" xr:uid="{3B365F9B-4017-44F0-89F1-038318DEB183}"/>
    <cellStyle name="Standaard 4 2 2 4 3 2 3 3 2" xfId="18229" xr:uid="{AD0F7362-6F47-4F13-8203-D022A758E6C6}"/>
    <cellStyle name="Standaard 4 2 2 4 3 2 3 3 2 2" xfId="38598" xr:uid="{B51A43AE-71B0-4E67-807C-CC5946C4FB3D}"/>
    <cellStyle name="Standaard 4 2 2 4 3 2 3 3 3" xfId="28414" xr:uid="{81DE4053-8C76-4845-93E7-9CF8D1442805}"/>
    <cellStyle name="Standaard 4 2 2 4 3 2 3 4" xfId="12802" xr:uid="{4863510F-7774-4889-B9B3-128665D15F58}"/>
    <cellStyle name="Standaard 4 2 2 4 3 2 3 4 2" xfId="33171" xr:uid="{DBE2734C-5000-4824-B5D0-600CE8ED062D}"/>
    <cellStyle name="Standaard 4 2 2 4 3 2 3 5" xfId="22987" xr:uid="{95F63ACD-BE83-48B6-A31F-65569DDD0841}"/>
    <cellStyle name="Standaard 4 2 2 4 3 2 4" xfId="3472" xr:uid="{428B7AD8-A7F8-444B-B2D0-47CA014B0A14}"/>
    <cellStyle name="Standaard 4 2 2 4 3 2 4 2" xfId="8042" xr:uid="{E32FE586-4EDC-4E92-94C1-A4A6B53336E6}"/>
    <cellStyle name="Standaard 4 2 2 4 3 2 4 2 2" xfId="18231" xr:uid="{FCEDDF39-0F31-446A-B83B-405A92F0AC8A}"/>
    <cellStyle name="Standaard 4 2 2 4 3 2 4 2 2 2" xfId="38600" xr:uid="{FB0B016A-9C58-415A-88DA-9D6678F06F82}"/>
    <cellStyle name="Standaard 4 2 2 4 3 2 4 2 3" xfId="28416" xr:uid="{6BA34051-F397-485C-9373-9981391AC95B}"/>
    <cellStyle name="Standaard 4 2 2 4 3 2 4 3" xfId="13650" xr:uid="{43115465-F386-420F-B259-33458BFDFCD7}"/>
    <cellStyle name="Standaard 4 2 2 4 3 2 4 3 2" xfId="34019" xr:uid="{64D8CE1E-1E47-4973-94C9-DBC2290C32C5}"/>
    <cellStyle name="Standaard 4 2 2 4 3 2 4 4" xfId="23835" xr:uid="{A66C54C3-F442-4DCC-9F86-BA36CB18AB95}"/>
    <cellStyle name="Standaard 4 2 2 4 3 2 5" xfId="8037" xr:uid="{6A72F33C-AC1F-455E-A772-D56BE2821BE4}"/>
    <cellStyle name="Standaard 4 2 2 4 3 2 5 2" xfId="18226" xr:uid="{B95DEB73-C798-4E83-88D4-D8A60182893B}"/>
    <cellStyle name="Standaard 4 2 2 4 3 2 5 2 2" xfId="38595" xr:uid="{D40AEDBB-774A-4F7D-B7E9-C9ED90452727}"/>
    <cellStyle name="Standaard 4 2 2 4 3 2 5 3" xfId="28411" xr:uid="{1CCEDBFC-4EB9-4429-B83D-4412ABAFD873}"/>
    <cellStyle name="Standaard 4 2 2 4 3 2 6" xfId="11107" xr:uid="{52135325-0FD4-4AEC-8F31-602BADB7BC05}"/>
    <cellStyle name="Standaard 4 2 2 4 3 2 6 2" xfId="31476" xr:uid="{2569346E-1222-4C41-A66D-044A412601E9}"/>
    <cellStyle name="Standaard 4 2 2 4 3 2 7" xfId="21292" xr:uid="{96809767-679D-4AB2-8D75-53A708775539}"/>
    <cellStyle name="Standaard 4 2 2 4 3 3" xfId="1351" xr:uid="{1BBF7B77-08C0-4C48-A9C2-19713D345B97}"/>
    <cellStyle name="Standaard 4 2 2 4 3 3 2" xfId="3896" xr:uid="{50AA047C-AE90-4046-BB40-FBA5F3B34CA6}"/>
    <cellStyle name="Standaard 4 2 2 4 3 3 2 2" xfId="8044" xr:uid="{135BE310-1A53-4C3D-98C2-9D415CB1A9BE}"/>
    <cellStyle name="Standaard 4 2 2 4 3 3 2 2 2" xfId="18233" xr:uid="{0A79FFBC-9361-42BE-9738-48D8A8CC4CC7}"/>
    <cellStyle name="Standaard 4 2 2 4 3 3 2 2 2 2" xfId="38602" xr:uid="{14C7B3E9-B8CA-4FD2-9D9E-5A8FB9FBC5DD}"/>
    <cellStyle name="Standaard 4 2 2 4 3 3 2 2 3" xfId="28418" xr:uid="{C9E1E0F9-7FA1-4DF1-877E-AFE518729B23}"/>
    <cellStyle name="Standaard 4 2 2 4 3 3 2 3" xfId="14074" xr:uid="{5F37013A-B354-4558-A2E5-CB15912743D2}"/>
    <cellStyle name="Standaard 4 2 2 4 3 3 2 3 2" xfId="34443" xr:uid="{42DE88E2-CBB7-4B76-811D-62E7D96E5F7F}"/>
    <cellStyle name="Standaard 4 2 2 4 3 3 2 4" xfId="24259" xr:uid="{F3988522-D067-49DD-AC1B-246B196C2ABC}"/>
    <cellStyle name="Standaard 4 2 2 4 3 3 3" xfId="8043" xr:uid="{85D0DDAF-556A-4098-BDD9-6C988801FBAD}"/>
    <cellStyle name="Standaard 4 2 2 4 3 3 3 2" xfId="18232" xr:uid="{223580BF-C998-4546-BE54-77A4E90E48E1}"/>
    <cellStyle name="Standaard 4 2 2 4 3 3 3 2 2" xfId="38601" xr:uid="{757505EA-21B8-4F50-803F-D0C915242CA0}"/>
    <cellStyle name="Standaard 4 2 2 4 3 3 3 3" xfId="28417" xr:uid="{BCF89C83-542D-41AA-91CA-EFB96F6177A8}"/>
    <cellStyle name="Standaard 4 2 2 4 3 3 4" xfId="11531" xr:uid="{1A09587E-1C11-4A7D-B26E-A16ACF0D1B54}"/>
    <cellStyle name="Standaard 4 2 2 4 3 3 4 2" xfId="31900" xr:uid="{2E4A43BE-BAD9-486F-89A2-84E2DCB8DA76}"/>
    <cellStyle name="Standaard 4 2 2 4 3 3 5" xfId="21716" xr:uid="{BC3779FE-C23A-432A-8662-A4FFA1E5210E}"/>
    <cellStyle name="Standaard 4 2 2 4 3 4" xfId="2198" xr:uid="{0A0DF88C-9134-43BF-A2C6-DCC8CC236ADB}"/>
    <cellStyle name="Standaard 4 2 2 4 3 4 2" xfId="4743" xr:uid="{3609D4EA-CE46-47E2-9696-B277B41E96DC}"/>
    <cellStyle name="Standaard 4 2 2 4 3 4 2 2" xfId="8046" xr:uid="{5C079B5A-970E-4806-8620-EE2E085F7998}"/>
    <cellStyle name="Standaard 4 2 2 4 3 4 2 2 2" xfId="18235" xr:uid="{CBC9EC4B-791D-4F71-8445-F80D0319CFE4}"/>
    <cellStyle name="Standaard 4 2 2 4 3 4 2 2 2 2" xfId="38604" xr:uid="{BAD24868-587B-4386-888C-4A248DF592AA}"/>
    <cellStyle name="Standaard 4 2 2 4 3 4 2 2 3" xfId="28420" xr:uid="{5DFF8023-8A50-4FD1-96A8-745427697E6E}"/>
    <cellStyle name="Standaard 4 2 2 4 3 4 2 3" xfId="14921" xr:uid="{40B0D03D-634B-4282-BA17-555464B3751B}"/>
    <cellStyle name="Standaard 4 2 2 4 3 4 2 3 2" xfId="35290" xr:uid="{14B74DB2-EC31-4611-9776-DB93DE7E0231}"/>
    <cellStyle name="Standaard 4 2 2 4 3 4 2 4" xfId="25106" xr:uid="{38C2D27D-BCAD-4B84-AF22-F847B8090688}"/>
    <cellStyle name="Standaard 4 2 2 4 3 4 3" xfId="8045" xr:uid="{1FF21154-2C94-4E12-9EBC-AF8BAA8E5021}"/>
    <cellStyle name="Standaard 4 2 2 4 3 4 3 2" xfId="18234" xr:uid="{37181211-2E1C-4A31-98CD-84576F127AC8}"/>
    <cellStyle name="Standaard 4 2 2 4 3 4 3 2 2" xfId="38603" xr:uid="{B36B924E-B483-48DD-BE4D-A3E9A90F0C17}"/>
    <cellStyle name="Standaard 4 2 2 4 3 4 3 3" xfId="28419" xr:uid="{3110A4DE-F65B-4688-B949-84BBB6DBBFFF}"/>
    <cellStyle name="Standaard 4 2 2 4 3 4 4" xfId="12378" xr:uid="{D4D651F3-DE5B-41EF-8C76-92A6EEA1116D}"/>
    <cellStyle name="Standaard 4 2 2 4 3 4 4 2" xfId="32747" xr:uid="{B9098270-F182-4888-A805-358637D9D396}"/>
    <cellStyle name="Standaard 4 2 2 4 3 4 5" xfId="22563" xr:uid="{09D80EAB-B707-4128-B3C2-888977A73695}"/>
    <cellStyle name="Standaard 4 2 2 4 3 5" xfId="3048" xr:uid="{422279DA-1E6B-4C20-8CF7-3A15E43A8C73}"/>
    <cellStyle name="Standaard 4 2 2 4 3 5 2" xfId="8047" xr:uid="{E8660AB1-8C82-4633-A6C1-B1EEBBA67BB1}"/>
    <cellStyle name="Standaard 4 2 2 4 3 5 2 2" xfId="18236" xr:uid="{2DDFAEFB-D4AD-4019-8986-E87DBB556A40}"/>
    <cellStyle name="Standaard 4 2 2 4 3 5 2 2 2" xfId="38605" xr:uid="{2126FE86-4F13-4178-AAB4-41BD88E641D2}"/>
    <cellStyle name="Standaard 4 2 2 4 3 5 2 3" xfId="28421" xr:uid="{4D015E33-4CDD-4508-9A9F-4F568B37E1E8}"/>
    <cellStyle name="Standaard 4 2 2 4 3 5 3" xfId="13226" xr:uid="{67BF4F03-47AC-4F3C-8836-F0B81D3AF24F}"/>
    <cellStyle name="Standaard 4 2 2 4 3 5 3 2" xfId="33595" xr:uid="{87C84341-14A5-4BA6-94AF-C45AE98C24C8}"/>
    <cellStyle name="Standaard 4 2 2 4 3 5 4" xfId="23411" xr:uid="{ADB125EC-1476-418B-93DE-BCE61B91FFD1}"/>
    <cellStyle name="Standaard 4 2 2 4 3 6" xfId="8036" xr:uid="{E57C028A-A752-436F-B470-1B4D30745F5A}"/>
    <cellStyle name="Standaard 4 2 2 4 3 6 2" xfId="18225" xr:uid="{7733DF38-96D8-4B96-BA85-6A092DAD9E57}"/>
    <cellStyle name="Standaard 4 2 2 4 3 6 2 2" xfId="38594" xr:uid="{0074E032-21C2-4BCA-811A-C8B05326EC6C}"/>
    <cellStyle name="Standaard 4 2 2 4 3 6 3" xfId="28410" xr:uid="{508CA40C-DA6A-4441-B293-031CFF2765ED}"/>
    <cellStyle name="Standaard 4 2 2 4 3 7" xfId="10683" xr:uid="{F897DF7F-05AD-4F11-9EC9-D8F45ECA6D7F}"/>
    <cellStyle name="Standaard 4 2 2 4 3 7 2" xfId="31052" xr:uid="{455E0E1D-AB86-497C-9D54-95DF2EE21FF2}"/>
    <cellStyle name="Standaard 4 2 2 4 3 8" xfId="20868" xr:uid="{E459A673-BB77-435A-9490-917F0902C566}"/>
    <cellStyle name="Standaard 4 2 2 4 4" xfId="684" xr:uid="{E4A1AC1F-814E-41FA-B22D-E85C65A62750}"/>
    <cellStyle name="Standaard 4 2 2 4 4 2" xfId="1534" xr:uid="{936E9451-EB97-45C1-823F-C2DF3105AAA3}"/>
    <cellStyle name="Standaard 4 2 2 4 4 2 2" xfId="4079" xr:uid="{0975D5DC-DE06-4D3F-86AB-8AC9E63264C7}"/>
    <cellStyle name="Standaard 4 2 2 4 4 2 2 2" xfId="8050" xr:uid="{B11DDF30-CE32-40AB-9327-68E3DE7BBEE0}"/>
    <cellStyle name="Standaard 4 2 2 4 4 2 2 2 2" xfId="18239" xr:uid="{7AEE3154-40A2-4EA7-A9C7-95D762DA9A16}"/>
    <cellStyle name="Standaard 4 2 2 4 4 2 2 2 2 2" xfId="38608" xr:uid="{6E77BF9B-95C3-40AC-A2A5-D434842CDE90}"/>
    <cellStyle name="Standaard 4 2 2 4 4 2 2 2 3" xfId="28424" xr:uid="{9580F965-B84F-4931-8752-3C560BACD49A}"/>
    <cellStyle name="Standaard 4 2 2 4 4 2 2 3" xfId="14257" xr:uid="{5E048A6F-3908-442D-8C1F-B19026D72564}"/>
    <cellStyle name="Standaard 4 2 2 4 4 2 2 3 2" xfId="34626" xr:uid="{EBB69685-EDFF-418B-ADFF-759A64917469}"/>
    <cellStyle name="Standaard 4 2 2 4 4 2 2 4" xfId="24442" xr:uid="{AF2C1E51-653F-47DC-AA93-BB1C0A543532}"/>
    <cellStyle name="Standaard 4 2 2 4 4 2 3" xfId="8049" xr:uid="{84807D7D-8AB6-4778-BFAC-687F54647EC8}"/>
    <cellStyle name="Standaard 4 2 2 4 4 2 3 2" xfId="18238" xr:uid="{C13EEECF-8EF4-47C9-B6D7-BD28B4AA6B58}"/>
    <cellStyle name="Standaard 4 2 2 4 4 2 3 2 2" xfId="38607" xr:uid="{3220F681-57E4-4AF7-98D9-49AF059E9B23}"/>
    <cellStyle name="Standaard 4 2 2 4 4 2 3 3" xfId="28423" xr:uid="{EBB4FBB8-93E0-4031-804B-528F6401543E}"/>
    <cellStyle name="Standaard 4 2 2 4 4 2 4" xfId="11714" xr:uid="{D5014037-3B80-4D4F-9FD8-1CDBBDDC32A4}"/>
    <cellStyle name="Standaard 4 2 2 4 4 2 4 2" xfId="32083" xr:uid="{7D036DA7-703B-4B9D-8632-DEEB64D5A33B}"/>
    <cellStyle name="Standaard 4 2 2 4 4 2 5" xfId="21899" xr:uid="{EDCC9ACD-F7C8-4FF6-8D14-A2C93BF311B8}"/>
    <cellStyle name="Standaard 4 2 2 4 4 3" xfId="2381" xr:uid="{4037FAE7-04C8-4BC1-9B18-AC9407272BA2}"/>
    <cellStyle name="Standaard 4 2 2 4 4 3 2" xfId="4926" xr:uid="{81630043-E134-40E9-AF8C-E952AE1638F4}"/>
    <cellStyle name="Standaard 4 2 2 4 4 3 2 2" xfId="8052" xr:uid="{7E4D5607-9AAF-484B-A231-0969F8087C0E}"/>
    <cellStyle name="Standaard 4 2 2 4 4 3 2 2 2" xfId="18241" xr:uid="{76BECB27-9AD5-4BB1-A5B8-5888DC9AF4CB}"/>
    <cellStyle name="Standaard 4 2 2 4 4 3 2 2 2 2" xfId="38610" xr:uid="{3EC41D65-1CBB-4A16-9EBC-6B8F9D4905BD}"/>
    <cellStyle name="Standaard 4 2 2 4 4 3 2 2 3" xfId="28426" xr:uid="{89A1CBF3-1CB8-4E20-B400-B8196405B173}"/>
    <cellStyle name="Standaard 4 2 2 4 4 3 2 3" xfId="15104" xr:uid="{42B4D266-C1C6-4E4B-83AA-578EF0D24921}"/>
    <cellStyle name="Standaard 4 2 2 4 4 3 2 3 2" xfId="35473" xr:uid="{7BA32542-3FEC-4883-9FF6-4CD2FECFD16A}"/>
    <cellStyle name="Standaard 4 2 2 4 4 3 2 4" xfId="25289" xr:uid="{3AE87D22-6711-41CB-9FCB-2BB7C24E5D16}"/>
    <cellStyle name="Standaard 4 2 2 4 4 3 3" xfId="8051" xr:uid="{24A4054F-1807-46E1-B659-B103BD627577}"/>
    <cellStyle name="Standaard 4 2 2 4 4 3 3 2" xfId="18240" xr:uid="{A8CB3753-07B6-4479-A5C7-5F0B48534936}"/>
    <cellStyle name="Standaard 4 2 2 4 4 3 3 2 2" xfId="38609" xr:uid="{BD04A77A-9816-434D-83A1-2718A7DF06C6}"/>
    <cellStyle name="Standaard 4 2 2 4 4 3 3 3" xfId="28425" xr:uid="{E9A4A323-C872-42FB-8E5B-00766B58F39C}"/>
    <cellStyle name="Standaard 4 2 2 4 4 3 4" xfId="12561" xr:uid="{822702A2-8C31-4CB8-B133-DFFBEBF01185}"/>
    <cellStyle name="Standaard 4 2 2 4 4 3 4 2" xfId="32930" xr:uid="{40DA8605-E2AF-43F5-A5AE-622E0115F587}"/>
    <cellStyle name="Standaard 4 2 2 4 4 3 5" xfId="22746" xr:uid="{78FB063E-DE25-4178-9C5F-FEB48E7E2729}"/>
    <cellStyle name="Standaard 4 2 2 4 4 4" xfId="3231" xr:uid="{FB7F695E-1606-44ED-B573-4D15CCD9B91F}"/>
    <cellStyle name="Standaard 4 2 2 4 4 4 2" xfId="8053" xr:uid="{65C2370A-C9CA-47AF-ABCB-C56C54F26BA0}"/>
    <cellStyle name="Standaard 4 2 2 4 4 4 2 2" xfId="18242" xr:uid="{B0C11841-5A3C-495E-8ECA-26A8736BA2B4}"/>
    <cellStyle name="Standaard 4 2 2 4 4 4 2 2 2" xfId="38611" xr:uid="{1FA6D63D-8D60-4F10-81E6-6A91B7A6BF19}"/>
    <cellStyle name="Standaard 4 2 2 4 4 4 2 3" xfId="28427" xr:uid="{A83F777A-DA0D-4F92-97F6-CE0DBC17B64A}"/>
    <cellStyle name="Standaard 4 2 2 4 4 4 3" xfId="13409" xr:uid="{6AB36A63-A30B-4614-9E21-1C6011B2502A}"/>
    <cellStyle name="Standaard 4 2 2 4 4 4 3 2" xfId="33778" xr:uid="{4688BD6B-0431-4187-9C72-B85C1D6564E5}"/>
    <cellStyle name="Standaard 4 2 2 4 4 4 4" xfId="23594" xr:uid="{E6CF8E42-70E9-4217-B891-FD119C67E3A6}"/>
    <cellStyle name="Standaard 4 2 2 4 4 5" xfId="8048" xr:uid="{690258E4-B2F0-41C7-9B87-2D9CF5DAC189}"/>
    <cellStyle name="Standaard 4 2 2 4 4 5 2" xfId="18237" xr:uid="{97EA2D55-131D-4995-ABC2-D892602C81EB}"/>
    <cellStyle name="Standaard 4 2 2 4 4 5 2 2" xfId="38606" xr:uid="{1BFCA2B8-51DE-4CBD-BB3A-909B5891ED10}"/>
    <cellStyle name="Standaard 4 2 2 4 4 5 3" xfId="28422" xr:uid="{C5EF9BE4-81F9-46E6-8DA1-2BA9D2C99046}"/>
    <cellStyle name="Standaard 4 2 2 4 4 6" xfId="10866" xr:uid="{DE51B846-BD7F-4C61-B946-4FF7D0CE6AF7}"/>
    <cellStyle name="Standaard 4 2 2 4 4 6 2" xfId="31235" xr:uid="{2466A7E3-5401-463B-88F3-3364715654A2}"/>
    <cellStyle name="Standaard 4 2 2 4 4 7" xfId="21051" xr:uid="{63C48D86-0793-4481-A713-54C958EB2E9C}"/>
    <cellStyle name="Standaard 4 2 2 4 5" xfId="1110" xr:uid="{23F3DF68-87B4-4F2C-96AD-E8C696B723E5}"/>
    <cellStyle name="Standaard 4 2 2 4 5 2" xfId="3655" xr:uid="{F9BA23D9-FA84-4E7A-94CF-3AAA6FF15B0A}"/>
    <cellStyle name="Standaard 4 2 2 4 5 2 2" xfId="8055" xr:uid="{03F92A88-9B3C-4CCF-8CC6-25EED5FA5994}"/>
    <cellStyle name="Standaard 4 2 2 4 5 2 2 2" xfId="18244" xr:uid="{E593CFB0-1167-4354-A64C-BFF4CE7E4F61}"/>
    <cellStyle name="Standaard 4 2 2 4 5 2 2 2 2" xfId="38613" xr:uid="{9030B00F-FEB7-47EC-862C-A14A73421198}"/>
    <cellStyle name="Standaard 4 2 2 4 5 2 2 3" xfId="28429" xr:uid="{E966AC90-134C-4483-8219-B56D4D056083}"/>
    <cellStyle name="Standaard 4 2 2 4 5 2 3" xfId="13833" xr:uid="{7DEFE03A-558C-4F5E-B96F-9D2B28CAB8E3}"/>
    <cellStyle name="Standaard 4 2 2 4 5 2 3 2" xfId="34202" xr:uid="{E9CCA5C6-73EA-41AC-85FF-46CFDBB0EBF7}"/>
    <cellStyle name="Standaard 4 2 2 4 5 2 4" xfId="24018" xr:uid="{D99E2C8A-E544-42B9-99F3-58B3EA7CF50B}"/>
    <cellStyle name="Standaard 4 2 2 4 5 3" xfId="8054" xr:uid="{7D33D4A5-CFFE-48DA-AD5C-5B3017FA4A4A}"/>
    <cellStyle name="Standaard 4 2 2 4 5 3 2" xfId="18243" xr:uid="{55B9FC30-D83F-4918-8E2A-532ED3DAC963}"/>
    <cellStyle name="Standaard 4 2 2 4 5 3 2 2" xfId="38612" xr:uid="{EC211BCD-D990-41FF-A7BC-B9B083982F44}"/>
    <cellStyle name="Standaard 4 2 2 4 5 3 3" xfId="28428" xr:uid="{AFD1B0B2-7668-4322-8E36-84C14D1D770B}"/>
    <cellStyle name="Standaard 4 2 2 4 5 4" xfId="11290" xr:uid="{810D7F88-213A-47E7-B3E1-21D08033FF60}"/>
    <cellStyle name="Standaard 4 2 2 4 5 4 2" xfId="31659" xr:uid="{349EF254-2F94-4604-902E-6AFDE55D9DD9}"/>
    <cellStyle name="Standaard 4 2 2 4 5 5" xfId="21475" xr:uid="{13B6F806-AC63-44C8-A69A-5B883EFE8E51}"/>
    <cellStyle name="Standaard 4 2 2 4 6" xfId="1957" xr:uid="{54DDFDC2-6905-4E34-AFAC-3CD4BCD4D933}"/>
    <cellStyle name="Standaard 4 2 2 4 6 2" xfId="4502" xr:uid="{3B9478A5-AF63-4DE4-93C9-3C46F74C15E9}"/>
    <cellStyle name="Standaard 4 2 2 4 6 2 2" xfId="8057" xr:uid="{880B95AD-3868-490E-B972-5484AD2471E7}"/>
    <cellStyle name="Standaard 4 2 2 4 6 2 2 2" xfId="18246" xr:uid="{CD944C3F-DECC-48EA-8BFB-580E3C7688DF}"/>
    <cellStyle name="Standaard 4 2 2 4 6 2 2 2 2" xfId="38615" xr:uid="{3E48CE1C-3C28-46F1-8380-ACFE86572247}"/>
    <cellStyle name="Standaard 4 2 2 4 6 2 2 3" xfId="28431" xr:uid="{B35357C4-84EE-47B8-99CF-8AD8D26362A7}"/>
    <cellStyle name="Standaard 4 2 2 4 6 2 3" xfId="14680" xr:uid="{E4FD2E06-8EEC-4609-9CAF-77FDACF069B8}"/>
    <cellStyle name="Standaard 4 2 2 4 6 2 3 2" xfId="35049" xr:uid="{DF723C6F-6F39-4C9C-AAE1-6469CACF3492}"/>
    <cellStyle name="Standaard 4 2 2 4 6 2 4" xfId="24865" xr:uid="{B3DF2E22-8815-4DD0-BDC1-36D376A42BC0}"/>
    <cellStyle name="Standaard 4 2 2 4 6 3" xfId="8056" xr:uid="{E9817701-85B0-457F-942D-E5FD8B0FE140}"/>
    <cellStyle name="Standaard 4 2 2 4 6 3 2" xfId="18245" xr:uid="{8DF8017D-1408-447C-ABF9-F199AC31BA0C}"/>
    <cellStyle name="Standaard 4 2 2 4 6 3 2 2" xfId="38614" xr:uid="{D430B16A-1ABF-40FE-AE67-42FA4BBF6A04}"/>
    <cellStyle name="Standaard 4 2 2 4 6 3 3" xfId="28430" xr:uid="{7E3141B3-1244-4972-824E-A7C2CD21CEEB}"/>
    <cellStyle name="Standaard 4 2 2 4 6 4" xfId="12137" xr:uid="{B34A91C6-86EC-4E77-8A43-17379F73A80F}"/>
    <cellStyle name="Standaard 4 2 2 4 6 4 2" xfId="32506" xr:uid="{8B64300A-9E6E-405E-80BF-BA6A6708CA86}"/>
    <cellStyle name="Standaard 4 2 2 4 6 5" xfId="22322" xr:uid="{E17AE466-C9AE-4DCE-9723-FD639F4EB7B0}"/>
    <cellStyle name="Standaard 4 2 2 4 7" xfId="2807" xr:uid="{ABED382B-C96F-4B79-AB07-33D62183E231}"/>
    <cellStyle name="Standaard 4 2 2 4 7 2" xfId="8058" xr:uid="{10847B53-D81D-4848-B51B-6361AC988272}"/>
    <cellStyle name="Standaard 4 2 2 4 7 2 2" xfId="18247" xr:uid="{9AC2C2D7-3486-402D-A4B3-33214B09CF73}"/>
    <cellStyle name="Standaard 4 2 2 4 7 2 2 2" xfId="38616" xr:uid="{1A9DD048-5D17-4D59-AC1E-F55655BD4C46}"/>
    <cellStyle name="Standaard 4 2 2 4 7 2 3" xfId="28432" xr:uid="{99A5D46C-B946-4E69-A1D3-9F0D2F925C3D}"/>
    <cellStyle name="Standaard 4 2 2 4 7 3" xfId="12985" xr:uid="{67D7B880-BED6-4D7A-9375-505175BE06B6}"/>
    <cellStyle name="Standaard 4 2 2 4 7 3 2" xfId="33354" xr:uid="{559FC669-FA5C-4CAF-BE56-8C9198CB5397}"/>
    <cellStyle name="Standaard 4 2 2 4 7 4" xfId="23170" xr:uid="{4EBECE66-6CBB-4A57-B6C8-6D46CBCBD7E4}"/>
    <cellStyle name="Standaard 4 2 2 4 8" xfId="8023" xr:uid="{E69289E9-BAE1-43E3-8ECE-9F0A24A2B14F}"/>
    <cellStyle name="Standaard 4 2 2 4 8 2" xfId="18212" xr:uid="{C875EB7F-7E16-4007-8704-746A3C6110E0}"/>
    <cellStyle name="Standaard 4 2 2 4 8 2 2" xfId="38581" xr:uid="{388A3B03-A68F-435C-AC0E-0F73D06C8710}"/>
    <cellStyle name="Standaard 4 2 2 4 8 3" xfId="28397" xr:uid="{2AE2BD9C-8898-4196-9FD5-9C17A4F5F5F9}"/>
    <cellStyle name="Standaard 4 2 2 4 9" xfId="10442" xr:uid="{287A517D-8B86-497C-9C0E-127A062DCF43}"/>
    <cellStyle name="Standaard 4 2 2 4 9 2" xfId="30811" xr:uid="{FF73C46A-C008-4D37-934C-07820A7DEAA0}"/>
    <cellStyle name="Standaard 4 2 2 5" xfId="196" xr:uid="{CB1C2FFA-93B4-48D3-9CEA-E42A2F375FEA}"/>
    <cellStyle name="Standaard 4 2 2 5 2" xfId="752" xr:uid="{A01CD984-3503-4AEE-8FB4-15608CE0BC3F}"/>
    <cellStyle name="Standaard 4 2 2 5 2 2" xfId="1602" xr:uid="{B98459AB-7061-4CF3-A6DA-7F6C4424A840}"/>
    <cellStyle name="Standaard 4 2 2 5 2 2 2" xfId="4147" xr:uid="{EC913289-1D8D-48D5-BEFA-AD7F407FFD1F}"/>
    <cellStyle name="Standaard 4 2 2 5 2 2 2 2" xfId="8062" xr:uid="{E9C94BC8-F905-417C-BBC8-7AAAC1736B1D}"/>
    <cellStyle name="Standaard 4 2 2 5 2 2 2 2 2" xfId="18251" xr:uid="{1E4F163A-FB26-4326-B4D7-DC54B0392319}"/>
    <cellStyle name="Standaard 4 2 2 5 2 2 2 2 2 2" xfId="38620" xr:uid="{1F3793DE-4C22-4FFA-A94F-0B1A563C48CE}"/>
    <cellStyle name="Standaard 4 2 2 5 2 2 2 2 3" xfId="28436" xr:uid="{5E77DA08-3533-445B-B726-F6F2EC20A3D0}"/>
    <cellStyle name="Standaard 4 2 2 5 2 2 2 3" xfId="14325" xr:uid="{4923998C-2550-4E93-901C-57B6DA420221}"/>
    <cellStyle name="Standaard 4 2 2 5 2 2 2 3 2" xfId="34694" xr:uid="{5EBED85F-DABE-4660-9DCB-3AB10D28D45A}"/>
    <cellStyle name="Standaard 4 2 2 5 2 2 2 4" xfId="24510" xr:uid="{52F5A18D-27BA-40B2-808D-3B12ACD1887F}"/>
    <cellStyle name="Standaard 4 2 2 5 2 2 3" xfId="8061" xr:uid="{70123243-4326-474B-896E-0F623B4DE4AC}"/>
    <cellStyle name="Standaard 4 2 2 5 2 2 3 2" xfId="18250" xr:uid="{C864CE3F-625A-46DA-81C6-A290EA3F3D9E}"/>
    <cellStyle name="Standaard 4 2 2 5 2 2 3 2 2" xfId="38619" xr:uid="{33E0E8BE-1AFC-4D8A-B3C1-843A83411203}"/>
    <cellStyle name="Standaard 4 2 2 5 2 2 3 3" xfId="28435" xr:uid="{508FFA6E-3944-4884-A4E8-7D92CB58459E}"/>
    <cellStyle name="Standaard 4 2 2 5 2 2 4" xfId="11782" xr:uid="{B8A5E522-6EB4-4B93-8584-22B59AF9ABFD}"/>
    <cellStyle name="Standaard 4 2 2 5 2 2 4 2" xfId="32151" xr:uid="{4D5C54A5-6D77-4A97-8BAD-F5680C7114C1}"/>
    <cellStyle name="Standaard 4 2 2 5 2 2 5" xfId="21967" xr:uid="{B617A665-772C-4A96-978A-FC38C3554690}"/>
    <cellStyle name="Standaard 4 2 2 5 2 3" xfId="2449" xr:uid="{B8D79655-CAC6-4DD1-AFA6-5D720A49A2C5}"/>
    <cellStyle name="Standaard 4 2 2 5 2 3 2" xfId="4994" xr:uid="{B1FA6E80-1D15-496F-8F8D-4765FBFE66A6}"/>
    <cellStyle name="Standaard 4 2 2 5 2 3 2 2" xfId="8064" xr:uid="{71F36EC5-95DD-439F-B7A9-4EFCE8FFEC15}"/>
    <cellStyle name="Standaard 4 2 2 5 2 3 2 2 2" xfId="18253" xr:uid="{AB25A366-AA44-467A-8D0E-5E1A9C4966BF}"/>
    <cellStyle name="Standaard 4 2 2 5 2 3 2 2 2 2" xfId="38622" xr:uid="{8AC98F12-7DE5-4486-ABF0-895D97EADB10}"/>
    <cellStyle name="Standaard 4 2 2 5 2 3 2 2 3" xfId="28438" xr:uid="{81C07D64-DD9B-4A41-A804-45C20D6B5706}"/>
    <cellStyle name="Standaard 4 2 2 5 2 3 2 3" xfId="15172" xr:uid="{ED8E10B7-E478-4125-A718-A60AAE446610}"/>
    <cellStyle name="Standaard 4 2 2 5 2 3 2 3 2" xfId="35541" xr:uid="{E796FAD7-A0C9-493B-A152-0952208E32F0}"/>
    <cellStyle name="Standaard 4 2 2 5 2 3 2 4" xfId="25357" xr:uid="{C319A65D-E15B-495D-AE61-E9E3FF127AD8}"/>
    <cellStyle name="Standaard 4 2 2 5 2 3 3" xfId="8063" xr:uid="{77F68725-EC9E-4018-9264-F0818382BE7D}"/>
    <cellStyle name="Standaard 4 2 2 5 2 3 3 2" xfId="18252" xr:uid="{7EB932F0-8662-4100-BD01-3BDA3FA4C048}"/>
    <cellStyle name="Standaard 4 2 2 5 2 3 3 2 2" xfId="38621" xr:uid="{4A1DF640-8C21-4465-B53B-8C99007E8E25}"/>
    <cellStyle name="Standaard 4 2 2 5 2 3 3 3" xfId="28437" xr:uid="{42192B1E-8BD9-481C-8BAB-C6FB1BA75849}"/>
    <cellStyle name="Standaard 4 2 2 5 2 3 4" xfId="12629" xr:uid="{F3DAE9B8-9299-4B33-8BB8-1AC241189D20}"/>
    <cellStyle name="Standaard 4 2 2 5 2 3 4 2" xfId="32998" xr:uid="{EC4DE29A-91D1-4EEA-AFA2-6EB8010FC68E}"/>
    <cellStyle name="Standaard 4 2 2 5 2 3 5" xfId="22814" xr:uid="{6A23F804-91F0-4856-B971-F46349D94D75}"/>
    <cellStyle name="Standaard 4 2 2 5 2 4" xfId="3299" xr:uid="{1ECFB51E-5052-4D7D-83C5-728A413B11EF}"/>
    <cellStyle name="Standaard 4 2 2 5 2 4 2" xfId="8065" xr:uid="{9DC762CD-6AD5-42E4-A267-B07D65D38174}"/>
    <cellStyle name="Standaard 4 2 2 5 2 4 2 2" xfId="18254" xr:uid="{4D16319D-E07B-44E5-BEFA-329DF3441F62}"/>
    <cellStyle name="Standaard 4 2 2 5 2 4 2 2 2" xfId="38623" xr:uid="{7F8FD01D-DAE9-4AFE-8E29-C7F782B6B539}"/>
    <cellStyle name="Standaard 4 2 2 5 2 4 2 3" xfId="28439" xr:uid="{F6D40F89-8908-43EE-9DCB-AA1A5388AAC6}"/>
    <cellStyle name="Standaard 4 2 2 5 2 4 3" xfId="13477" xr:uid="{7F9C9243-9C40-40DC-8A24-48D3203E98C6}"/>
    <cellStyle name="Standaard 4 2 2 5 2 4 3 2" xfId="33846" xr:uid="{C4570822-EE91-420B-8A43-3B2CB1632F5F}"/>
    <cellStyle name="Standaard 4 2 2 5 2 4 4" xfId="23662" xr:uid="{D7A062C4-2C52-4740-8431-C8C0EF2B3A1D}"/>
    <cellStyle name="Standaard 4 2 2 5 2 5" xfId="8060" xr:uid="{37B06EC0-4885-4A5E-9990-323D09EEC57D}"/>
    <cellStyle name="Standaard 4 2 2 5 2 5 2" xfId="18249" xr:uid="{419B2E4D-60D3-48CC-96E2-A331CC1EEBBF}"/>
    <cellStyle name="Standaard 4 2 2 5 2 5 2 2" xfId="38618" xr:uid="{69FF8170-581D-4C8C-89A0-D6777907B97D}"/>
    <cellStyle name="Standaard 4 2 2 5 2 5 3" xfId="28434" xr:uid="{3A6A823B-435F-41A3-A77B-6C7770B6EA98}"/>
    <cellStyle name="Standaard 4 2 2 5 2 6" xfId="10934" xr:uid="{E52864E7-72EB-426E-AA3E-E7294823C048}"/>
    <cellStyle name="Standaard 4 2 2 5 2 6 2" xfId="31303" xr:uid="{484BE331-4461-4629-B5DC-E58EC6115015}"/>
    <cellStyle name="Standaard 4 2 2 5 2 7" xfId="21119" xr:uid="{0B52837C-BB55-472C-8093-DCF333DBBFAF}"/>
    <cellStyle name="Standaard 4 2 2 5 3" xfId="1178" xr:uid="{CDEF8418-8830-48E6-B961-07F321BCECB2}"/>
    <cellStyle name="Standaard 4 2 2 5 3 2" xfId="3723" xr:uid="{01E7AA88-826A-4E8E-BE4F-F6CD79E976D7}"/>
    <cellStyle name="Standaard 4 2 2 5 3 2 2" xfId="8067" xr:uid="{5E91ABD8-9141-4F52-8CC8-D3B02041CF8C}"/>
    <cellStyle name="Standaard 4 2 2 5 3 2 2 2" xfId="18256" xr:uid="{4ACA7016-21B1-4BC0-8BA7-0F43E308DA2F}"/>
    <cellStyle name="Standaard 4 2 2 5 3 2 2 2 2" xfId="38625" xr:uid="{7D37E87D-AE92-46C9-8435-A7ACEE7F695D}"/>
    <cellStyle name="Standaard 4 2 2 5 3 2 2 3" xfId="28441" xr:uid="{9796E60D-174C-42DB-ACAD-D452982E83BB}"/>
    <cellStyle name="Standaard 4 2 2 5 3 2 3" xfId="13901" xr:uid="{14C3314A-FF6C-49CD-85E6-38F4BB6CF63A}"/>
    <cellStyle name="Standaard 4 2 2 5 3 2 3 2" xfId="34270" xr:uid="{553E1CA6-0119-4EDF-A40E-8DA090E2E64C}"/>
    <cellStyle name="Standaard 4 2 2 5 3 2 4" xfId="24086" xr:uid="{253F3768-FAE5-4A93-933B-3D143906E117}"/>
    <cellStyle name="Standaard 4 2 2 5 3 3" xfId="8066" xr:uid="{EC1117D1-2AB5-4EE9-B9FC-E1B1D66E11EC}"/>
    <cellStyle name="Standaard 4 2 2 5 3 3 2" xfId="18255" xr:uid="{A19CA55D-2C24-484C-B071-BE8F73512BEE}"/>
    <cellStyle name="Standaard 4 2 2 5 3 3 2 2" xfId="38624" xr:uid="{34EA497D-44A3-43F3-A950-CFBB45490E09}"/>
    <cellStyle name="Standaard 4 2 2 5 3 3 3" xfId="28440" xr:uid="{42A95FB5-42A6-49B9-9D86-39DEF615F7D3}"/>
    <cellStyle name="Standaard 4 2 2 5 3 4" xfId="11358" xr:uid="{DB9E998F-F25C-4309-928D-D27CD24E4B36}"/>
    <cellStyle name="Standaard 4 2 2 5 3 4 2" xfId="31727" xr:uid="{0016DA1A-FE27-4A7C-BC0F-DC56F05B4946}"/>
    <cellStyle name="Standaard 4 2 2 5 3 5" xfId="21543" xr:uid="{FCEB78D7-A145-49D0-8CA9-B48F8DD96013}"/>
    <cellStyle name="Standaard 4 2 2 5 4" xfId="2025" xr:uid="{3E5356BD-1DD0-48AF-B02E-281BDF66AA02}"/>
    <cellStyle name="Standaard 4 2 2 5 4 2" xfId="4570" xr:uid="{9AF3C455-C87D-4A6E-9BF5-2D83C4D1197D}"/>
    <cellStyle name="Standaard 4 2 2 5 4 2 2" xfId="8069" xr:uid="{1FF8739C-4F8C-4A99-8F33-BCCA95DA70EB}"/>
    <cellStyle name="Standaard 4 2 2 5 4 2 2 2" xfId="18258" xr:uid="{FA55F6E9-362B-4A22-93A9-27E386105CA2}"/>
    <cellStyle name="Standaard 4 2 2 5 4 2 2 2 2" xfId="38627" xr:uid="{C3B9EF77-7421-4B46-8BFB-EC9D061D7C57}"/>
    <cellStyle name="Standaard 4 2 2 5 4 2 2 3" xfId="28443" xr:uid="{1BDB831D-685D-4505-8533-966FB478C022}"/>
    <cellStyle name="Standaard 4 2 2 5 4 2 3" xfId="14748" xr:uid="{B7423BD9-C9F0-4C14-9C0E-07E455EF0746}"/>
    <cellStyle name="Standaard 4 2 2 5 4 2 3 2" xfId="35117" xr:uid="{1125D37A-1C81-42DB-A681-32DE9413EF7C}"/>
    <cellStyle name="Standaard 4 2 2 5 4 2 4" xfId="24933" xr:uid="{C5DEF816-55F7-4C96-B235-95C6CF3B8991}"/>
    <cellStyle name="Standaard 4 2 2 5 4 3" xfId="8068" xr:uid="{B0E15830-1E59-464C-8A63-EA8C30720694}"/>
    <cellStyle name="Standaard 4 2 2 5 4 3 2" xfId="18257" xr:uid="{C253423D-D88D-4AD6-BFAE-82E076B9F753}"/>
    <cellStyle name="Standaard 4 2 2 5 4 3 2 2" xfId="38626" xr:uid="{63ED1D4C-9E2F-4062-9FE1-FCAF6FC24448}"/>
    <cellStyle name="Standaard 4 2 2 5 4 3 3" xfId="28442" xr:uid="{1C9DCA27-69FB-489E-B901-C51CF6B35AD2}"/>
    <cellStyle name="Standaard 4 2 2 5 4 4" xfId="12205" xr:uid="{BDA68BFC-2216-4023-B454-B848748C839D}"/>
    <cellStyle name="Standaard 4 2 2 5 4 4 2" xfId="32574" xr:uid="{D3E66067-1639-4DBF-853C-F2BC65D6D863}"/>
    <cellStyle name="Standaard 4 2 2 5 4 5" xfId="22390" xr:uid="{B6E604D4-F852-4112-9A46-6A24EE1B0FCE}"/>
    <cellStyle name="Standaard 4 2 2 5 5" xfId="2875" xr:uid="{A28CA031-B64D-461D-9A28-D8242F04AC5A}"/>
    <cellStyle name="Standaard 4 2 2 5 5 2" xfId="8070" xr:uid="{D22679BE-59D3-437A-9EBF-641CAFC0809F}"/>
    <cellStyle name="Standaard 4 2 2 5 5 2 2" xfId="18259" xr:uid="{80A38E32-E56B-44E4-A639-CE06585E908D}"/>
    <cellStyle name="Standaard 4 2 2 5 5 2 2 2" xfId="38628" xr:uid="{79FAB079-66CD-425F-A255-5731C481C26C}"/>
    <cellStyle name="Standaard 4 2 2 5 5 2 3" xfId="28444" xr:uid="{23634440-C35B-4FCA-9885-0F6E0FE38B1B}"/>
    <cellStyle name="Standaard 4 2 2 5 5 3" xfId="13053" xr:uid="{072131A5-5576-494D-B203-D337C712D8C0}"/>
    <cellStyle name="Standaard 4 2 2 5 5 3 2" xfId="33422" xr:uid="{CC2B07A1-66AD-4DBB-8627-C3F0936CBE3F}"/>
    <cellStyle name="Standaard 4 2 2 5 5 4" xfId="23238" xr:uid="{1C98459B-29D7-4EB4-841C-61CCCC5D4E61}"/>
    <cellStyle name="Standaard 4 2 2 5 6" xfId="8059" xr:uid="{6A855C67-8009-48F7-9DBC-F3E4F5E859EE}"/>
    <cellStyle name="Standaard 4 2 2 5 6 2" xfId="18248" xr:uid="{AC81B637-D535-4ED7-9402-60CE450AEA90}"/>
    <cellStyle name="Standaard 4 2 2 5 6 2 2" xfId="38617" xr:uid="{3016D4FF-2FD2-43C2-B6B4-2344C7F5752F}"/>
    <cellStyle name="Standaard 4 2 2 5 6 3" xfId="28433" xr:uid="{705BF39D-FADD-4835-A6A8-ABEB36A107FA}"/>
    <cellStyle name="Standaard 4 2 2 5 7" xfId="10510" xr:uid="{3CE11BE4-D99F-4779-97C1-E3C8CB045026}"/>
    <cellStyle name="Standaard 4 2 2 5 7 2" xfId="30879" xr:uid="{2B06BFB7-CCDB-4853-8E82-0082F091CE74}"/>
    <cellStyle name="Standaard 4 2 2 5 8" xfId="20695" xr:uid="{F552ABB7-9EDD-46D6-887C-726275FB4A2D}"/>
    <cellStyle name="Standaard 4 2 2 6" xfId="463" xr:uid="{6821B5F0-E916-4FA0-AF30-7DD4D2B1BDA3}"/>
    <cellStyle name="Standaard 4 2 2 6 2" xfId="921" xr:uid="{8C3CB820-388A-4465-B88B-E1DA55BE3D77}"/>
    <cellStyle name="Standaard 4 2 2 6 2 2" xfId="1771" xr:uid="{22927032-AC76-4ADA-B308-EF9256E5BEE3}"/>
    <cellStyle name="Standaard 4 2 2 6 2 2 2" xfId="4316" xr:uid="{07404487-7E24-4F4A-AA27-A47673177946}"/>
    <cellStyle name="Standaard 4 2 2 6 2 2 2 2" xfId="8074" xr:uid="{0D610B2A-BB0C-45A6-BE3B-3856ACB37126}"/>
    <cellStyle name="Standaard 4 2 2 6 2 2 2 2 2" xfId="18263" xr:uid="{30F90E9B-110C-493F-9E22-F4C9DBD40DC8}"/>
    <cellStyle name="Standaard 4 2 2 6 2 2 2 2 2 2" xfId="38632" xr:uid="{707EFE56-6C8B-40F6-B098-969C6750585D}"/>
    <cellStyle name="Standaard 4 2 2 6 2 2 2 2 3" xfId="28448" xr:uid="{FB579CA9-204B-4C63-9B47-D8E315CF676B}"/>
    <cellStyle name="Standaard 4 2 2 6 2 2 2 3" xfId="14494" xr:uid="{3AB4F769-3307-4398-8B60-D8BD826E958C}"/>
    <cellStyle name="Standaard 4 2 2 6 2 2 2 3 2" xfId="34863" xr:uid="{94C993FE-0F8E-41BF-A457-E44752AEE073}"/>
    <cellStyle name="Standaard 4 2 2 6 2 2 2 4" xfId="24679" xr:uid="{87A3E27C-FC5A-42AD-8548-054264875316}"/>
    <cellStyle name="Standaard 4 2 2 6 2 2 3" xfId="8073" xr:uid="{B0AE38E9-DD09-4A72-9B92-9AF9E5C5B7CB}"/>
    <cellStyle name="Standaard 4 2 2 6 2 2 3 2" xfId="18262" xr:uid="{F4596E17-BB7A-4E02-B9E6-C9345268E4C0}"/>
    <cellStyle name="Standaard 4 2 2 6 2 2 3 2 2" xfId="38631" xr:uid="{EA90A183-F088-4644-9BB0-533DDA3B38E1}"/>
    <cellStyle name="Standaard 4 2 2 6 2 2 3 3" xfId="28447" xr:uid="{342FB486-B776-4A53-9836-E4B3C6919FEE}"/>
    <cellStyle name="Standaard 4 2 2 6 2 2 4" xfId="11951" xr:uid="{F55D1401-1ECE-4D50-A9DD-A716351D6402}"/>
    <cellStyle name="Standaard 4 2 2 6 2 2 4 2" xfId="32320" xr:uid="{0D71864D-2227-452A-B245-020B2BFF1581}"/>
    <cellStyle name="Standaard 4 2 2 6 2 2 5" xfId="22136" xr:uid="{ED72E370-39A0-4D82-BC4F-627A883B4C86}"/>
    <cellStyle name="Standaard 4 2 2 6 2 3" xfId="2618" xr:uid="{0BA78E0F-B85F-4DF0-8B25-12B1AADCB183}"/>
    <cellStyle name="Standaard 4 2 2 6 2 3 2" xfId="5163" xr:uid="{5BC31620-A67F-44D7-A974-780C654D76CD}"/>
    <cellStyle name="Standaard 4 2 2 6 2 3 2 2" xfId="8076" xr:uid="{1328E22F-F9C5-4786-9E51-38DBBA5AEC37}"/>
    <cellStyle name="Standaard 4 2 2 6 2 3 2 2 2" xfId="18265" xr:uid="{3586B283-7D4C-4FB1-81ED-C2D12687C2CB}"/>
    <cellStyle name="Standaard 4 2 2 6 2 3 2 2 2 2" xfId="38634" xr:uid="{F18BFB17-E0A1-4228-9AED-DBF07E350E39}"/>
    <cellStyle name="Standaard 4 2 2 6 2 3 2 2 3" xfId="28450" xr:uid="{B11CFF7E-3C0D-4882-BA2A-50A74C78984F}"/>
    <cellStyle name="Standaard 4 2 2 6 2 3 2 3" xfId="15341" xr:uid="{ECEF8CA8-AC03-4A2A-B0F1-57C4CDE68B5E}"/>
    <cellStyle name="Standaard 4 2 2 6 2 3 2 3 2" xfId="35710" xr:uid="{69471338-54D5-403E-9A94-0D53C2698CB7}"/>
    <cellStyle name="Standaard 4 2 2 6 2 3 2 4" xfId="25526" xr:uid="{31971FAC-05ED-4139-8D45-3204F38BFA89}"/>
    <cellStyle name="Standaard 4 2 2 6 2 3 3" xfId="8075" xr:uid="{D2322CEE-B68E-475B-AE17-B6E65003FAE7}"/>
    <cellStyle name="Standaard 4 2 2 6 2 3 3 2" xfId="18264" xr:uid="{B52B6465-7D98-47D1-8BCA-B7C5516277D7}"/>
    <cellStyle name="Standaard 4 2 2 6 2 3 3 2 2" xfId="38633" xr:uid="{CEBDE9B1-5FAB-4189-B541-62D4D874D025}"/>
    <cellStyle name="Standaard 4 2 2 6 2 3 3 3" xfId="28449" xr:uid="{4E176F77-4884-4BDC-8B4E-B805139D9CA9}"/>
    <cellStyle name="Standaard 4 2 2 6 2 3 4" xfId="12798" xr:uid="{59D7A3E7-0CD5-413A-A2A4-EA4F817530A4}"/>
    <cellStyle name="Standaard 4 2 2 6 2 3 4 2" xfId="33167" xr:uid="{A7FE3F40-7ED3-44FD-9E7F-F960760C8C96}"/>
    <cellStyle name="Standaard 4 2 2 6 2 3 5" xfId="22983" xr:uid="{D5EEAB82-D8EA-4D76-9C08-5E7588786FBD}"/>
    <cellStyle name="Standaard 4 2 2 6 2 4" xfId="3468" xr:uid="{26259D8E-D1D3-44D5-96D5-5735C4AF04D0}"/>
    <cellStyle name="Standaard 4 2 2 6 2 4 2" xfId="8077" xr:uid="{9884FC30-E814-4AE9-9397-F22D81CC2FA0}"/>
    <cellStyle name="Standaard 4 2 2 6 2 4 2 2" xfId="18266" xr:uid="{DB39BE13-130E-4190-8388-357103123202}"/>
    <cellStyle name="Standaard 4 2 2 6 2 4 2 2 2" xfId="38635" xr:uid="{EB8E8E63-5E6F-4377-871D-C55E0020A44C}"/>
    <cellStyle name="Standaard 4 2 2 6 2 4 2 3" xfId="28451" xr:uid="{E46D24E9-7018-4966-AB6C-2DCD8450CFE8}"/>
    <cellStyle name="Standaard 4 2 2 6 2 4 3" xfId="13646" xr:uid="{6A3F63D3-4DD5-4EE0-8274-1D657D75A9F0}"/>
    <cellStyle name="Standaard 4 2 2 6 2 4 3 2" xfId="34015" xr:uid="{B4A1AA68-36E4-48D6-BE37-D7622754132E}"/>
    <cellStyle name="Standaard 4 2 2 6 2 4 4" xfId="23831" xr:uid="{49D29BEB-6905-47BB-856A-5DE2586D2471}"/>
    <cellStyle name="Standaard 4 2 2 6 2 5" xfId="8072" xr:uid="{3926316C-D25E-4967-8895-B4066746158A}"/>
    <cellStyle name="Standaard 4 2 2 6 2 5 2" xfId="18261" xr:uid="{E4DB3B57-B596-4A7E-9F68-59B52A9DEF9D}"/>
    <cellStyle name="Standaard 4 2 2 6 2 5 2 2" xfId="38630" xr:uid="{D3B9740B-50BF-4ECD-87E8-A24E541DE230}"/>
    <cellStyle name="Standaard 4 2 2 6 2 5 3" xfId="28446" xr:uid="{8B0B197E-568A-46DC-9DFD-1F76E1C03A72}"/>
    <cellStyle name="Standaard 4 2 2 6 2 6" xfId="11103" xr:uid="{7D873BFD-FC5A-4B67-8052-F4F70556896A}"/>
    <cellStyle name="Standaard 4 2 2 6 2 6 2" xfId="31472" xr:uid="{03E647C9-7C9E-4272-A2C0-805141BEABEC}"/>
    <cellStyle name="Standaard 4 2 2 6 2 7" xfId="21288" xr:uid="{F22D6BD4-12F6-4BA8-8564-C5B773CF934F}"/>
    <cellStyle name="Standaard 4 2 2 6 3" xfId="1347" xr:uid="{94FA5F01-E6F0-4C81-87B1-84D8492C5D89}"/>
    <cellStyle name="Standaard 4 2 2 6 3 2" xfId="3892" xr:uid="{FC250F65-EE69-4D8E-AADE-5F36BC07874D}"/>
    <cellStyle name="Standaard 4 2 2 6 3 2 2" xfId="8079" xr:uid="{7AA3F42B-74D6-4556-9D4E-09C2F8FCA30C}"/>
    <cellStyle name="Standaard 4 2 2 6 3 2 2 2" xfId="18268" xr:uid="{57E6C10D-5FEF-4C9B-B8BD-005621A26C7B}"/>
    <cellStyle name="Standaard 4 2 2 6 3 2 2 2 2" xfId="38637" xr:uid="{EA404A2F-C1E2-42A5-9399-D354FB744312}"/>
    <cellStyle name="Standaard 4 2 2 6 3 2 2 3" xfId="28453" xr:uid="{DF1B92FD-8A1F-4DAB-9175-4E41CB1FADA6}"/>
    <cellStyle name="Standaard 4 2 2 6 3 2 3" xfId="14070" xr:uid="{081C27A5-00F8-46F0-8E0A-63EA1253321B}"/>
    <cellStyle name="Standaard 4 2 2 6 3 2 3 2" xfId="34439" xr:uid="{DDC2BCA8-75D9-4B89-88F0-AE00E68677A0}"/>
    <cellStyle name="Standaard 4 2 2 6 3 2 4" xfId="24255" xr:uid="{85F44001-5978-400E-85C2-8955F8B44520}"/>
    <cellStyle name="Standaard 4 2 2 6 3 3" xfId="8078" xr:uid="{621E3244-9781-471F-82B9-B457D89A9416}"/>
    <cellStyle name="Standaard 4 2 2 6 3 3 2" xfId="18267" xr:uid="{44AFF981-3CF1-4070-AA54-BAAB2242E5A6}"/>
    <cellStyle name="Standaard 4 2 2 6 3 3 2 2" xfId="38636" xr:uid="{DFED5508-AA33-4C45-A21B-407886642CCF}"/>
    <cellStyle name="Standaard 4 2 2 6 3 3 3" xfId="28452" xr:uid="{9BCF4F11-AAED-421F-B7CC-C9CD58FFDA13}"/>
    <cellStyle name="Standaard 4 2 2 6 3 4" xfId="11527" xr:uid="{23674422-CBEC-4425-BF0F-80B1B541A07C}"/>
    <cellStyle name="Standaard 4 2 2 6 3 4 2" xfId="31896" xr:uid="{50AB187E-9F4E-43DE-A67B-22CF7A0A0D14}"/>
    <cellStyle name="Standaard 4 2 2 6 3 5" xfId="21712" xr:uid="{9EB8FBF0-2971-4016-9332-C0A3333F430E}"/>
    <cellStyle name="Standaard 4 2 2 6 4" xfId="2194" xr:uid="{E7BC0A81-B83D-4300-B6AE-E9DC53D808CD}"/>
    <cellStyle name="Standaard 4 2 2 6 4 2" xfId="4739" xr:uid="{B8BE4EAC-DBF4-434D-837A-50A106C0C7C0}"/>
    <cellStyle name="Standaard 4 2 2 6 4 2 2" xfId="8081" xr:uid="{82314EC9-8CCF-4B9C-99D7-CD25C50EB4D2}"/>
    <cellStyle name="Standaard 4 2 2 6 4 2 2 2" xfId="18270" xr:uid="{43E2E359-4238-4C2E-845C-E539D02E6E39}"/>
    <cellStyle name="Standaard 4 2 2 6 4 2 2 2 2" xfId="38639" xr:uid="{9313DB5C-FF41-493F-9E19-FCBEE5F4A866}"/>
    <cellStyle name="Standaard 4 2 2 6 4 2 2 3" xfId="28455" xr:uid="{65248886-81E4-4DCB-AC54-C02190F7E458}"/>
    <cellStyle name="Standaard 4 2 2 6 4 2 3" xfId="14917" xr:uid="{9BC93A26-DEDC-4D6B-A747-DA5ED6836CA6}"/>
    <cellStyle name="Standaard 4 2 2 6 4 2 3 2" xfId="35286" xr:uid="{D4FBEE21-3A2E-4952-9887-5084B428107A}"/>
    <cellStyle name="Standaard 4 2 2 6 4 2 4" xfId="25102" xr:uid="{3DB3A736-920F-431A-B875-5BA094D2DA6D}"/>
    <cellStyle name="Standaard 4 2 2 6 4 3" xfId="8080" xr:uid="{C4782A9F-2D3A-47E1-9ACD-D9EC81B23FAD}"/>
    <cellStyle name="Standaard 4 2 2 6 4 3 2" xfId="18269" xr:uid="{EE713293-3870-4101-932D-ED09E5E838A3}"/>
    <cellStyle name="Standaard 4 2 2 6 4 3 2 2" xfId="38638" xr:uid="{261448C4-08D1-4BF4-819A-6D8D41F7D689}"/>
    <cellStyle name="Standaard 4 2 2 6 4 3 3" xfId="28454" xr:uid="{D51302DF-2ACF-496F-9C67-D9BDB7BB3AC0}"/>
    <cellStyle name="Standaard 4 2 2 6 4 4" xfId="12374" xr:uid="{22F3FAFD-7C10-49CD-AC7D-FE234B15035E}"/>
    <cellStyle name="Standaard 4 2 2 6 4 4 2" xfId="32743" xr:uid="{5E4A174E-87A6-4600-B628-B4C802805626}"/>
    <cellStyle name="Standaard 4 2 2 6 4 5" xfId="22559" xr:uid="{B2E7D348-CBD7-477F-8F92-EC1434A313E3}"/>
    <cellStyle name="Standaard 4 2 2 6 5" xfId="3044" xr:uid="{20DCF031-C724-4E27-8228-0B16DE3AE695}"/>
    <cellStyle name="Standaard 4 2 2 6 5 2" xfId="8082" xr:uid="{F965C949-DBB6-4ADF-966F-A9380140D53D}"/>
    <cellStyle name="Standaard 4 2 2 6 5 2 2" xfId="18271" xr:uid="{52CBA0A3-5758-4B8B-BC37-09CE993EB115}"/>
    <cellStyle name="Standaard 4 2 2 6 5 2 2 2" xfId="38640" xr:uid="{0E9E8BF3-DCE9-4298-B3A3-811D3A150F06}"/>
    <cellStyle name="Standaard 4 2 2 6 5 2 3" xfId="28456" xr:uid="{F2150C09-B73F-4EB2-BDCB-54CD78772D49}"/>
    <cellStyle name="Standaard 4 2 2 6 5 3" xfId="13222" xr:uid="{3F4A351D-8ED7-406F-AE08-D9B416766432}"/>
    <cellStyle name="Standaard 4 2 2 6 5 3 2" xfId="33591" xr:uid="{208147B4-160A-45B5-89B7-CE43F5163A7C}"/>
    <cellStyle name="Standaard 4 2 2 6 5 4" xfId="23407" xr:uid="{5D4A4A6D-FC76-465F-AB86-E33144E5CB22}"/>
    <cellStyle name="Standaard 4 2 2 6 6" xfId="8071" xr:uid="{0438BFC4-1A25-473F-8A12-2576DA62FF7E}"/>
    <cellStyle name="Standaard 4 2 2 6 6 2" xfId="18260" xr:uid="{35624411-0A02-4A62-8E88-DA3FE41DCE36}"/>
    <cellStyle name="Standaard 4 2 2 6 6 2 2" xfId="38629" xr:uid="{DFF386B9-A8C8-476A-90C1-8782B1AA876F}"/>
    <cellStyle name="Standaard 4 2 2 6 6 3" xfId="28445" xr:uid="{1BA5C19D-C424-4597-A3AA-963EB82D7948}"/>
    <cellStyle name="Standaard 4 2 2 6 7" xfId="10679" xr:uid="{FB15C7D7-8171-47EF-A87D-969CE763782D}"/>
    <cellStyle name="Standaard 4 2 2 6 7 2" xfId="31048" xr:uid="{598A8227-9473-4315-8186-9E1F36CE15C8}"/>
    <cellStyle name="Standaard 4 2 2 6 8" xfId="20864" xr:uid="{0EA61E52-230E-41D8-B194-0FFF08048ABB}"/>
    <cellStyle name="Standaard 4 2 2 7" xfId="549" xr:uid="{A42E8939-CC86-4239-BF2C-25D4C45B2EA5}"/>
    <cellStyle name="Standaard 4 2 2 7 2" xfId="975" xr:uid="{A6ADE2B6-9B5C-4ECF-B88D-50D621ED71FB}"/>
    <cellStyle name="Standaard 4 2 2 7 2 2" xfId="1825" xr:uid="{D47FBAD3-B4DD-46FE-9EE6-CE54BB637002}"/>
    <cellStyle name="Standaard 4 2 2 7 2 2 2" xfId="4370" xr:uid="{58862739-1653-4021-929F-28559AB30A83}"/>
    <cellStyle name="Standaard 4 2 2 7 2 2 2 2" xfId="8086" xr:uid="{51EED1F8-5D19-4488-9A81-22E254C41DF5}"/>
    <cellStyle name="Standaard 4 2 2 7 2 2 2 2 2" xfId="18275" xr:uid="{120F78F6-3520-4862-AF31-5FB9A6345359}"/>
    <cellStyle name="Standaard 4 2 2 7 2 2 2 2 2 2" xfId="38644" xr:uid="{C186E69C-9A79-46B3-A16A-9C1BB6B304AC}"/>
    <cellStyle name="Standaard 4 2 2 7 2 2 2 2 3" xfId="28460" xr:uid="{2603CD82-3DA1-4BB3-8E5B-8AF2D4537E43}"/>
    <cellStyle name="Standaard 4 2 2 7 2 2 2 3" xfId="14548" xr:uid="{EA54E009-7169-4715-9423-E0B607196D1D}"/>
    <cellStyle name="Standaard 4 2 2 7 2 2 2 3 2" xfId="34917" xr:uid="{02269886-CFF0-4813-B339-CFD154943838}"/>
    <cellStyle name="Standaard 4 2 2 7 2 2 2 4" xfId="24733" xr:uid="{ECB3D372-BA96-4791-B7BA-814792504B8B}"/>
    <cellStyle name="Standaard 4 2 2 7 2 2 3" xfId="8085" xr:uid="{9EB58DA7-94CA-4835-A47F-E4CAF86987B7}"/>
    <cellStyle name="Standaard 4 2 2 7 2 2 3 2" xfId="18274" xr:uid="{6016280D-1ACF-4B53-A579-4B874848B408}"/>
    <cellStyle name="Standaard 4 2 2 7 2 2 3 2 2" xfId="38643" xr:uid="{CCC43332-26C4-43D8-9DBF-425A7512EE44}"/>
    <cellStyle name="Standaard 4 2 2 7 2 2 3 3" xfId="28459" xr:uid="{2040E7EF-3FB7-4777-A6A8-17591884765D}"/>
    <cellStyle name="Standaard 4 2 2 7 2 2 4" xfId="12005" xr:uid="{8456ED9C-9084-41E3-8C01-7577FA9EF297}"/>
    <cellStyle name="Standaard 4 2 2 7 2 2 4 2" xfId="32374" xr:uid="{AFEA3E40-81FE-4B87-A189-EF866301EAD4}"/>
    <cellStyle name="Standaard 4 2 2 7 2 2 5" xfId="22190" xr:uid="{8609C4E1-6DFD-4A68-A634-34107A6F3AA6}"/>
    <cellStyle name="Standaard 4 2 2 7 2 3" xfId="2672" xr:uid="{A109C5ED-C1FA-4CDB-BD18-1DF5462121F4}"/>
    <cellStyle name="Standaard 4 2 2 7 2 3 2" xfId="5217" xr:uid="{0667602B-C7F9-40C8-A110-2D6DF2C96261}"/>
    <cellStyle name="Standaard 4 2 2 7 2 3 2 2" xfId="8088" xr:uid="{01CC3D67-AF2C-4A08-BC67-079C5BB7A6C6}"/>
    <cellStyle name="Standaard 4 2 2 7 2 3 2 2 2" xfId="18277" xr:uid="{B1D5790F-D569-4964-BAC3-B70EB177605C}"/>
    <cellStyle name="Standaard 4 2 2 7 2 3 2 2 2 2" xfId="38646" xr:uid="{3B14585A-A314-4599-B239-07EEC2ACDE76}"/>
    <cellStyle name="Standaard 4 2 2 7 2 3 2 2 3" xfId="28462" xr:uid="{4FD4EBAD-4764-426E-BA93-343C2200658B}"/>
    <cellStyle name="Standaard 4 2 2 7 2 3 2 3" xfId="15395" xr:uid="{06B4F98E-0C2E-4D25-87A6-90294CB21AC5}"/>
    <cellStyle name="Standaard 4 2 2 7 2 3 2 3 2" xfId="35764" xr:uid="{9E5A31AC-5845-4A2F-B954-B40DB2D233B0}"/>
    <cellStyle name="Standaard 4 2 2 7 2 3 2 4" xfId="25580" xr:uid="{6A6AA152-5BFB-41D2-898E-D333D1718218}"/>
    <cellStyle name="Standaard 4 2 2 7 2 3 3" xfId="8087" xr:uid="{E736CF95-9D9C-48BA-B53A-4EE6744FFB1C}"/>
    <cellStyle name="Standaard 4 2 2 7 2 3 3 2" xfId="18276" xr:uid="{00CCA3C6-799A-4C2C-882F-7CB9AD4893B4}"/>
    <cellStyle name="Standaard 4 2 2 7 2 3 3 2 2" xfId="38645" xr:uid="{B774E3CF-52F2-4EDB-86F0-88723C228BA2}"/>
    <cellStyle name="Standaard 4 2 2 7 2 3 3 3" xfId="28461" xr:uid="{1FE13EE5-26A2-442E-A2E0-6F62C28768A7}"/>
    <cellStyle name="Standaard 4 2 2 7 2 3 4" xfId="12852" xr:uid="{BE1921E5-90DE-4E51-A007-786446BB7317}"/>
    <cellStyle name="Standaard 4 2 2 7 2 3 4 2" xfId="33221" xr:uid="{0E1D44E3-DA2A-4143-953D-37C55DEABD6A}"/>
    <cellStyle name="Standaard 4 2 2 7 2 3 5" xfId="23037" xr:uid="{E2877584-EA87-4FEA-8166-F4CA5D45A3D1}"/>
    <cellStyle name="Standaard 4 2 2 7 2 4" xfId="3522" xr:uid="{AE332E93-DD70-41AD-868F-D3993EA039C7}"/>
    <cellStyle name="Standaard 4 2 2 7 2 4 2" xfId="8089" xr:uid="{687F410D-74BE-43B5-97E5-4355E480EC64}"/>
    <cellStyle name="Standaard 4 2 2 7 2 4 2 2" xfId="18278" xr:uid="{1B80A5DF-4890-431F-BF26-9526C9254114}"/>
    <cellStyle name="Standaard 4 2 2 7 2 4 2 2 2" xfId="38647" xr:uid="{F472EC98-13B8-4CE6-9B09-EAB4C1AA8B23}"/>
    <cellStyle name="Standaard 4 2 2 7 2 4 2 3" xfId="28463" xr:uid="{7D56AC95-F84A-4489-A1E1-6BF4F6F6BD74}"/>
    <cellStyle name="Standaard 4 2 2 7 2 4 3" xfId="13700" xr:uid="{8915E668-FC0C-4700-86D8-F5403966B2DA}"/>
    <cellStyle name="Standaard 4 2 2 7 2 4 3 2" xfId="34069" xr:uid="{EE762F2F-CE78-4E04-A182-1C42E76F3E4C}"/>
    <cellStyle name="Standaard 4 2 2 7 2 4 4" xfId="23885" xr:uid="{9272130F-11AB-4169-906C-D0B23753A4C1}"/>
    <cellStyle name="Standaard 4 2 2 7 2 5" xfId="8084" xr:uid="{265DF427-97C6-4315-B697-7BEBE8A2F557}"/>
    <cellStyle name="Standaard 4 2 2 7 2 5 2" xfId="18273" xr:uid="{1099F036-CBD4-49BC-AD41-125E5461EFC5}"/>
    <cellStyle name="Standaard 4 2 2 7 2 5 2 2" xfId="38642" xr:uid="{7FA6E89B-01A7-44D5-BF65-D5C3503DDCBE}"/>
    <cellStyle name="Standaard 4 2 2 7 2 5 3" xfId="28458" xr:uid="{7962B4BB-5F5F-49C6-8E7D-6D0A8B16FC23}"/>
    <cellStyle name="Standaard 4 2 2 7 2 6" xfId="11157" xr:uid="{15F0AF4C-FC1C-4F01-9C6C-55B1EBFCE65E}"/>
    <cellStyle name="Standaard 4 2 2 7 2 6 2" xfId="31526" xr:uid="{7797F41C-CACD-443B-BFBF-5E443E223CB2}"/>
    <cellStyle name="Standaard 4 2 2 7 2 7" xfId="21342" xr:uid="{54632BC5-3A61-4B3E-AD13-7B6AAE7527EC}"/>
    <cellStyle name="Standaard 4 2 2 7 3" xfId="1401" xr:uid="{6911A76E-B3B6-4C35-8C25-DE9B4473DB59}"/>
    <cellStyle name="Standaard 4 2 2 7 3 2" xfId="3946" xr:uid="{E2951E52-1F6D-4DA1-A834-9B9B66DC573F}"/>
    <cellStyle name="Standaard 4 2 2 7 3 2 2" xfId="8091" xr:uid="{0DAF0B1E-7186-44BF-A1F2-38B1BF52650D}"/>
    <cellStyle name="Standaard 4 2 2 7 3 2 2 2" xfId="18280" xr:uid="{3A19C5B3-1250-45F9-8314-ACB22B793E4D}"/>
    <cellStyle name="Standaard 4 2 2 7 3 2 2 2 2" xfId="38649" xr:uid="{7027A8FB-2102-48D5-BDEC-222DA6F3B02D}"/>
    <cellStyle name="Standaard 4 2 2 7 3 2 2 3" xfId="28465" xr:uid="{B9BD579E-D7BE-40FB-8724-42C66F8F2DAD}"/>
    <cellStyle name="Standaard 4 2 2 7 3 2 3" xfId="14124" xr:uid="{3C24DAC3-21AA-4198-ADD7-A3F6EB10228D}"/>
    <cellStyle name="Standaard 4 2 2 7 3 2 3 2" xfId="34493" xr:uid="{CEA8C60E-F1A7-4FFA-A40A-F61B428BE536}"/>
    <cellStyle name="Standaard 4 2 2 7 3 2 4" xfId="24309" xr:uid="{505F97E7-8139-40DF-A220-7AADAFCCF0AC}"/>
    <cellStyle name="Standaard 4 2 2 7 3 3" xfId="8090" xr:uid="{049D5216-E6B2-415E-9DE9-CC6DFEB92D29}"/>
    <cellStyle name="Standaard 4 2 2 7 3 3 2" xfId="18279" xr:uid="{C798100C-229F-4CC6-84DE-12371A4565C0}"/>
    <cellStyle name="Standaard 4 2 2 7 3 3 2 2" xfId="38648" xr:uid="{69D0B40C-5EC0-4588-8538-52AACADEC4EE}"/>
    <cellStyle name="Standaard 4 2 2 7 3 3 3" xfId="28464" xr:uid="{D1C926E0-5392-4FC9-9656-C388B5EC4318}"/>
    <cellStyle name="Standaard 4 2 2 7 3 4" xfId="11581" xr:uid="{586D8D10-885A-4BC5-902C-3DD69EC730DF}"/>
    <cellStyle name="Standaard 4 2 2 7 3 4 2" xfId="31950" xr:uid="{51526511-4AE1-40F5-B55E-F8CAAEEE0F0D}"/>
    <cellStyle name="Standaard 4 2 2 7 3 5" xfId="21766" xr:uid="{48735210-6A34-47FA-8D85-895551B9DF09}"/>
    <cellStyle name="Standaard 4 2 2 7 4" xfId="2248" xr:uid="{EA070F08-3E67-4B0E-93CB-61089D0203CB}"/>
    <cellStyle name="Standaard 4 2 2 7 4 2" xfId="4793" xr:uid="{346572A1-4001-4FD6-B03D-2ECC8A20FF8D}"/>
    <cellStyle name="Standaard 4 2 2 7 4 2 2" xfId="8093" xr:uid="{730C1D27-F9FE-490B-AB66-B61EAB8D3372}"/>
    <cellStyle name="Standaard 4 2 2 7 4 2 2 2" xfId="18282" xr:uid="{A8AF887D-8892-40E6-8A8E-C4349BB81896}"/>
    <cellStyle name="Standaard 4 2 2 7 4 2 2 2 2" xfId="38651" xr:uid="{356262B4-BE3E-4F4C-A020-09434F4E7CA7}"/>
    <cellStyle name="Standaard 4 2 2 7 4 2 2 3" xfId="28467" xr:uid="{5E3863AE-B6AD-4481-B652-5E04E545BA15}"/>
    <cellStyle name="Standaard 4 2 2 7 4 2 3" xfId="14971" xr:uid="{370980BC-8610-4ECE-AF2E-A3D6ACED621A}"/>
    <cellStyle name="Standaard 4 2 2 7 4 2 3 2" xfId="35340" xr:uid="{F2D49332-8C3B-409F-83D3-27E862B9C91B}"/>
    <cellStyle name="Standaard 4 2 2 7 4 2 4" xfId="25156" xr:uid="{F1C07FEF-6082-434F-ABB3-5C831F4D8AD7}"/>
    <cellStyle name="Standaard 4 2 2 7 4 3" xfId="8092" xr:uid="{4FD4D1A2-14CF-4A24-88F8-4B4043ADFA22}"/>
    <cellStyle name="Standaard 4 2 2 7 4 3 2" xfId="18281" xr:uid="{5E575D00-198A-49F5-B3D5-448652845E1C}"/>
    <cellStyle name="Standaard 4 2 2 7 4 3 2 2" xfId="38650" xr:uid="{2B31F1A8-BB3E-4F23-A545-B00ECBDD88A7}"/>
    <cellStyle name="Standaard 4 2 2 7 4 3 3" xfId="28466" xr:uid="{9A3586CD-5180-40EF-8182-D404F6BF10F8}"/>
    <cellStyle name="Standaard 4 2 2 7 4 4" xfId="12428" xr:uid="{7B2101F6-DE56-4CC5-AEB7-965FAC7E82AD}"/>
    <cellStyle name="Standaard 4 2 2 7 4 4 2" xfId="32797" xr:uid="{60734E57-8827-44BB-B084-AAA35AB3F545}"/>
    <cellStyle name="Standaard 4 2 2 7 4 5" xfId="22613" xr:uid="{A065A324-7902-4AC3-9828-3473AA005E13}"/>
    <cellStyle name="Standaard 4 2 2 7 5" xfId="3098" xr:uid="{2232926C-1BF2-4A05-94EC-33A041D61D31}"/>
    <cellStyle name="Standaard 4 2 2 7 5 2" xfId="8094" xr:uid="{DBE8117F-97DB-47CB-ABD0-4769021B78B4}"/>
    <cellStyle name="Standaard 4 2 2 7 5 2 2" xfId="18283" xr:uid="{03C2C45F-DB13-4EEE-9817-CD520E851372}"/>
    <cellStyle name="Standaard 4 2 2 7 5 2 2 2" xfId="38652" xr:uid="{ECB3EACB-6400-46AB-8ED8-A2660D8B1B1C}"/>
    <cellStyle name="Standaard 4 2 2 7 5 2 3" xfId="28468" xr:uid="{4DDDF7AD-6D01-4FA6-B1E5-D7C43C0F4B97}"/>
    <cellStyle name="Standaard 4 2 2 7 5 3" xfId="13276" xr:uid="{C4EC5148-1F32-4D81-9019-84AE918BD0ED}"/>
    <cellStyle name="Standaard 4 2 2 7 5 3 2" xfId="33645" xr:uid="{5A56DF20-E56B-46C4-B47F-4320EA42E191}"/>
    <cellStyle name="Standaard 4 2 2 7 5 4" xfId="23461" xr:uid="{0C114AD2-8AB0-47AD-8598-EBA32E0160DA}"/>
    <cellStyle name="Standaard 4 2 2 7 6" xfId="8083" xr:uid="{FF1BC363-43E1-4B56-804A-2D3CBC678A36}"/>
    <cellStyle name="Standaard 4 2 2 7 6 2" xfId="18272" xr:uid="{ABB71967-192F-476A-B09D-06791EA3FCDE}"/>
    <cellStyle name="Standaard 4 2 2 7 6 2 2" xfId="38641" xr:uid="{9112B466-186B-4E03-B630-CC7F2383CC50}"/>
    <cellStyle name="Standaard 4 2 2 7 6 3" xfId="28457" xr:uid="{ED0A7D80-EFB0-45AE-88E0-39AB451B71ED}"/>
    <cellStyle name="Standaard 4 2 2 7 7" xfId="10733" xr:uid="{57F5C54C-670C-4839-9E49-236C885F7DA7}"/>
    <cellStyle name="Standaard 4 2 2 7 7 2" xfId="31102" xr:uid="{35B551F1-B753-49C6-B028-F4B46DEA057B}"/>
    <cellStyle name="Standaard 4 2 2 7 8" xfId="20918" xr:uid="{10A03A3C-9002-4E6E-B36B-1E85AE8027DA}"/>
    <cellStyle name="Standaard 4 2 2 8" xfId="618" xr:uid="{5F653D20-CBD0-4113-960E-F646360B3E73}"/>
    <cellStyle name="Standaard 4 2 2 8 2" xfId="1468" xr:uid="{9ED07019-3F1B-448B-8D53-99A2AFEEE0AC}"/>
    <cellStyle name="Standaard 4 2 2 8 2 2" xfId="4013" xr:uid="{79A9BD76-3822-4A7B-BCA9-9D267295BA52}"/>
    <cellStyle name="Standaard 4 2 2 8 2 2 2" xfId="8097" xr:uid="{28BF50AA-A040-44C2-B007-FBCA142B3B4C}"/>
    <cellStyle name="Standaard 4 2 2 8 2 2 2 2" xfId="18286" xr:uid="{1265067D-0551-46CD-82CC-CAA54CCD884C}"/>
    <cellStyle name="Standaard 4 2 2 8 2 2 2 2 2" xfId="38655" xr:uid="{4A7133EC-7795-49E3-A902-54B8D01A3E47}"/>
    <cellStyle name="Standaard 4 2 2 8 2 2 2 3" xfId="28471" xr:uid="{65E40665-09B4-4E56-95C0-E5E155C78783}"/>
    <cellStyle name="Standaard 4 2 2 8 2 2 3" xfId="14191" xr:uid="{EA1A3512-B034-4CAB-BED1-042D9BC38474}"/>
    <cellStyle name="Standaard 4 2 2 8 2 2 3 2" xfId="34560" xr:uid="{F0039C44-98A1-40CA-85E1-3D5976E92730}"/>
    <cellStyle name="Standaard 4 2 2 8 2 2 4" xfId="24376" xr:uid="{0193D65E-A65D-47FB-95F8-495F123B5E49}"/>
    <cellStyle name="Standaard 4 2 2 8 2 3" xfId="8096" xr:uid="{5E36BF35-FDD6-474E-989F-6E4778F85FB6}"/>
    <cellStyle name="Standaard 4 2 2 8 2 3 2" xfId="18285" xr:uid="{5E24FDA2-AA85-4CB9-BC7C-8C647C8A283F}"/>
    <cellStyle name="Standaard 4 2 2 8 2 3 2 2" xfId="38654" xr:uid="{8246B815-8702-4A2F-A4CF-04447D6A6F85}"/>
    <cellStyle name="Standaard 4 2 2 8 2 3 3" xfId="28470" xr:uid="{6755D925-1031-4057-938F-6B4364BC2AA7}"/>
    <cellStyle name="Standaard 4 2 2 8 2 4" xfId="11648" xr:uid="{5FD9B934-8622-4E52-950D-DB1DF06A25C3}"/>
    <cellStyle name="Standaard 4 2 2 8 2 4 2" xfId="32017" xr:uid="{AA2102D6-DBA0-4140-A7EB-E1B7FE1FE24E}"/>
    <cellStyle name="Standaard 4 2 2 8 2 5" xfId="21833" xr:uid="{148D4D89-9D82-44A4-9703-E4944D0646BF}"/>
    <cellStyle name="Standaard 4 2 2 8 3" xfId="2315" xr:uid="{53CA592D-AA27-4D53-AAA6-0CC356912A83}"/>
    <cellStyle name="Standaard 4 2 2 8 3 2" xfId="4860" xr:uid="{1656252C-2146-4CB5-9E78-090D79267FF6}"/>
    <cellStyle name="Standaard 4 2 2 8 3 2 2" xfId="8099" xr:uid="{E5533F76-5649-4F9F-A841-3D4AD3F4D149}"/>
    <cellStyle name="Standaard 4 2 2 8 3 2 2 2" xfId="18288" xr:uid="{7B8D3F04-FDE9-42DF-ABFF-A03257FA2A54}"/>
    <cellStyle name="Standaard 4 2 2 8 3 2 2 2 2" xfId="38657" xr:uid="{A53ACFE5-C6A9-4B3F-8E13-FD5A8ECB2714}"/>
    <cellStyle name="Standaard 4 2 2 8 3 2 2 3" xfId="28473" xr:uid="{CDBC0CE4-14DB-4D42-9845-1C0FDFAC4934}"/>
    <cellStyle name="Standaard 4 2 2 8 3 2 3" xfId="15038" xr:uid="{CFFD1FBB-B024-427E-92BD-C60F56DA2CDB}"/>
    <cellStyle name="Standaard 4 2 2 8 3 2 3 2" xfId="35407" xr:uid="{50560311-7FC1-4FEB-B622-49ACCF7840B3}"/>
    <cellStyle name="Standaard 4 2 2 8 3 2 4" xfId="25223" xr:uid="{611BF971-B0CB-418D-85B5-93A499A3E5D9}"/>
    <cellStyle name="Standaard 4 2 2 8 3 3" xfId="8098" xr:uid="{B74C6A5D-AB2F-4F9C-8975-95354EEE1A6D}"/>
    <cellStyle name="Standaard 4 2 2 8 3 3 2" xfId="18287" xr:uid="{CCD3CE81-6378-414B-AA5A-9C1FF9CC9D62}"/>
    <cellStyle name="Standaard 4 2 2 8 3 3 2 2" xfId="38656" xr:uid="{0D0B01B1-A9BF-4579-A68F-0A1E26F21BEF}"/>
    <cellStyle name="Standaard 4 2 2 8 3 3 3" xfId="28472" xr:uid="{2F9ED2FE-9002-4DA9-8754-53A95C380D89}"/>
    <cellStyle name="Standaard 4 2 2 8 3 4" xfId="12495" xr:uid="{7CBBAEDD-49FC-43E9-A879-61762765ABF5}"/>
    <cellStyle name="Standaard 4 2 2 8 3 4 2" xfId="32864" xr:uid="{0756CD22-7695-46AE-8CE3-11E2B6C4D40D}"/>
    <cellStyle name="Standaard 4 2 2 8 3 5" xfId="22680" xr:uid="{E5901CD2-F77B-4B66-933C-82D7E4786BF3}"/>
    <cellStyle name="Standaard 4 2 2 8 4" xfId="3165" xr:uid="{77917AF2-5BD5-47E2-85E0-400B5F1C4EF9}"/>
    <cellStyle name="Standaard 4 2 2 8 4 2" xfId="8100" xr:uid="{4C85EAA4-1C7F-4FB0-B14B-E359583690A1}"/>
    <cellStyle name="Standaard 4 2 2 8 4 2 2" xfId="18289" xr:uid="{0D883DE1-B144-4B1E-9351-1D7EFBE3E483}"/>
    <cellStyle name="Standaard 4 2 2 8 4 2 2 2" xfId="38658" xr:uid="{73BF1222-313A-4E3C-8006-29A07395155F}"/>
    <cellStyle name="Standaard 4 2 2 8 4 2 3" xfId="28474" xr:uid="{68943308-F5E9-435F-A1A1-DBEF5660DB6A}"/>
    <cellStyle name="Standaard 4 2 2 8 4 3" xfId="13343" xr:uid="{68D0986F-C514-47BF-8DDE-ECFDF5BD6325}"/>
    <cellStyle name="Standaard 4 2 2 8 4 3 2" xfId="33712" xr:uid="{984182E0-FF6E-48A1-A874-6CF08F6B8B50}"/>
    <cellStyle name="Standaard 4 2 2 8 4 4" xfId="23528" xr:uid="{C455CDE2-B4AB-4F26-88D0-9F5DB21ED90E}"/>
    <cellStyle name="Standaard 4 2 2 8 5" xfId="8095" xr:uid="{FEF1EA0C-8425-4F9C-B10B-2248CA83991A}"/>
    <cellStyle name="Standaard 4 2 2 8 5 2" xfId="18284" xr:uid="{56A3FABE-228A-475E-93DB-1947D7453C02}"/>
    <cellStyle name="Standaard 4 2 2 8 5 2 2" xfId="38653" xr:uid="{3EB9F100-4184-4950-A420-3EED8FA0FFAD}"/>
    <cellStyle name="Standaard 4 2 2 8 5 3" xfId="28469" xr:uid="{6FB6B9BC-13B8-43AA-ABC2-55E783A51BA6}"/>
    <cellStyle name="Standaard 4 2 2 8 6" xfId="10800" xr:uid="{9B5CE3FF-1D0F-4EE9-B2B9-EC98DE25BDD4}"/>
    <cellStyle name="Standaard 4 2 2 8 6 2" xfId="31169" xr:uid="{00289A2B-0564-4312-B374-CC4719A6F098}"/>
    <cellStyle name="Standaard 4 2 2 8 7" xfId="20985" xr:uid="{D48AE637-FC0F-45B6-9197-C29EA6E4360F}"/>
    <cellStyle name="Standaard 4 2 2 9" xfId="1044" xr:uid="{AC7727D0-EA18-4BDF-A4E1-7EF71556475F}"/>
    <cellStyle name="Standaard 4 2 2 9 2" xfId="3589" xr:uid="{E73C7674-1276-46F0-AF3B-E778952C8AA9}"/>
    <cellStyle name="Standaard 4 2 2 9 2 2" xfId="8102" xr:uid="{CA294347-7566-47AF-9C08-30175B0389F7}"/>
    <cellStyle name="Standaard 4 2 2 9 2 2 2" xfId="18291" xr:uid="{A0989A35-BE14-4B97-A7E6-0E82EFF3AA5E}"/>
    <cellStyle name="Standaard 4 2 2 9 2 2 2 2" xfId="38660" xr:uid="{C922F1F9-ED9A-4B3C-99B3-58ACCC0ED178}"/>
    <cellStyle name="Standaard 4 2 2 9 2 2 3" xfId="28476" xr:uid="{AACF86D9-0B70-43FE-BC59-68F1FDB92BBB}"/>
    <cellStyle name="Standaard 4 2 2 9 2 3" xfId="13767" xr:uid="{B845FF67-74DC-4A6B-BA8A-9CE70D97DEFB}"/>
    <cellStyle name="Standaard 4 2 2 9 2 3 2" xfId="34136" xr:uid="{E985BE00-78D9-41BB-954D-3245D80EA740}"/>
    <cellStyle name="Standaard 4 2 2 9 2 4" xfId="23952" xr:uid="{507B58CA-7F40-44EF-8B02-EDF9AC073CFD}"/>
    <cellStyle name="Standaard 4 2 2 9 3" xfId="8101" xr:uid="{005FC4B1-142C-4547-B6A4-5BDF03487A67}"/>
    <cellStyle name="Standaard 4 2 2 9 3 2" xfId="18290" xr:uid="{36DE92B3-777D-42F5-8A44-945CC8933A29}"/>
    <cellStyle name="Standaard 4 2 2 9 3 2 2" xfId="38659" xr:uid="{8B2DC64F-F6A6-474B-A3EA-D683549E5C7D}"/>
    <cellStyle name="Standaard 4 2 2 9 3 3" xfId="28475" xr:uid="{E1606770-DB17-4434-A8C3-22545AD17297}"/>
    <cellStyle name="Standaard 4 2 2 9 4" xfId="11224" xr:uid="{5D403223-FCDC-4738-85B8-DFD6569A11E5}"/>
    <cellStyle name="Standaard 4 2 2 9 4 2" xfId="31593" xr:uid="{924B83C5-55F5-4882-922B-D4413A036BDC}"/>
    <cellStyle name="Standaard 4 2 2 9 5" xfId="21409" xr:uid="{4902B280-EBCC-4D8F-B70B-1F516A1479E3}"/>
    <cellStyle name="Standaard 4 2 3" xfId="62" xr:uid="{FF5A7B90-DA3B-41E6-ACE4-7E1157F93BB2}"/>
    <cellStyle name="Standaard 4 2 3 10" xfId="1895" xr:uid="{483153C3-A4D8-4FA4-93F1-B67214D49E15}"/>
    <cellStyle name="Standaard 4 2 3 10 2" xfId="4440" xr:uid="{A69D2AEE-0336-43F8-A1A7-BC00D41931B2}"/>
    <cellStyle name="Standaard 4 2 3 10 2 2" xfId="8105" xr:uid="{584556EE-29E1-4490-A91D-A2E4113CA25E}"/>
    <cellStyle name="Standaard 4 2 3 10 2 2 2" xfId="18294" xr:uid="{B6FE5556-82F9-4BBE-A9BA-F9CB84090BF6}"/>
    <cellStyle name="Standaard 4 2 3 10 2 2 2 2" xfId="38663" xr:uid="{ED98A3F2-3AD1-4417-81BF-D3FA4CC05FD5}"/>
    <cellStyle name="Standaard 4 2 3 10 2 2 3" xfId="28479" xr:uid="{B15D8454-DA74-4891-B2F3-452534960FD4}"/>
    <cellStyle name="Standaard 4 2 3 10 2 3" xfId="14618" xr:uid="{CA1D44B8-B980-40F7-BEED-D3C4650BB7E6}"/>
    <cellStyle name="Standaard 4 2 3 10 2 3 2" xfId="34987" xr:uid="{242FB384-B63C-4BD8-97E2-5BEA551938B9}"/>
    <cellStyle name="Standaard 4 2 3 10 2 4" xfId="24803" xr:uid="{99E3EE9F-1C1F-4BAE-AF78-33AEDAEBEA4C}"/>
    <cellStyle name="Standaard 4 2 3 10 3" xfId="8104" xr:uid="{CFF0E87D-4E1C-4D5E-A918-547DB2CB4D14}"/>
    <cellStyle name="Standaard 4 2 3 10 3 2" xfId="18293" xr:uid="{57538DAC-2B42-48F5-9332-A56A20A6BB97}"/>
    <cellStyle name="Standaard 4 2 3 10 3 2 2" xfId="38662" xr:uid="{C405F40F-08F6-4E62-AE56-5424458A5D3E}"/>
    <cellStyle name="Standaard 4 2 3 10 3 3" xfId="28478" xr:uid="{F22CE9A3-4362-4B0C-B910-1D10351FDEF2}"/>
    <cellStyle name="Standaard 4 2 3 10 4" xfId="12075" xr:uid="{033E8E7D-1BB1-4FBF-8B65-4AD3C08F5985}"/>
    <cellStyle name="Standaard 4 2 3 10 4 2" xfId="32444" xr:uid="{B14C1A14-C1C8-428C-9262-86067B478DE3}"/>
    <cellStyle name="Standaard 4 2 3 10 5" xfId="22260" xr:uid="{E0C74314-A233-4D06-8C0A-8C9F74B6AC40}"/>
    <cellStyle name="Standaard 4 2 3 11" xfId="2745" xr:uid="{641FB5BD-732B-42DA-BA49-6D279345219E}"/>
    <cellStyle name="Standaard 4 2 3 11 2" xfId="8106" xr:uid="{013BE77A-C431-4E87-8628-3F5557C9D9D6}"/>
    <cellStyle name="Standaard 4 2 3 11 2 2" xfId="18295" xr:uid="{B928ED7A-107A-42CD-9887-A0DF3750C74A}"/>
    <cellStyle name="Standaard 4 2 3 11 2 2 2" xfId="38664" xr:uid="{E5D8772B-A1D6-4FD4-81AB-9494D27748C1}"/>
    <cellStyle name="Standaard 4 2 3 11 2 3" xfId="28480" xr:uid="{A2DAB204-8500-4289-AEF8-CBA58BE0A53C}"/>
    <cellStyle name="Standaard 4 2 3 11 3" xfId="12923" xr:uid="{04D70562-CD17-40C5-A5C1-22E2ABB01A66}"/>
    <cellStyle name="Standaard 4 2 3 11 3 2" xfId="33292" xr:uid="{8D647C31-09D2-4F79-97E1-B02CEE1D4903}"/>
    <cellStyle name="Standaard 4 2 3 11 4" xfId="23108" xr:uid="{26A1C09C-19CC-4123-9F03-7BD8B2A092FD}"/>
    <cellStyle name="Standaard 4 2 3 12" xfId="8103" xr:uid="{29CA0423-D8D3-4EE0-903C-6A1BF3879BF7}"/>
    <cellStyle name="Standaard 4 2 3 12 2" xfId="18292" xr:uid="{B59F389F-4363-4787-BD70-630920D867E5}"/>
    <cellStyle name="Standaard 4 2 3 12 2 2" xfId="38661" xr:uid="{43B18A94-0E2C-4937-96B9-E9E8E99A44AE}"/>
    <cellStyle name="Standaard 4 2 3 12 3" xfId="28477" xr:uid="{1D8FEF8B-023B-416C-9D46-B5975C343AA9}"/>
    <cellStyle name="Standaard 4 2 3 13" xfId="10380" xr:uid="{542AF6BE-DC94-4620-90BC-E88EBB9DB182}"/>
    <cellStyle name="Standaard 4 2 3 13 2" xfId="30749" xr:uid="{CE2DC2A4-0CB3-47C9-9096-EC1D9C3545B5}"/>
    <cellStyle name="Standaard 4 2 3 14" xfId="20565" xr:uid="{71D646A6-8359-4BAD-A227-4B89560CFB19}"/>
    <cellStyle name="Standaard 4 2 3 2" xfId="81" xr:uid="{E4605C05-E588-4784-8F55-F7290E0FF8A9}"/>
    <cellStyle name="Standaard 4 2 3 2 10" xfId="2762" xr:uid="{93A0E2A6-F967-4ED4-9E69-327DFF8ADF3B}"/>
    <cellStyle name="Standaard 4 2 3 2 10 2" xfId="8108" xr:uid="{71354673-3251-44C5-9C6B-8C50F4D5C084}"/>
    <cellStyle name="Standaard 4 2 3 2 10 2 2" xfId="18297" xr:uid="{2E3073BF-8ED6-4A27-AB3A-D4D5998F78D9}"/>
    <cellStyle name="Standaard 4 2 3 2 10 2 2 2" xfId="38666" xr:uid="{9A952E4B-761D-44AB-B90C-CDAC389C382F}"/>
    <cellStyle name="Standaard 4 2 3 2 10 2 3" xfId="28482" xr:uid="{3926F43F-929F-4802-93AB-ECC317014B63}"/>
    <cellStyle name="Standaard 4 2 3 2 10 3" xfId="12940" xr:uid="{1454AA69-381A-4AC9-968C-719C338A1CBD}"/>
    <cellStyle name="Standaard 4 2 3 2 10 3 2" xfId="33309" xr:uid="{2921054A-8A0B-4609-857D-B4651085FFC7}"/>
    <cellStyle name="Standaard 4 2 3 2 10 4" xfId="23125" xr:uid="{5BBAF43D-1D4C-4030-9C6E-869B1A232B85}"/>
    <cellStyle name="Standaard 4 2 3 2 11" xfId="8107" xr:uid="{1E6DA1A8-2571-48B3-B9B8-5A82C603029A}"/>
    <cellStyle name="Standaard 4 2 3 2 11 2" xfId="18296" xr:uid="{AF4FD740-9F85-4CF9-A8D9-3CCA3B8BCAF1}"/>
    <cellStyle name="Standaard 4 2 3 2 11 2 2" xfId="38665" xr:uid="{C086C5FD-14E6-45CD-98CD-E91CFAFB2F76}"/>
    <cellStyle name="Standaard 4 2 3 2 11 3" xfId="28481" xr:uid="{F7557AAD-955D-412C-8D7C-23A31636D0EA}"/>
    <cellStyle name="Standaard 4 2 3 2 12" xfId="10397" xr:uid="{AE0312C3-4BB9-4B85-8B75-35DFB6445BDA}"/>
    <cellStyle name="Standaard 4 2 3 2 12 2" xfId="30766" xr:uid="{F2E38619-4DAD-480B-9D7E-A33F53E0B7F1}"/>
    <cellStyle name="Standaard 4 2 3 2 13" xfId="20582" xr:uid="{1303B43E-435D-4854-B3AB-067BE306D270}"/>
    <cellStyle name="Standaard 4 2 3 2 2" xfId="114" xr:uid="{627B40E8-E9DB-4C5D-B417-4106AFF5DDD0}"/>
    <cellStyle name="Standaard 4 2 3 2 2 10" xfId="8109" xr:uid="{80021061-F559-47F7-B961-54CA3D577BE3}"/>
    <cellStyle name="Standaard 4 2 3 2 2 10 2" xfId="18298" xr:uid="{DA1D9861-0D61-44A5-9190-4B7A8C4D8D1A}"/>
    <cellStyle name="Standaard 4 2 3 2 2 10 2 2" xfId="38667" xr:uid="{484B70AF-D0B4-46D0-B18C-92D85BF66E32}"/>
    <cellStyle name="Standaard 4 2 3 2 2 10 3" xfId="28483" xr:uid="{81C2AE42-973C-4102-A807-2FA89CF453AC}"/>
    <cellStyle name="Standaard 4 2 3 2 2 11" xfId="10430" xr:uid="{73FE0C20-C350-4655-8552-8A3EC5A114ED}"/>
    <cellStyle name="Standaard 4 2 3 2 2 11 2" xfId="30799" xr:uid="{44B394DB-5C05-4D87-949A-413D8C95F28D}"/>
    <cellStyle name="Standaard 4 2 3 2 2 12" xfId="20615" xr:uid="{365F4E1E-2EDF-414D-A9D9-B8A7AF92B851}"/>
    <cellStyle name="Standaard 4 2 3 2 2 2" xfId="180" xr:uid="{CD2C1737-3D22-4AF9-893B-236195E43EDE}"/>
    <cellStyle name="Standaard 4 2 3 2 2 2 2" xfId="316" xr:uid="{214C5845-7D7C-406A-BCB7-39FB79120F56}"/>
    <cellStyle name="Standaard 4 2 3 2 2 2 2 2" xfId="872" xr:uid="{D97F739D-517A-46BE-B5F9-6D963C6C5B6A}"/>
    <cellStyle name="Standaard 4 2 3 2 2 2 2 2 2" xfId="1722" xr:uid="{1350A25C-F2DB-427C-B9D4-E2BF6680BF7C}"/>
    <cellStyle name="Standaard 4 2 3 2 2 2 2 2 2 2" xfId="4267" xr:uid="{3C43AD46-1C93-43E3-AA31-916FB0584613}"/>
    <cellStyle name="Standaard 4 2 3 2 2 2 2 2 2 2 2" xfId="8114" xr:uid="{FC568930-B4BA-4BE8-86B9-82F00AE037DC}"/>
    <cellStyle name="Standaard 4 2 3 2 2 2 2 2 2 2 2 2" xfId="18303" xr:uid="{67B1F18F-99D7-4478-BFA1-A1A37659CFD0}"/>
    <cellStyle name="Standaard 4 2 3 2 2 2 2 2 2 2 2 2 2" xfId="38672" xr:uid="{83BE6222-68FF-4147-AC69-883C530A58D0}"/>
    <cellStyle name="Standaard 4 2 3 2 2 2 2 2 2 2 2 3" xfId="28488" xr:uid="{4F0855C5-CBFF-4882-A081-28BF14D0A5ED}"/>
    <cellStyle name="Standaard 4 2 3 2 2 2 2 2 2 2 3" xfId="14445" xr:uid="{0BB6C893-157B-426D-9BB8-478AB54663D6}"/>
    <cellStyle name="Standaard 4 2 3 2 2 2 2 2 2 2 3 2" xfId="34814" xr:uid="{B96D5DB3-F5F0-4493-9E7C-1D52211AA234}"/>
    <cellStyle name="Standaard 4 2 3 2 2 2 2 2 2 2 4" xfId="24630" xr:uid="{05D20BAF-8EA3-40AF-A134-37888C7DB8D2}"/>
    <cellStyle name="Standaard 4 2 3 2 2 2 2 2 2 3" xfId="8113" xr:uid="{78B69AF7-2E99-40FF-A986-8C25D5B68947}"/>
    <cellStyle name="Standaard 4 2 3 2 2 2 2 2 2 3 2" xfId="18302" xr:uid="{6823EAA4-A40F-4C8D-9FC1-8D81A1F4D83E}"/>
    <cellStyle name="Standaard 4 2 3 2 2 2 2 2 2 3 2 2" xfId="38671" xr:uid="{1885E1D2-8529-401B-B98E-D7B1038D81A2}"/>
    <cellStyle name="Standaard 4 2 3 2 2 2 2 2 2 3 3" xfId="28487" xr:uid="{813FA3AA-8CB3-478E-B5BA-0E3B960A9292}"/>
    <cellStyle name="Standaard 4 2 3 2 2 2 2 2 2 4" xfId="11902" xr:uid="{142D10BA-8900-48C5-879E-0F8E4E1A3708}"/>
    <cellStyle name="Standaard 4 2 3 2 2 2 2 2 2 4 2" xfId="32271" xr:uid="{AE9F2ACC-3F75-4D90-BE69-EB0B3487AA21}"/>
    <cellStyle name="Standaard 4 2 3 2 2 2 2 2 2 5" xfId="22087" xr:uid="{E7C68C4D-AEE2-485E-9C62-04B2793E8080}"/>
    <cellStyle name="Standaard 4 2 3 2 2 2 2 2 3" xfId="2569" xr:uid="{26D126DF-8322-471A-B6F9-B57A917FB3A2}"/>
    <cellStyle name="Standaard 4 2 3 2 2 2 2 2 3 2" xfId="5114" xr:uid="{489ADDC4-1556-4E00-8EAE-424F4739B816}"/>
    <cellStyle name="Standaard 4 2 3 2 2 2 2 2 3 2 2" xfId="8116" xr:uid="{E272B3FD-310A-49DB-9B09-95F26998ADB9}"/>
    <cellStyle name="Standaard 4 2 3 2 2 2 2 2 3 2 2 2" xfId="18305" xr:uid="{71153EC9-0755-49FA-B8AA-1EE729D60941}"/>
    <cellStyle name="Standaard 4 2 3 2 2 2 2 2 3 2 2 2 2" xfId="38674" xr:uid="{97B31B32-9B50-4D9A-80AA-2EBA32351C99}"/>
    <cellStyle name="Standaard 4 2 3 2 2 2 2 2 3 2 2 3" xfId="28490" xr:uid="{8266A555-A68D-47C4-B77A-25277C1FA573}"/>
    <cellStyle name="Standaard 4 2 3 2 2 2 2 2 3 2 3" xfId="15292" xr:uid="{1B8B50E7-CAC0-4F32-9876-D8C3C1678D3C}"/>
    <cellStyle name="Standaard 4 2 3 2 2 2 2 2 3 2 3 2" xfId="35661" xr:uid="{857647B4-8973-4EDE-B91B-4B605969D6E4}"/>
    <cellStyle name="Standaard 4 2 3 2 2 2 2 2 3 2 4" xfId="25477" xr:uid="{7AC0FFC6-78D7-422F-911D-F89A016CBFD5}"/>
    <cellStyle name="Standaard 4 2 3 2 2 2 2 2 3 3" xfId="8115" xr:uid="{817B78A6-540B-4268-9735-7CD35A503F9C}"/>
    <cellStyle name="Standaard 4 2 3 2 2 2 2 2 3 3 2" xfId="18304" xr:uid="{C9388841-F3EB-4213-A611-106693813D65}"/>
    <cellStyle name="Standaard 4 2 3 2 2 2 2 2 3 3 2 2" xfId="38673" xr:uid="{D8A52D1A-12E1-4584-B291-C03C347FE0A3}"/>
    <cellStyle name="Standaard 4 2 3 2 2 2 2 2 3 3 3" xfId="28489" xr:uid="{D1658D38-6A0C-41CC-AC98-E983F10262FF}"/>
    <cellStyle name="Standaard 4 2 3 2 2 2 2 2 3 4" xfId="12749" xr:uid="{4A7556DA-7EF3-42D1-91E6-9FE1B1E18A89}"/>
    <cellStyle name="Standaard 4 2 3 2 2 2 2 2 3 4 2" xfId="33118" xr:uid="{DDE12D74-502B-4440-BD5F-D8E26D4AD7D1}"/>
    <cellStyle name="Standaard 4 2 3 2 2 2 2 2 3 5" xfId="22934" xr:uid="{1411C17A-FC31-4F64-A40E-38F1320F8C36}"/>
    <cellStyle name="Standaard 4 2 3 2 2 2 2 2 4" xfId="3419" xr:uid="{F2337910-C965-4F48-B871-AE6F42EF3F87}"/>
    <cellStyle name="Standaard 4 2 3 2 2 2 2 2 4 2" xfId="8117" xr:uid="{BF585291-674C-4E12-930E-36DDBC33E06D}"/>
    <cellStyle name="Standaard 4 2 3 2 2 2 2 2 4 2 2" xfId="18306" xr:uid="{98726B76-AD80-4D81-974C-1F3488DEF479}"/>
    <cellStyle name="Standaard 4 2 3 2 2 2 2 2 4 2 2 2" xfId="38675" xr:uid="{7BA6C2EC-9E9B-4761-9D77-B4B1856571FF}"/>
    <cellStyle name="Standaard 4 2 3 2 2 2 2 2 4 2 3" xfId="28491" xr:uid="{6FF9CCD6-7725-42FC-A657-4E35D6CB03B8}"/>
    <cellStyle name="Standaard 4 2 3 2 2 2 2 2 4 3" xfId="13597" xr:uid="{0704EC1D-DB00-4940-BF1D-B628296A5FE5}"/>
    <cellStyle name="Standaard 4 2 3 2 2 2 2 2 4 3 2" xfId="33966" xr:uid="{430B42AA-789E-433B-A3BD-0777ECE66E33}"/>
    <cellStyle name="Standaard 4 2 3 2 2 2 2 2 4 4" xfId="23782" xr:uid="{8397AF1E-9595-41DC-B9CA-3C25CE267E7D}"/>
    <cellStyle name="Standaard 4 2 3 2 2 2 2 2 5" xfId="8112" xr:uid="{6C893218-6AA4-4006-B9CF-C61CFA2A84E9}"/>
    <cellStyle name="Standaard 4 2 3 2 2 2 2 2 5 2" xfId="18301" xr:uid="{AC513E04-7863-41F4-AF13-2B6072368C00}"/>
    <cellStyle name="Standaard 4 2 3 2 2 2 2 2 5 2 2" xfId="38670" xr:uid="{F32E84C8-8B91-4B54-BDA6-4CDD9843F7FF}"/>
    <cellStyle name="Standaard 4 2 3 2 2 2 2 2 5 3" xfId="28486" xr:uid="{823A9FC5-0546-44B0-BD26-2132B1C8F0A6}"/>
    <cellStyle name="Standaard 4 2 3 2 2 2 2 2 6" xfId="11054" xr:uid="{3B765000-BF6D-4F70-8115-6559695C66A6}"/>
    <cellStyle name="Standaard 4 2 3 2 2 2 2 2 6 2" xfId="31423" xr:uid="{9DB6DD09-65F6-40BA-8189-B73ABD994675}"/>
    <cellStyle name="Standaard 4 2 3 2 2 2 2 2 7" xfId="21239" xr:uid="{06E4D7B8-6A4D-45B7-94C5-57AAC6BF0DAF}"/>
    <cellStyle name="Standaard 4 2 3 2 2 2 2 3" xfId="1298" xr:uid="{A11190AB-4152-4363-B9B5-8616932BB56F}"/>
    <cellStyle name="Standaard 4 2 3 2 2 2 2 3 2" xfId="3843" xr:uid="{1B8D565E-372E-4892-9620-C3A3E37AA594}"/>
    <cellStyle name="Standaard 4 2 3 2 2 2 2 3 2 2" xfId="8119" xr:uid="{28D97A7A-FAA6-48FF-BCA7-5E09DD4D3189}"/>
    <cellStyle name="Standaard 4 2 3 2 2 2 2 3 2 2 2" xfId="18308" xr:uid="{161D6948-5E3C-4AD4-ADEE-FA1308726FFF}"/>
    <cellStyle name="Standaard 4 2 3 2 2 2 2 3 2 2 2 2" xfId="38677" xr:uid="{6C0DB90A-55E2-4A26-A6F2-B67B25BD9EFE}"/>
    <cellStyle name="Standaard 4 2 3 2 2 2 2 3 2 2 3" xfId="28493" xr:uid="{ED73EEB5-F3E1-41A6-A28B-1408074B347C}"/>
    <cellStyle name="Standaard 4 2 3 2 2 2 2 3 2 3" xfId="14021" xr:uid="{22A881D6-5A7D-40BC-B0D3-1C0DF01595A7}"/>
    <cellStyle name="Standaard 4 2 3 2 2 2 2 3 2 3 2" xfId="34390" xr:uid="{F35DAAF4-AA3C-4722-91DD-2B81E33997A0}"/>
    <cellStyle name="Standaard 4 2 3 2 2 2 2 3 2 4" xfId="24206" xr:uid="{D5458D67-9B46-4BE9-93E9-62013295FD7E}"/>
    <cellStyle name="Standaard 4 2 3 2 2 2 2 3 3" xfId="8118" xr:uid="{9B1FFD6E-2D60-40BF-A589-0E5DC1276F8A}"/>
    <cellStyle name="Standaard 4 2 3 2 2 2 2 3 3 2" xfId="18307" xr:uid="{32894BE6-626F-4109-9690-E5123A6B95D2}"/>
    <cellStyle name="Standaard 4 2 3 2 2 2 2 3 3 2 2" xfId="38676" xr:uid="{CB5DD808-D389-444E-9B40-6CEFC861C2D7}"/>
    <cellStyle name="Standaard 4 2 3 2 2 2 2 3 3 3" xfId="28492" xr:uid="{37465339-8ED4-412C-9890-5006A68F0645}"/>
    <cellStyle name="Standaard 4 2 3 2 2 2 2 3 4" xfId="11478" xr:uid="{966FC8B2-113D-4590-9D77-E6FAEB69B2E4}"/>
    <cellStyle name="Standaard 4 2 3 2 2 2 2 3 4 2" xfId="31847" xr:uid="{CF76DB54-8F0C-4B10-B0E3-38BA198503D1}"/>
    <cellStyle name="Standaard 4 2 3 2 2 2 2 3 5" xfId="21663" xr:uid="{F334E4AB-06EC-415F-AFD3-16D66CB76578}"/>
    <cellStyle name="Standaard 4 2 3 2 2 2 2 4" xfId="2145" xr:uid="{9A46972A-59C4-47C9-BC95-CED0BD98D09D}"/>
    <cellStyle name="Standaard 4 2 3 2 2 2 2 4 2" xfId="4690" xr:uid="{153D8705-5CCF-49BE-8EEF-43B052EEDF75}"/>
    <cellStyle name="Standaard 4 2 3 2 2 2 2 4 2 2" xfId="8121" xr:uid="{E30E8A3E-3EEB-4163-B326-55C29A280099}"/>
    <cellStyle name="Standaard 4 2 3 2 2 2 2 4 2 2 2" xfId="18310" xr:uid="{A98EE1B8-8F91-40E5-8B0B-9F88081B6D89}"/>
    <cellStyle name="Standaard 4 2 3 2 2 2 2 4 2 2 2 2" xfId="38679" xr:uid="{73FA80AD-E937-45FC-A2D2-14762B2A86B0}"/>
    <cellStyle name="Standaard 4 2 3 2 2 2 2 4 2 2 3" xfId="28495" xr:uid="{B47A4BE3-6D3F-40E5-A2BE-160A29E39061}"/>
    <cellStyle name="Standaard 4 2 3 2 2 2 2 4 2 3" xfId="14868" xr:uid="{C5017781-995A-427F-877F-F5A437A67741}"/>
    <cellStyle name="Standaard 4 2 3 2 2 2 2 4 2 3 2" xfId="35237" xr:uid="{6159D043-7ADD-4828-A102-C87D6F969404}"/>
    <cellStyle name="Standaard 4 2 3 2 2 2 2 4 2 4" xfId="25053" xr:uid="{D2EFC8E9-959F-4EC0-92D5-0115BDB1FF73}"/>
    <cellStyle name="Standaard 4 2 3 2 2 2 2 4 3" xfId="8120" xr:uid="{3238009C-B019-44CF-A4EF-68525E2066DF}"/>
    <cellStyle name="Standaard 4 2 3 2 2 2 2 4 3 2" xfId="18309" xr:uid="{C9D45330-7A6A-4A37-A5F1-6FE64FB6B6AF}"/>
    <cellStyle name="Standaard 4 2 3 2 2 2 2 4 3 2 2" xfId="38678" xr:uid="{70CA8884-B9B0-4D8F-A368-FFCB371DC971}"/>
    <cellStyle name="Standaard 4 2 3 2 2 2 2 4 3 3" xfId="28494" xr:uid="{DE1A2CD5-A427-4C01-BEA6-5D9053328EC1}"/>
    <cellStyle name="Standaard 4 2 3 2 2 2 2 4 4" xfId="12325" xr:uid="{731433AF-D44A-405C-A43B-F7D7344B4D99}"/>
    <cellStyle name="Standaard 4 2 3 2 2 2 2 4 4 2" xfId="32694" xr:uid="{CAA7B41E-AB5F-4E11-922E-0B67F7696FA8}"/>
    <cellStyle name="Standaard 4 2 3 2 2 2 2 4 5" xfId="22510" xr:uid="{8160727F-D8D3-4100-AB11-755F985275FC}"/>
    <cellStyle name="Standaard 4 2 3 2 2 2 2 5" xfId="2995" xr:uid="{66756D1C-2495-426C-872C-5DA9CF05956A}"/>
    <cellStyle name="Standaard 4 2 3 2 2 2 2 5 2" xfId="8122" xr:uid="{8EFF31EF-ADBE-469F-8B5E-9F23BA364333}"/>
    <cellStyle name="Standaard 4 2 3 2 2 2 2 5 2 2" xfId="18311" xr:uid="{8528A33D-BBA3-4988-ABE9-D9ECFDEC698C}"/>
    <cellStyle name="Standaard 4 2 3 2 2 2 2 5 2 2 2" xfId="38680" xr:uid="{DFC78AD8-127D-4E54-B8DA-7CF5C95A4148}"/>
    <cellStyle name="Standaard 4 2 3 2 2 2 2 5 2 3" xfId="28496" xr:uid="{9ADFD8F7-761E-419D-84B6-AEEED7606AF5}"/>
    <cellStyle name="Standaard 4 2 3 2 2 2 2 5 3" xfId="13173" xr:uid="{BB67957E-AD64-46F8-94A6-D71DAD1C0FA8}"/>
    <cellStyle name="Standaard 4 2 3 2 2 2 2 5 3 2" xfId="33542" xr:uid="{F08A1137-F841-4695-BC0B-935BFE27959D}"/>
    <cellStyle name="Standaard 4 2 3 2 2 2 2 5 4" xfId="23358" xr:uid="{776CD24E-9BC4-4FA0-B447-020C6BD2F78D}"/>
    <cellStyle name="Standaard 4 2 3 2 2 2 2 6" xfId="8111" xr:uid="{CE493EEB-E278-4F93-ACE9-BC5537AB9BAF}"/>
    <cellStyle name="Standaard 4 2 3 2 2 2 2 6 2" xfId="18300" xr:uid="{FB908739-B181-41A2-B89A-ED55E1516BAE}"/>
    <cellStyle name="Standaard 4 2 3 2 2 2 2 6 2 2" xfId="38669" xr:uid="{5D4CF442-018A-47C1-992F-6CD511FFAF1D}"/>
    <cellStyle name="Standaard 4 2 3 2 2 2 2 6 3" xfId="28485" xr:uid="{84574B2D-872C-42A9-8C78-5B46B1A7EDF2}"/>
    <cellStyle name="Standaard 4 2 3 2 2 2 2 7" xfId="10630" xr:uid="{D813E6F0-4DD1-487F-B1BE-D4A659970D4C}"/>
    <cellStyle name="Standaard 4 2 3 2 2 2 2 7 2" xfId="30999" xr:uid="{3B025F1F-CD49-47F5-B601-1EBC46F05671}"/>
    <cellStyle name="Standaard 4 2 3 2 2 2 2 8" xfId="20815" xr:uid="{F4D7F413-628C-4D5D-9826-A2607A6403FA}"/>
    <cellStyle name="Standaard 4 2 3 2 2 2 3" xfId="738" xr:uid="{07CEC9CC-9FDD-4D73-8D1D-0CA4CC72583C}"/>
    <cellStyle name="Standaard 4 2 3 2 2 2 3 2" xfId="1588" xr:uid="{5673A47E-E6B0-495C-A686-A854C5D8F95A}"/>
    <cellStyle name="Standaard 4 2 3 2 2 2 3 2 2" xfId="4133" xr:uid="{E552DD32-D4E5-42C2-AC05-A32A2A7BF2EB}"/>
    <cellStyle name="Standaard 4 2 3 2 2 2 3 2 2 2" xfId="8125" xr:uid="{63DA884E-1E98-4F10-A4E0-C338D0820B7A}"/>
    <cellStyle name="Standaard 4 2 3 2 2 2 3 2 2 2 2" xfId="18314" xr:uid="{0EFD6757-1EA9-41B1-B9A1-55F37FF809A2}"/>
    <cellStyle name="Standaard 4 2 3 2 2 2 3 2 2 2 2 2" xfId="38683" xr:uid="{FE3F2178-5BCB-4F72-B826-4D8E69C871DA}"/>
    <cellStyle name="Standaard 4 2 3 2 2 2 3 2 2 2 3" xfId="28499" xr:uid="{55BE68E6-1CFE-499E-AA83-3102457C1366}"/>
    <cellStyle name="Standaard 4 2 3 2 2 2 3 2 2 3" xfId="14311" xr:uid="{D2A878D8-A2D6-49AC-B66B-90A051DF871F}"/>
    <cellStyle name="Standaard 4 2 3 2 2 2 3 2 2 3 2" xfId="34680" xr:uid="{3A07BEC6-FA49-415A-B8A7-9B3661A27FFF}"/>
    <cellStyle name="Standaard 4 2 3 2 2 2 3 2 2 4" xfId="24496" xr:uid="{4567CD72-6CA0-46AD-8FD2-5D1BB87BE0C7}"/>
    <cellStyle name="Standaard 4 2 3 2 2 2 3 2 3" xfId="8124" xr:uid="{93F07FC6-3E42-4ED2-AB9F-634E737FC424}"/>
    <cellStyle name="Standaard 4 2 3 2 2 2 3 2 3 2" xfId="18313" xr:uid="{1B5FE578-5792-4F49-8C1D-F875A0EE50E1}"/>
    <cellStyle name="Standaard 4 2 3 2 2 2 3 2 3 2 2" xfId="38682" xr:uid="{A1B808EB-A99A-4247-8F12-6D010E67B1B4}"/>
    <cellStyle name="Standaard 4 2 3 2 2 2 3 2 3 3" xfId="28498" xr:uid="{A88E8CC7-A6F0-4033-BAA6-9C96A9699ACE}"/>
    <cellStyle name="Standaard 4 2 3 2 2 2 3 2 4" xfId="11768" xr:uid="{2B61C936-A193-4E32-9DE8-7BE49C1A8929}"/>
    <cellStyle name="Standaard 4 2 3 2 2 2 3 2 4 2" xfId="32137" xr:uid="{EA7D6DD8-4064-4F6C-848C-5FEB3ABCC3E7}"/>
    <cellStyle name="Standaard 4 2 3 2 2 2 3 2 5" xfId="21953" xr:uid="{7A1352C0-344A-48D3-A94D-2B349DB3ED1B}"/>
    <cellStyle name="Standaard 4 2 3 2 2 2 3 3" xfId="2435" xr:uid="{38286B8E-8DC9-4CB4-9310-4DDA981490EE}"/>
    <cellStyle name="Standaard 4 2 3 2 2 2 3 3 2" xfId="4980" xr:uid="{F13F4B8F-CC77-413F-8B89-1A3205FF3545}"/>
    <cellStyle name="Standaard 4 2 3 2 2 2 3 3 2 2" xfId="8127" xr:uid="{4B0F8CB9-2E51-42C7-A143-BEBBBF802C3D}"/>
    <cellStyle name="Standaard 4 2 3 2 2 2 3 3 2 2 2" xfId="18316" xr:uid="{6CF63B26-39C2-4EAB-BECB-317FAC629F2B}"/>
    <cellStyle name="Standaard 4 2 3 2 2 2 3 3 2 2 2 2" xfId="38685" xr:uid="{817CD122-3687-45B5-BCE1-9588D228D2C3}"/>
    <cellStyle name="Standaard 4 2 3 2 2 2 3 3 2 2 3" xfId="28501" xr:uid="{C6425822-3892-48AF-BE26-8FFDAE550F25}"/>
    <cellStyle name="Standaard 4 2 3 2 2 2 3 3 2 3" xfId="15158" xr:uid="{AD6F1A95-60F5-4879-99BF-CF8D07269B9A}"/>
    <cellStyle name="Standaard 4 2 3 2 2 2 3 3 2 3 2" xfId="35527" xr:uid="{FA5C3EDD-3398-499E-A091-9900FEB7A491}"/>
    <cellStyle name="Standaard 4 2 3 2 2 2 3 3 2 4" xfId="25343" xr:uid="{B6C06046-FDA1-40F8-AD7D-E31A0DCA07E9}"/>
    <cellStyle name="Standaard 4 2 3 2 2 2 3 3 3" xfId="8126" xr:uid="{6C224CC1-5C95-4795-8896-8886F7E49951}"/>
    <cellStyle name="Standaard 4 2 3 2 2 2 3 3 3 2" xfId="18315" xr:uid="{B0774CD8-E9E5-48FF-8E1D-7D78DB25645E}"/>
    <cellStyle name="Standaard 4 2 3 2 2 2 3 3 3 2 2" xfId="38684" xr:uid="{39727759-20A6-4C84-8FC8-BC97DD631E80}"/>
    <cellStyle name="Standaard 4 2 3 2 2 2 3 3 3 3" xfId="28500" xr:uid="{B746B9CF-7F49-4408-9D00-982A3C9CE4D5}"/>
    <cellStyle name="Standaard 4 2 3 2 2 2 3 3 4" xfId="12615" xr:uid="{4B421BEB-29E6-4AD6-85A8-47CAA862C9FE}"/>
    <cellStyle name="Standaard 4 2 3 2 2 2 3 3 4 2" xfId="32984" xr:uid="{A2E3852D-492D-429C-8934-B8B95974B0C8}"/>
    <cellStyle name="Standaard 4 2 3 2 2 2 3 3 5" xfId="22800" xr:uid="{578FDE31-9EA9-42AF-9BDA-7CBFE04F9034}"/>
    <cellStyle name="Standaard 4 2 3 2 2 2 3 4" xfId="3285" xr:uid="{7295B57A-E571-49DD-B088-A1F48B61136E}"/>
    <cellStyle name="Standaard 4 2 3 2 2 2 3 4 2" xfId="8128" xr:uid="{7BA9EF06-2043-4DAD-9F41-40374360CC74}"/>
    <cellStyle name="Standaard 4 2 3 2 2 2 3 4 2 2" xfId="18317" xr:uid="{97EAEC73-AD68-41BF-B16F-706EF7983A6B}"/>
    <cellStyle name="Standaard 4 2 3 2 2 2 3 4 2 2 2" xfId="38686" xr:uid="{F3476776-2417-4D2D-A681-434D5B9442DB}"/>
    <cellStyle name="Standaard 4 2 3 2 2 2 3 4 2 3" xfId="28502" xr:uid="{88074487-EB6B-4108-A696-67C9D6DC8979}"/>
    <cellStyle name="Standaard 4 2 3 2 2 2 3 4 3" xfId="13463" xr:uid="{2ACAC576-5879-4DB0-BC75-CCA13684E3F0}"/>
    <cellStyle name="Standaard 4 2 3 2 2 2 3 4 3 2" xfId="33832" xr:uid="{2FD6B2C2-C0FB-480A-966F-D6B1D4BF3E54}"/>
    <cellStyle name="Standaard 4 2 3 2 2 2 3 4 4" xfId="23648" xr:uid="{7449DB60-50D7-4F2C-ADAC-327C58182633}"/>
    <cellStyle name="Standaard 4 2 3 2 2 2 3 5" xfId="8123" xr:uid="{9589D18C-AFC8-47C1-AF5D-8694CD21EB23}"/>
    <cellStyle name="Standaard 4 2 3 2 2 2 3 5 2" xfId="18312" xr:uid="{A52BF2A5-EA4C-4BE3-AA13-C1461208FFBD}"/>
    <cellStyle name="Standaard 4 2 3 2 2 2 3 5 2 2" xfId="38681" xr:uid="{729A651C-9F26-4638-8823-713A298A7D2D}"/>
    <cellStyle name="Standaard 4 2 3 2 2 2 3 5 3" xfId="28497" xr:uid="{916BA2D6-A28C-4269-8C70-3AED01C18968}"/>
    <cellStyle name="Standaard 4 2 3 2 2 2 3 6" xfId="10920" xr:uid="{E1DB47C1-A676-4F39-A5FF-41FDB4A21FC0}"/>
    <cellStyle name="Standaard 4 2 3 2 2 2 3 6 2" xfId="31289" xr:uid="{7B670CE0-5D43-4CCF-98B6-5333C7C898D4}"/>
    <cellStyle name="Standaard 4 2 3 2 2 2 3 7" xfId="21105" xr:uid="{4AEAE5D6-D6C1-4F08-8150-09635ABE5335}"/>
    <cellStyle name="Standaard 4 2 3 2 2 2 4" xfId="1164" xr:uid="{81FE6F37-C624-4720-9823-8D5F5B709BBA}"/>
    <cellStyle name="Standaard 4 2 3 2 2 2 4 2" xfId="3709" xr:uid="{D13439C3-DEF0-43E4-B872-90E139DCEC8E}"/>
    <cellStyle name="Standaard 4 2 3 2 2 2 4 2 2" xfId="8130" xr:uid="{EE0243A7-CE86-41EA-A9CE-EA35D68DE610}"/>
    <cellStyle name="Standaard 4 2 3 2 2 2 4 2 2 2" xfId="18319" xr:uid="{4ECFF17B-D990-4477-995A-8E782E333D74}"/>
    <cellStyle name="Standaard 4 2 3 2 2 2 4 2 2 2 2" xfId="38688" xr:uid="{B4E9DD6A-BFA1-4C5A-BA68-CF6E3EAC4C0A}"/>
    <cellStyle name="Standaard 4 2 3 2 2 2 4 2 2 3" xfId="28504" xr:uid="{5D38900B-BC13-4061-A9BD-FE6971EA7C90}"/>
    <cellStyle name="Standaard 4 2 3 2 2 2 4 2 3" xfId="13887" xr:uid="{032AA800-19AB-4498-8DE0-C3588BB79986}"/>
    <cellStyle name="Standaard 4 2 3 2 2 2 4 2 3 2" xfId="34256" xr:uid="{B1B89071-8D0D-43D1-87D9-8EF6C19B8B4B}"/>
    <cellStyle name="Standaard 4 2 3 2 2 2 4 2 4" xfId="24072" xr:uid="{78FC8484-6FDD-4372-A367-DA8E279D22B3}"/>
    <cellStyle name="Standaard 4 2 3 2 2 2 4 3" xfId="8129" xr:uid="{CA389FC5-FEF9-491B-AEFB-4A18456F6D2F}"/>
    <cellStyle name="Standaard 4 2 3 2 2 2 4 3 2" xfId="18318" xr:uid="{0C7C5F43-1FA3-43C8-A74B-A45AB227DAB1}"/>
    <cellStyle name="Standaard 4 2 3 2 2 2 4 3 2 2" xfId="38687" xr:uid="{D2F2D625-9E7D-4E04-9613-B6CC7B7DC963}"/>
    <cellStyle name="Standaard 4 2 3 2 2 2 4 3 3" xfId="28503" xr:uid="{EAFEB81B-8F96-4017-9129-7C56A6F68861}"/>
    <cellStyle name="Standaard 4 2 3 2 2 2 4 4" xfId="11344" xr:uid="{274336FD-F36C-4A2E-A2DB-1F3915DD6F0E}"/>
    <cellStyle name="Standaard 4 2 3 2 2 2 4 4 2" xfId="31713" xr:uid="{C5E392B6-B35C-4A66-A5BC-B6BBCCB36C40}"/>
    <cellStyle name="Standaard 4 2 3 2 2 2 4 5" xfId="21529" xr:uid="{35149533-FD65-41F9-9C34-FAD27701D5A3}"/>
    <cellStyle name="Standaard 4 2 3 2 2 2 5" xfId="2011" xr:uid="{3E271460-59F5-49C1-B5C5-7DECF23DE396}"/>
    <cellStyle name="Standaard 4 2 3 2 2 2 5 2" xfId="4556" xr:uid="{682E31F8-8C7B-447B-ADAE-46D009452CD2}"/>
    <cellStyle name="Standaard 4 2 3 2 2 2 5 2 2" xfId="8132" xr:uid="{8D40F7B3-9693-4836-A64C-D5A5BAB7A47B}"/>
    <cellStyle name="Standaard 4 2 3 2 2 2 5 2 2 2" xfId="18321" xr:uid="{8F9F009E-EF77-47F1-B845-4F14BAF06711}"/>
    <cellStyle name="Standaard 4 2 3 2 2 2 5 2 2 2 2" xfId="38690" xr:uid="{CAC3F397-D666-4023-B9CE-C04F505ABC82}"/>
    <cellStyle name="Standaard 4 2 3 2 2 2 5 2 2 3" xfId="28506" xr:uid="{BB0DAFA6-C4FD-4B13-AB35-C941BB1FF4FE}"/>
    <cellStyle name="Standaard 4 2 3 2 2 2 5 2 3" xfId="14734" xr:uid="{157B5E61-700A-4A71-9D7C-A46E619D676E}"/>
    <cellStyle name="Standaard 4 2 3 2 2 2 5 2 3 2" xfId="35103" xr:uid="{67DE6B9C-E977-4F7B-B54D-F6F9905B1628}"/>
    <cellStyle name="Standaard 4 2 3 2 2 2 5 2 4" xfId="24919" xr:uid="{A2D5B87D-2DAD-4AE2-84C6-CE68DD34DD20}"/>
    <cellStyle name="Standaard 4 2 3 2 2 2 5 3" xfId="8131" xr:uid="{9D182CF7-9E97-4D77-A5A4-C8D4265A4E67}"/>
    <cellStyle name="Standaard 4 2 3 2 2 2 5 3 2" xfId="18320" xr:uid="{DE6DC81C-B579-454A-80F6-35F8C1F24771}"/>
    <cellStyle name="Standaard 4 2 3 2 2 2 5 3 2 2" xfId="38689" xr:uid="{86CAAEA3-A54F-48CC-A2ED-FA06A6EE4317}"/>
    <cellStyle name="Standaard 4 2 3 2 2 2 5 3 3" xfId="28505" xr:uid="{E5A032FC-27CF-451E-AC10-2FF85FA52552}"/>
    <cellStyle name="Standaard 4 2 3 2 2 2 5 4" xfId="12191" xr:uid="{8D90627D-02CD-4981-90FA-C4A9374F9451}"/>
    <cellStyle name="Standaard 4 2 3 2 2 2 5 4 2" xfId="32560" xr:uid="{972A2CB3-2229-4A05-BC0A-D00BDB93F0B9}"/>
    <cellStyle name="Standaard 4 2 3 2 2 2 5 5" xfId="22376" xr:uid="{27C1E799-815D-44B8-8B61-5D33586F10E4}"/>
    <cellStyle name="Standaard 4 2 3 2 2 2 6" xfId="2861" xr:uid="{4BA18856-26B6-4F9C-B332-AACA24B9203F}"/>
    <cellStyle name="Standaard 4 2 3 2 2 2 6 2" xfId="8133" xr:uid="{B830EF2B-BC4A-4C94-BB9C-9167B9F597FD}"/>
    <cellStyle name="Standaard 4 2 3 2 2 2 6 2 2" xfId="18322" xr:uid="{79568798-5F16-43C6-AFEB-F24673CE1242}"/>
    <cellStyle name="Standaard 4 2 3 2 2 2 6 2 2 2" xfId="38691" xr:uid="{FC9340C1-6939-4D46-8F00-1BF215C499E4}"/>
    <cellStyle name="Standaard 4 2 3 2 2 2 6 2 3" xfId="28507" xr:uid="{F6FF9B88-DC34-4CD6-8EF1-5A78271563AC}"/>
    <cellStyle name="Standaard 4 2 3 2 2 2 6 3" xfId="13039" xr:uid="{7B3EAF86-1FC6-43FD-9DFA-2614A1B12C78}"/>
    <cellStyle name="Standaard 4 2 3 2 2 2 6 3 2" xfId="33408" xr:uid="{D6049CBF-24F6-4FEF-BE9B-2B173A351B03}"/>
    <cellStyle name="Standaard 4 2 3 2 2 2 6 4" xfId="23224" xr:uid="{F56CDFF0-17FF-44F1-8A72-39436DEADD42}"/>
    <cellStyle name="Standaard 4 2 3 2 2 2 7" xfId="8110" xr:uid="{69BF9089-D8B9-4261-AB3C-12635C4FDF4E}"/>
    <cellStyle name="Standaard 4 2 3 2 2 2 7 2" xfId="18299" xr:uid="{907F9B29-A0F6-4D07-B7C3-E97BD10360C2}"/>
    <cellStyle name="Standaard 4 2 3 2 2 2 7 2 2" xfId="38668" xr:uid="{53662568-D62E-44E8-97D4-33B8B631BE15}"/>
    <cellStyle name="Standaard 4 2 3 2 2 2 7 3" xfId="28484" xr:uid="{5C6FD846-2183-479A-844C-CB2A828EDE43}"/>
    <cellStyle name="Standaard 4 2 3 2 2 2 8" xfId="10496" xr:uid="{D742230F-DC18-4BD4-B1CA-51E728C48300}"/>
    <cellStyle name="Standaard 4 2 3 2 2 2 8 2" xfId="30865" xr:uid="{7041BFE9-207E-4C0D-A03C-116255BED550}"/>
    <cellStyle name="Standaard 4 2 3 2 2 2 9" xfId="20681" xr:uid="{A19F2199-2C57-4EC7-9BAE-EF8F8425F834}"/>
    <cellStyle name="Standaard 4 2 3 2 2 3" xfId="250" xr:uid="{2A69AF44-82BF-4413-9A2F-F403294FB8AA}"/>
    <cellStyle name="Standaard 4 2 3 2 2 3 2" xfId="806" xr:uid="{CE8F0AF2-CDD3-4CCA-B2AC-E8795E1077AA}"/>
    <cellStyle name="Standaard 4 2 3 2 2 3 2 2" xfId="1656" xr:uid="{8E71E9BA-951A-4E80-9AE9-E23643507D29}"/>
    <cellStyle name="Standaard 4 2 3 2 2 3 2 2 2" xfId="4201" xr:uid="{5D4A61E6-462A-4BEC-91C0-8A3405A005DA}"/>
    <cellStyle name="Standaard 4 2 3 2 2 3 2 2 2 2" xfId="8137" xr:uid="{D5CECE21-0545-4A89-AFFB-7446A21983B0}"/>
    <cellStyle name="Standaard 4 2 3 2 2 3 2 2 2 2 2" xfId="18326" xr:uid="{C6F967EB-D50C-4D23-B75F-8969C9588E36}"/>
    <cellStyle name="Standaard 4 2 3 2 2 3 2 2 2 2 2 2" xfId="38695" xr:uid="{9C0A7C7C-AD56-4F0A-8581-01F85AEE52D0}"/>
    <cellStyle name="Standaard 4 2 3 2 2 3 2 2 2 2 3" xfId="28511" xr:uid="{A82A124D-DFD2-44AE-A8BA-68073348CBCD}"/>
    <cellStyle name="Standaard 4 2 3 2 2 3 2 2 2 3" xfId="14379" xr:uid="{DF110B24-D5B5-4571-86E9-FFA92A4156B3}"/>
    <cellStyle name="Standaard 4 2 3 2 2 3 2 2 2 3 2" xfId="34748" xr:uid="{B530BFC2-6285-47D7-986C-792B47E8211C}"/>
    <cellStyle name="Standaard 4 2 3 2 2 3 2 2 2 4" xfId="24564" xr:uid="{2CE622C1-6D8D-42E2-877F-A6847ED3807E}"/>
    <cellStyle name="Standaard 4 2 3 2 2 3 2 2 3" xfId="8136" xr:uid="{0B574915-CE30-4F23-B3D9-922A7160A937}"/>
    <cellStyle name="Standaard 4 2 3 2 2 3 2 2 3 2" xfId="18325" xr:uid="{CB106046-CDDA-4D4A-8771-B26524C6E432}"/>
    <cellStyle name="Standaard 4 2 3 2 2 3 2 2 3 2 2" xfId="38694" xr:uid="{583565BB-6096-43B2-9916-AFA01D660396}"/>
    <cellStyle name="Standaard 4 2 3 2 2 3 2 2 3 3" xfId="28510" xr:uid="{FF40651E-871E-4128-A5CB-A3F9E11C6270}"/>
    <cellStyle name="Standaard 4 2 3 2 2 3 2 2 4" xfId="11836" xr:uid="{42E5A36C-E35A-4668-8A42-128ACB672469}"/>
    <cellStyle name="Standaard 4 2 3 2 2 3 2 2 4 2" xfId="32205" xr:uid="{833EE018-4B44-4B04-B578-8ED1CCB9E183}"/>
    <cellStyle name="Standaard 4 2 3 2 2 3 2 2 5" xfId="22021" xr:uid="{2B82E9F5-A7F2-4342-8B6E-D643274B2BC6}"/>
    <cellStyle name="Standaard 4 2 3 2 2 3 2 3" xfId="2503" xr:uid="{993017F9-9E5A-4C75-A7CE-AF84A2F95B20}"/>
    <cellStyle name="Standaard 4 2 3 2 2 3 2 3 2" xfId="5048" xr:uid="{5EA6EE36-72D1-46E6-BA1E-5274CEB087E2}"/>
    <cellStyle name="Standaard 4 2 3 2 2 3 2 3 2 2" xfId="8139" xr:uid="{EA6C405A-48C3-41FD-9707-B80D0D27C1CF}"/>
    <cellStyle name="Standaard 4 2 3 2 2 3 2 3 2 2 2" xfId="18328" xr:uid="{01457FF2-6C87-4605-B67C-7032A3A20712}"/>
    <cellStyle name="Standaard 4 2 3 2 2 3 2 3 2 2 2 2" xfId="38697" xr:uid="{0F0848D9-4793-4104-986F-998E40802B61}"/>
    <cellStyle name="Standaard 4 2 3 2 2 3 2 3 2 2 3" xfId="28513" xr:uid="{98935489-C4B9-4887-BCB8-F24C63473BC6}"/>
    <cellStyle name="Standaard 4 2 3 2 2 3 2 3 2 3" xfId="15226" xr:uid="{4552A4EB-7D55-45B0-AB51-7CBE50E7BFD9}"/>
    <cellStyle name="Standaard 4 2 3 2 2 3 2 3 2 3 2" xfId="35595" xr:uid="{1749674E-2AE3-4FE4-B315-08FB05ED378B}"/>
    <cellStyle name="Standaard 4 2 3 2 2 3 2 3 2 4" xfId="25411" xr:uid="{329E6E87-1E0C-4A77-99E7-21C037C9A5C0}"/>
    <cellStyle name="Standaard 4 2 3 2 2 3 2 3 3" xfId="8138" xr:uid="{A468861D-72F9-4F55-A6E5-3EDBABA39F4B}"/>
    <cellStyle name="Standaard 4 2 3 2 2 3 2 3 3 2" xfId="18327" xr:uid="{0C30CA55-0F3F-4F49-B58F-629AE5438B88}"/>
    <cellStyle name="Standaard 4 2 3 2 2 3 2 3 3 2 2" xfId="38696" xr:uid="{B828F015-3241-4AAC-9872-B3AEFC92962E}"/>
    <cellStyle name="Standaard 4 2 3 2 2 3 2 3 3 3" xfId="28512" xr:uid="{53FB311E-2F3C-4529-8451-2B202073BC1D}"/>
    <cellStyle name="Standaard 4 2 3 2 2 3 2 3 4" xfId="12683" xr:uid="{39BC66CE-7741-4987-B23A-7A3819036FD9}"/>
    <cellStyle name="Standaard 4 2 3 2 2 3 2 3 4 2" xfId="33052" xr:uid="{8E7396B4-9367-4C64-9336-0886E7B3272D}"/>
    <cellStyle name="Standaard 4 2 3 2 2 3 2 3 5" xfId="22868" xr:uid="{18F59E96-5642-494A-966E-DDF45BAEE7D7}"/>
    <cellStyle name="Standaard 4 2 3 2 2 3 2 4" xfId="3353" xr:uid="{24D43EC6-8CC6-46EA-A30E-A8CD48967AED}"/>
    <cellStyle name="Standaard 4 2 3 2 2 3 2 4 2" xfId="8140" xr:uid="{19528EDF-5997-4420-B790-80F5FE4CA15A}"/>
    <cellStyle name="Standaard 4 2 3 2 2 3 2 4 2 2" xfId="18329" xr:uid="{D3DFD783-77D6-4B1B-A7AD-D86ECC42A0FD}"/>
    <cellStyle name="Standaard 4 2 3 2 2 3 2 4 2 2 2" xfId="38698" xr:uid="{1878090C-F096-4E7A-AD62-3367B6ABB22E}"/>
    <cellStyle name="Standaard 4 2 3 2 2 3 2 4 2 3" xfId="28514" xr:uid="{A77E3D08-FD46-49E3-B9CA-F1241A9E1CB2}"/>
    <cellStyle name="Standaard 4 2 3 2 2 3 2 4 3" xfId="13531" xr:uid="{F1191F6B-BDB7-4F50-8CF9-B46CC76B24A7}"/>
    <cellStyle name="Standaard 4 2 3 2 2 3 2 4 3 2" xfId="33900" xr:uid="{0852A4CB-D701-4A3E-84A4-CF141501D303}"/>
    <cellStyle name="Standaard 4 2 3 2 2 3 2 4 4" xfId="23716" xr:uid="{E4135FAA-D54C-4AE6-BB8B-0BF6AAB5109A}"/>
    <cellStyle name="Standaard 4 2 3 2 2 3 2 5" xfId="8135" xr:uid="{14E44C5A-7A6F-4362-B904-9984575BE418}"/>
    <cellStyle name="Standaard 4 2 3 2 2 3 2 5 2" xfId="18324" xr:uid="{CE237484-E944-461C-AFAC-1BE4C30AA788}"/>
    <cellStyle name="Standaard 4 2 3 2 2 3 2 5 2 2" xfId="38693" xr:uid="{EDC5D367-849D-41A6-8817-7F29D671D176}"/>
    <cellStyle name="Standaard 4 2 3 2 2 3 2 5 3" xfId="28509" xr:uid="{A03142B3-B975-4EBD-BC8B-DC76E59673FB}"/>
    <cellStyle name="Standaard 4 2 3 2 2 3 2 6" xfId="10988" xr:uid="{6DB83FEC-4299-49FA-8236-849520830DED}"/>
    <cellStyle name="Standaard 4 2 3 2 2 3 2 6 2" xfId="31357" xr:uid="{46750267-AAB4-4CD1-81BC-9953B9518153}"/>
    <cellStyle name="Standaard 4 2 3 2 2 3 2 7" xfId="21173" xr:uid="{C5FCD862-B267-41E7-A145-756CCD619232}"/>
    <cellStyle name="Standaard 4 2 3 2 2 3 3" xfId="1232" xr:uid="{0203C8FE-1F7D-4790-A278-282C71FBB5F1}"/>
    <cellStyle name="Standaard 4 2 3 2 2 3 3 2" xfId="3777" xr:uid="{E2DB7090-99C5-4971-AFC2-5071A65D0101}"/>
    <cellStyle name="Standaard 4 2 3 2 2 3 3 2 2" xfId="8142" xr:uid="{E9EEB186-B39D-4C74-8A2F-432D156D928A}"/>
    <cellStyle name="Standaard 4 2 3 2 2 3 3 2 2 2" xfId="18331" xr:uid="{5CFBE776-F06D-4674-A7C1-A34F2EA6635D}"/>
    <cellStyle name="Standaard 4 2 3 2 2 3 3 2 2 2 2" xfId="38700" xr:uid="{9CAF5742-8B29-4B15-9BD1-151996961758}"/>
    <cellStyle name="Standaard 4 2 3 2 2 3 3 2 2 3" xfId="28516" xr:uid="{D270BEDF-E60C-48ED-9057-8BC24C5216E8}"/>
    <cellStyle name="Standaard 4 2 3 2 2 3 3 2 3" xfId="13955" xr:uid="{ABDE3821-B4A7-4672-AD52-1C737C0911ED}"/>
    <cellStyle name="Standaard 4 2 3 2 2 3 3 2 3 2" xfId="34324" xr:uid="{7CC0D79D-8F87-4148-9143-099E866E9EB8}"/>
    <cellStyle name="Standaard 4 2 3 2 2 3 3 2 4" xfId="24140" xr:uid="{3683326C-9477-4A47-951D-56829995ABEA}"/>
    <cellStyle name="Standaard 4 2 3 2 2 3 3 3" xfId="8141" xr:uid="{5FDCCF83-53D9-4617-BEB4-1D901AADA277}"/>
    <cellStyle name="Standaard 4 2 3 2 2 3 3 3 2" xfId="18330" xr:uid="{35D9207A-7A9D-4D8A-A4AE-DB4DD250C39A}"/>
    <cellStyle name="Standaard 4 2 3 2 2 3 3 3 2 2" xfId="38699" xr:uid="{0E9DA9EC-EAF0-4CA5-A529-6DF007D9D0A7}"/>
    <cellStyle name="Standaard 4 2 3 2 2 3 3 3 3" xfId="28515" xr:uid="{6EEC6837-8DF8-4C64-A3CD-767F6CDDA67B}"/>
    <cellStyle name="Standaard 4 2 3 2 2 3 3 4" xfId="11412" xr:uid="{34447423-019D-4557-8DD7-28A0D7809C58}"/>
    <cellStyle name="Standaard 4 2 3 2 2 3 3 4 2" xfId="31781" xr:uid="{DED9A45F-B7DF-4F44-9506-E0F24ABAD71B}"/>
    <cellStyle name="Standaard 4 2 3 2 2 3 3 5" xfId="21597" xr:uid="{856308C8-B931-47BE-9E03-9337145CE184}"/>
    <cellStyle name="Standaard 4 2 3 2 2 3 4" xfId="2079" xr:uid="{1CDF6C20-1811-466F-9E06-513B847B629C}"/>
    <cellStyle name="Standaard 4 2 3 2 2 3 4 2" xfId="4624" xr:uid="{000D86E0-FEFA-402E-91D5-9EBF62742DB8}"/>
    <cellStyle name="Standaard 4 2 3 2 2 3 4 2 2" xfId="8144" xr:uid="{09E2D8A7-171B-4725-908C-84DFF5204DA1}"/>
    <cellStyle name="Standaard 4 2 3 2 2 3 4 2 2 2" xfId="18333" xr:uid="{6E501E9C-C7A8-4162-875F-D05F64DD1FAE}"/>
    <cellStyle name="Standaard 4 2 3 2 2 3 4 2 2 2 2" xfId="38702" xr:uid="{5CCF28A4-B508-4349-9447-3C893B6A1FE8}"/>
    <cellStyle name="Standaard 4 2 3 2 2 3 4 2 2 3" xfId="28518" xr:uid="{8E992D8C-B43E-4D7F-9A62-4368A7787F4F}"/>
    <cellStyle name="Standaard 4 2 3 2 2 3 4 2 3" xfId="14802" xr:uid="{8D5C2A91-48E8-45DA-BCC8-EC440DEC535A}"/>
    <cellStyle name="Standaard 4 2 3 2 2 3 4 2 3 2" xfId="35171" xr:uid="{81A35B2B-11FA-4C4B-BE39-0F622B554996}"/>
    <cellStyle name="Standaard 4 2 3 2 2 3 4 2 4" xfId="24987" xr:uid="{9CC38161-D4CC-4C1C-A882-626A40CB0CBC}"/>
    <cellStyle name="Standaard 4 2 3 2 2 3 4 3" xfId="8143" xr:uid="{9430C5F3-5AEC-4B68-8B8B-F03493195291}"/>
    <cellStyle name="Standaard 4 2 3 2 2 3 4 3 2" xfId="18332" xr:uid="{7AD4A943-24E5-4A16-877F-E05CE45CF226}"/>
    <cellStyle name="Standaard 4 2 3 2 2 3 4 3 2 2" xfId="38701" xr:uid="{03F5EBF6-19D7-4C4C-90D8-3F49A8931460}"/>
    <cellStyle name="Standaard 4 2 3 2 2 3 4 3 3" xfId="28517" xr:uid="{6F21E9E0-7AB4-4B26-9E26-0E8A9A618B49}"/>
    <cellStyle name="Standaard 4 2 3 2 2 3 4 4" xfId="12259" xr:uid="{9FD4778B-F5E1-4E5B-A892-932F9064ADE7}"/>
    <cellStyle name="Standaard 4 2 3 2 2 3 4 4 2" xfId="32628" xr:uid="{080C7D03-5B01-4070-8940-41CD4DE48E43}"/>
    <cellStyle name="Standaard 4 2 3 2 2 3 4 5" xfId="22444" xr:uid="{2AA1A0C9-995A-421B-94A3-2D7E23EC1141}"/>
    <cellStyle name="Standaard 4 2 3 2 2 3 5" xfId="2929" xr:uid="{8C03A724-2BD4-49FE-B911-D8BCBB0D1FAF}"/>
    <cellStyle name="Standaard 4 2 3 2 2 3 5 2" xfId="8145" xr:uid="{623E2B14-9138-46D2-AAE9-6980C4A4D6AF}"/>
    <cellStyle name="Standaard 4 2 3 2 2 3 5 2 2" xfId="18334" xr:uid="{6D7E9EB5-2D4E-47D4-97C6-CF3F13BDCD23}"/>
    <cellStyle name="Standaard 4 2 3 2 2 3 5 2 2 2" xfId="38703" xr:uid="{E2513272-AA3E-400B-A2A1-D5E3C5CD34D2}"/>
    <cellStyle name="Standaard 4 2 3 2 2 3 5 2 3" xfId="28519" xr:uid="{4984D04C-3855-4AA0-B47F-C5AF22D7C95A}"/>
    <cellStyle name="Standaard 4 2 3 2 2 3 5 3" xfId="13107" xr:uid="{3B72F3E5-A1D7-4479-AB3B-0CEB117C20ED}"/>
    <cellStyle name="Standaard 4 2 3 2 2 3 5 3 2" xfId="33476" xr:uid="{1D7B1C82-4FF3-4AC1-8059-319736EE516A}"/>
    <cellStyle name="Standaard 4 2 3 2 2 3 5 4" xfId="23292" xr:uid="{EE186FDD-4841-4D77-81F2-0014952B3450}"/>
    <cellStyle name="Standaard 4 2 3 2 2 3 6" xfId="8134" xr:uid="{22B10ADC-75EB-461D-B7EC-19065B348B7E}"/>
    <cellStyle name="Standaard 4 2 3 2 2 3 6 2" xfId="18323" xr:uid="{D2AA111B-8E1F-4101-A6F4-DDEECB6F1292}"/>
    <cellStyle name="Standaard 4 2 3 2 2 3 6 2 2" xfId="38692" xr:uid="{FA813374-7DB4-41F2-8DC1-04897D4E5F48}"/>
    <cellStyle name="Standaard 4 2 3 2 2 3 6 3" xfId="28508" xr:uid="{984C8237-BCB9-4B7C-AE09-0F865BC72CE9}"/>
    <cellStyle name="Standaard 4 2 3 2 2 3 7" xfId="10564" xr:uid="{2C2FF2C5-39FE-41C1-BC3D-9447828D2E85}"/>
    <cellStyle name="Standaard 4 2 3 2 2 3 7 2" xfId="30933" xr:uid="{FC9DB82A-7188-458B-AB70-1D02409D61D5}"/>
    <cellStyle name="Standaard 4 2 3 2 2 3 8" xfId="20749" xr:uid="{369E8D30-C09C-4C1B-836F-C6A81A3EA7B4}"/>
    <cellStyle name="Standaard 4 2 3 2 2 4" xfId="470" xr:uid="{1BB14ECC-3BB7-460A-B4CC-D73BB88BB846}"/>
    <cellStyle name="Standaard 4 2 3 2 2 4 2" xfId="928" xr:uid="{461ED355-6818-4653-A645-BF46A877EDCF}"/>
    <cellStyle name="Standaard 4 2 3 2 2 4 2 2" xfId="1778" xr:uid="{8378F944-7BDD-4CFC-ADCD-2146081667EC}"/>
    <cellStyle name="Standaard 4 2 3 2 2 4 2 2 2" xfId="4323" xr:uid="{C1048FA6-31C4-41D2-8D77-7200A5FF9227}"/>
    <cellStyle name="Standaard 4 2 3 2 2 4 2 2 2 2" xfId="8149" xr:uid="{5E34A118-A2E2-4207-893B-2D0A5A74790C}"/>
    <cellStyle name="Standaard 4 2 3 2 2 4 2 2 2 2 2" xfId="18338" xr:uid="{9E16794E-BD95-4EAF-84D9-AFC91C0B47E9}"/>
    <cellStyle name="Standaard 4 2 3 2 2 4 2 2 2 2 2 2" xfId="38707" xr:uid="{792C2E1F-6259-4432-A139-91D36FF56709}"/>
    <cellStyle name="Standaard 4 2 3 2 2 4 2 2 2 2 3" xfId="28523" xr:uid="{0C894A73-842A-4AC3-8EFD-42B81ADCE5BF}"/>
    <cellStyle name="Standaard 4 2 3 2 2 4 2 2 2 3" xfId="14501" xr:uid="{75B90B7D-D8CD-471D-9EBA-A5E0F57D261D}"/>
    <cellStyle name="Standaard 4 2 3 2 2 4 2 2 2 3 2" xfId="34870" xr:uid="{2BEC6D8C-22C3-4D81-B981-FC8DE9F05989}"/>
    <cellStyle name="Standaard 4 2 3 2 2 4 2 2 2 4" xfId="24686" xr:uid="{A067338A-F922-4DC8-860F-BC1D604D73C8}"/>
    <cellStyle name="Standaard 4 2 3 2 2 4 2 2 3" xfId="8148" xr:uid="{7196758C-C28E-4799-A2FF-BFB9225BB3C0}"/>
    <cellStyle name="Standaard 4 2 3 2 2 4 2 2 3 2" xfId="18337" xr:uid="{790E8B04-2B42-4E11-B100-F45BC27DCDFE}"/>
    <cellStyle name="Standaard 4 2 3 2 2 4 2 2 3 2 2" xfId="38706" xr:uid="{28FC40AA-D8A3-4E0E-8D10-4A879EBDB482}"/>
    <cellStyle name="Standaard 4 2 3 2 2 4 2 2 3 3" xfId="28522" xr:uid="{141DC128-91E4-440C-B84B-83640C289EBE}"/>
    <cellStyle name="Standaard 4 2 3 2 2 4 2 2 4" xfId="11958" xr:uid="{6AAABA8A-A35D-42CA-B38F-FE88D6E35F3D}"/>
    <cellStyle name="Standaard 4 2 3 2 2 4 2 2 4 2" xfId="32327" xr:uid="{FC69C122-2A73-4DD8-AA9B-AF963983B362}"/>
    <cellStyle name="Standaard 4 2 3 2 2 4 2 2 5" xfId="22143" xr:uid="{25C2CAC8-1CB9-4E11-99A5-41928F92CCF1}"/>
    <cellStyle name="Standaard 4 2 3 2 2 4 2 3" xfId="2625" xr:uid="{1A59692F-59E9-4E6B-8970-E291580A696B}"/>
    <cellStyle name="Standaard 4 2 3 2 2 4 2 3 2" xfId="5170" xr:uid="{E703A9AA-0E84-4FF5-9F38-1AA46E6CE164}"/>
    <cellStyle name="Standaard 4 2 3 2 2 4 2 3 2 2" xfId="8151" xr:uid="{BF31049B-6B5E-42EA-AA8C-E1BB64E8FA4A}"/>
    <cellStyle name="Standaard 4 2 3 2 2 4 2 3 2 2 2" xfId="18340" xr:uid="{18B5824D-6A65-4380-9A1C-F4799F0D5FFF}"/>
    <cellStyle name="Standaard 4 2 3 2 2 4 2 3 2 2 2 2" xfId="38709" xr:uid="{67384768-DE96-4E91-8B26-247721005CAA}"/>
    <cellStyle name="Standaard 4 2 3 2 2 4 2 3 2 2 3" xfId="28525" xr:uid="{C412C2DF-9E58-4B55-89A2-1E3EBCED16AF}"/>
    <cellStyle name="Standaard 4 2 3 2 2 4 2 3 2 3" xfId="15348" xr:uid="{DFD7FFE8-4FF4-4C05-8FB1-BF84E84E9EB7}"/>
    <cellStyle name="Standaard 4 2 3 2 2 4 2 3 2 3 2" xfId="35717" xr:uid="{B0AB23C3-76D8-41C1-B0FE-172E1DF3D8D4}"/>
    <cellStyle name="Standaard 4 2 3 2 2 4 2 3 2 4" xfId="25533" xr:uid="{DF91C7D7-1DAA-4467-8310-ED0A162ED2C6}"/>
    <cellStyle name="Standaard 4 2 3 2 2 4 2 3 3" xfId="8150" xr:uid="{04D34C5D-7AB3-4B0A-ACE3-B48ED63DC16C}"/>
    <cellStyle name="Standaard 4 2 3 2 2 4 2 3 3 2" xfId="18339" xr:uid="{888DDFEB-E53A-4C35-B698-90ABAD5FE337}"/>
    <cellStyle name="Standaard 4 2 3 2 2 4 2 3 3 2 2" xfId="38708" xr:uid="{67E1BEE1-B400-4F82-BF81-380855571594}"/>
    <cellStyle name="Standaard 4 2 3 2 2 4 2 3 3 3" xfId="28524" xr:uid="{27022D28-A4FD-47BC-B777-6728AD524B3C}"/>
    <cellStyle name="Standaard 4 2 3 2 2 4 2 3 4" xfId="12805" xr:uid="{86644DB0-47E2-46CC-A5C5-E5856DBA200E}"/>
    <cellStyle name="Standaard 4 2 3 2 2 4 2 3 4 2" xfId="33174" xr:uid="{2A99C2F7-8F5E-43C1-852D-E07A4758B15B}"/>
    <cellStyle name="Standaard 4 2 3 2 2 4 2 3 5" xfId="22990" xr:uid="{80C52B52-3150-4DBE-8DBE-43D31077CC2F}"/>
    <cellStyle name="Standaard 4 2 3 2 2 4 2 4" xfId="3475" xr:uid="{68DC25CF-B9D5-42C2-958D-7DEBA67F4C6E}"/>
    <cellStyle name="Standaard 4 2 3 2 2 4 2 4 2" xfId="8152" xr:uid="{6F168412-6D98-4816-B6E7-1EA94501786E}"/>
    <cellStyle name="Standaard 4 2 3 2 2 4 2 4 2 2" xfId="18341" xr:uid="{53411CEE-03FE-4892-A891-8544E9FFC213}"/>
    <cellStyle name="Standaard 4 2 3 2 2 4 2 4 2 2 2" xfId="38710" xr:uid="{29117EA7-FFB1-4BFE-ACD0-CE39F4F400CF}"/>
    <cellStyle name="Standaard 4 2 3 2 2 4 2 4 2 3" xfId="28526" xr:uid="{CD03CB5A-873B-4630-A165-5D9AE5D9E2A0}"/>
    <cellStyle name="Standaard 4 2 3 2 2 4 2 4 3" xfId="13653" xr:uid="{5A34DEC5-7C4F-4EC8-9084-C3F624B67F59}"/>
    <cellStyle name="Standaard 4 2 3 2 2 4 2 4 3 2" xfId="34022" xr:uid="{C54B55CF-376B-47EE-B5E6-118DEBE1732D}"/>
    <cellStyle name="Standaard 4 2 3 2 2 4 2 4 4" xfId="23838" xr:uid="{724C480C-E722-469A-B6E3-E9C7CCBBAC1D}"/>
    <cellStyle name="Standaard 4 2 3 2 2 4 2 5" xfId="8147" xr:uid="{213C0E7C-B827-40D9-8AB5-5909B701C4D0}"/>
    <cellStyle name="Standaard 4 2 3 2 2 4 2 5 2" xfId="18336" xr:uid="{9290108E-00E4-40F6-A3D7-7873FED4B8DD}"/>
    <cellStyle name="Standaard 4 2 3 2 2 4 2 5 2 2" xfId="38705" xr:uid="{7882CC5A-86E4-4B81-A88B-31BB35617FB4}"/>
    <cellStyle name="Standaard 4 2 3 2 2 4 2 5 3" xfId="28521" xr:uid="{4B346D97-1CAF-4C83-8899-471D3065A986}"/>
    <cellStyle name="Standaard 4 2 3 2 2 4 2 6" xfId="11110" xr:uid="{30F863EF-16B6-4DBC-8EF2-8BB99133FB32}"/>
    <cellStyle name="Standaard 4 2 3 2 2 4 2 6 2" xfId="31479" xr:uid="{8E95C8CB-A6D5-47B3-AC73-398FBB865D1D}"/>
    <cellStyle name="Standaard 4 2 3 2 2 4 2 7" xfId="21295" xr:uid="{641591D5-29A9-4FA1-8320-5E35C0FC601F}"/>
    <cellStyle name="Standaard 4 2 3 2 2 4 3" xfId="1354" xr:uid="{A22ACF09-50DB-44F2-8475-A4DD9AF98AC7}"/>
    <cellStyle name="Standaard 4 2 3 2 2 4 3 2" xfId="3899" xr:uid="{707F7AF4-9D17-4B80-A4EF-13026AC04357}"/>
    <cellStyle name="Standaard 4 2 3 2 2 4 3 2 2" xfId="8154" xr:uid="{447575DF-C46A-4418-AE9B-18B4B685B872}"/>
    <cellStyle name="Standaard 4 2 3 2 2 4 3 2 2 2" xfId="18343" xr:uid="{F557857E-7431-415F-B131-594D55BC4FC4}"/>
    <cellStyle name="Standaard 4 2 3 2 2 4 3 2 2 2 2" xfId="38712" xr:uid="{301CEE24-CAD2-4A9D-B179-E315A72209DE}"/>
    <cellStyle name="Standaard 4 2 3 2 2 4 3 2 2 3" xfId="28528" xr:uid="{7509BDC4-7911-4FB5-ABEA-32E3514F3917}"/>
    <cellStyle name="Standaard 4 2 3 2 2 4 3 2 3" xfId="14077" xr:uid="{47DF0465-1C0D-4BAD-88BB-C2CAF0793BF7}"/>
    <cellStyle name="Standaard 4 2 3 2 2 4 3 2 3 2" xfId="34446" xr:uid="{80281202-CA7D-4C8D-965D-52255727F1BA}"/>
    <cellStyle name="Standaard 4 2 3 2 2 4 3 2 4" xfId="24262" xr:uid="{8DFE0CD2-E1F8-4060-877D-6E3690E50BAD}"/>
    <cellStyle name="Standaard 4 2 3 2 2 4 3 3" xfId="8153" xr:uid="{8172901F-8382-4809-AA10-AA08ECE25635}"/>
    <cellStyle name="Standaard 4 2 3 2 2 4 3 3 2" xfId="18342" xr:uid="{C704BB17-8532-4322-B603-46BA5A0CFB17}"/>
    <cellStyle name="Standaard 4 2 3 2 2 4 3 3 2 2" xfId="38711" xr:uid="{CAE933E7-49F2-482E-8039-B47E90449EFD}"/>
    <cellStyle name="Standaard 4 2 3 2 2 4 3 3 3" xfId="28527" xr:uid="{6732D3C6-BB78-4203-A602-419FD779C9B4}"/>
    <cellStyle name="Standaard 4 2 3 2 2 4 3 4" xfId="11534" xr:uid="{F6ACB0C4-5AAD-4E06-84E3-2D0F42F526FD}"/>
    <cellStyle name="Standaard 4 2 3 2 2 4 3 4 2" xfId="31903" xr:uid="{B813F4E0-9598-4C21-8893-8371CDDFF4CD}"/>
    <cellStyle name="Standaard 4 2 3 2 2 4 3 5" xfId="21719" xr:uid="{614121E3-D96C-4706-B344-A3E47512FB4A}"/>
    <cellStyle name="Standaard 4 2 3 2 2 4 4" xfId="2201" xr:uid="{B71BD446-1EB8-478B-B030-02B9D3E2E7F5}"/>
    <cellStyle name="Standaard 4 2 3 2 2 4 4 2" xfId="4746" xr:uid="{22DC5AA9-00FF-44DF-A73C-54A8A379E259}"/>
    <cellStyle name="Standaard 4 2 3 2 2 4 4 2 2" xfId="8156" xr:uid="{742E15DA-E6C8-46FE-9E05-F61BBB5776DE}"/>
    <cellStyle name="Standaard 4 2 3 2 2 4 4 2 2 2" xfId="18345" xr:uid="{5DF1E787-39E3-4E32-A6E1-DF65404EC11A}"/>
    <cellStyle name="Standaard 4 2 3 2 2 4 4 2 2 2 2" xfId="38714" xr:uid="{F37648E3-EA40-4AB7-90AD-88148C3EDDB2}"/>
    <cellStyle name="Standaard 4 2 3 2 2 4 4 2 2 3" xfId="28530" xr:uid="{654A33BE-FB09-477C-B2AF-3941C6EAD12D}"/>
    <cellStyle name="Standaard 4 2 3 2 2 4 4 2 3" xfId="14924" xr:uid="{DD76CB38-AE62-47D3-A48B-5A3A5FACD932}"/>
    <cellStyle name="Standaard 4 2 3 2 2 4 4 2 3 2" xfId="35293" xr:uid="{790493B1-38B2-417F-8D49-039AEDD3BDA7}"/>
    <cellStyle name="Standaard 4 2 3 2 2 4 4 2 4" xfId="25109" xr:uid="{47399061-D494-43FF-9CB6-E78FEEE0E7CE}"/>
    <cellStyle name="Standaard 4 2 3 2 2 4 4 3" xfId="8155" xr:uid="{E578DCAB-FA39-4B5C-87B4-E0D686D45746}"/>
    <cellStyle name="Standaard 4 2 3 2 2 4 4 3 2" xfId="18344" xr:uid="{787CE177-1304-4161-8CF2-77967916FE88}"/>
    <cellStyle name="Standaard 4 2 3 2 2 4 4 3 2 2" xfId="38713" xr:uid="{4E7A4DA6-003C-4F15-BDEB-AAF931B3DCD6}"/>
    <cellStyle name="Standaard 4 2 3 2 2 4 4 3 3" xfId="28529" xr:uid="{3A31AD84-2A98-4EE8-8414-CB98FC30C8D9}"/>
    <cellStyle name="Standaard 4 2 3 2 2 4 4 4" xfId="12381" xr:uid="{06343672-F32B-43AA-93CB-6E6E4E1340E7}"/>
    <cellStyle name="Standaard 4 2 3 2 2 4 4 4 2" xfId="32750" xr:uid="{D6A80C91-A5A0-4D35-8995-177458D1E913}"/>
    <cellStyle name="Standaard 4 2 3 2 2 4 4 5" xfId="22566" xr:uid="{B46678C9-B9D9-4C02-9084-A888CD12368D}"/>
    <cellStyle name="Standaard 4 2 3 2 2 4 5" xfId="3051" xr:uid="{45732135-0FF0-47E5-A357-1C59E658B8ED}"/>
    <cellStyle name="Standaard 4 2 3 2 2 4 5 2" xfId="8157" xr:uid="{AD14E6B2-A704-426F-BA82-1275F97B71BF}"/>
    <cellStyle name="Standaard 4 2 3 2 2 4 5 2 2" xfId="18346" xr:uid="{BB2DE5C1-1D5D-4294-9529-99E79E03DD7A}"/>
    <cellStyle name="Standaard 4 2 3 2 2 4 5 2 2 2" xfId="38715" xr:uid="{7142C300-DD1D-48DE-862E-FCBEE867682D}"/>
    <cellStyle name="Standaard 4 2 3 2 2 4 5 2 3" xfId="28531" xr:uid="{4F78E135-FF8D-4737-8A7C-37EFEB43B3C3}"/>
    <cellStyle name="Standaard 4 2 3 2 2 4 5 3" xfId="13229" xr:uid="{34414A7E-E4C8-4A2C-84AE-B60E2EDE8A75}"/>
    <cellStyle name="Standaard 4 2 3 2 2 4 5 3 2" xfId="33598" xr:uid="{BA795D50-5838-447E-BE0B-D8CFA3457B3A}"/>
    <cellStyle name="Standaard 4 2 3 2 2 4 5 4" xfId="23414" xr:uid="{F3D4B355-9CDF-4035-A863-8CA3749A7FA5}"/>
    <cellStyle name="Standaard 4 2 3 2 2 4 6" xfId="8146" xr:uid="{B7DC40C6-BAEE-414A-933E-7D993B2CFA12}"/>
    <cellStyle name="Standaard 4 2 3 2 2 4 6 2" xfId="18335" xr:uid="{6C7A2B51-468C-4EED-9671-316FE57C9016}"/>
    <cellStyle name="Standaard 4 2 3 2 2 4 6 2 2" xfId="38704" xr:uid="{B31E4C58-112C-4733-94B2-7C751B09EC20}"/>
    <cellStyle name="Standaard 4 2 3 2 2 4 6 3" xfId="28520" xr:uid="{F4230585-06C6-4CEC-A0FF-8D3838504076}"/>
    <cellStyle name="Standaard 4 2 3 2 2 4 7" xfId="10686" xr:uid="{3E6AE203-3049-4940-B4E5-BACC55FA2D86}"/>
    <cellStyle name="Standaard 4 2 3 2 2 4 7 2" xfId="31055" xr:uid="{BCBAF081-82BE-4F24-B639-F6D745544123}"/>
    <cellStyle name="Standaard 4 2 3 2 2 4 8" xfId="20871" xr:uid="{9F6527B7-EF96-4BC8-A1B5-B155104A1AED}"/>
    <cellStyle name="Standaard 4 2 3 2 2 5" xfId="603" xr:uid="{6939807D-5A8D-49D8-A4D5-B816BD383337}"/>
    <cellStyle name="Standaard 4 2 3 2 2 5 2" xfId="1029" xr:uid="{964CF0CB-E3FA-461F-9AEA-64B525C73F38}"/>
    <cellStyle name="Standaard 4 2 3 2 2 5 2 2" xfId="1879" xr:uid="{98D4C1EC-D84C-4908-A7B2-165177D33AFE}"/>
    <cellStyle name="Standaard 4 2 3 2 2 5 2 2 2" xfId="4424" xr:uid="{88720116-344F-4425-941A-7DB03BC06441}"/>
    <cellStyle name="Standaard 4 2 3 2 2 5 2 2 2 2" xfId="8161" xr:uid="{31C0D439-2EED-44A0-A783-3C6710FE3FBE}"/>
    <cellStyle name="Standaard 4 2 3 2 2 5 2 2 2 2 2" xfId="18350" xr:uid="{50BDF01E-F373-433D-A450-DFA369974D1D}"/>
    <cellStyle name="Standaard 4 2 3 2 2 5 2 2 2 2 2 2" xfId="38719" xr:uid="{C1767DE1-8754-4FFD-9E6D-9CD37F560839}"/>
    <cellStyle name="Standaard 4 2 3 2 2 5 2 2 2 2 3" xfId="28535" xr:uid="{3B33F1E4-FA34-4049-A2B1-79A8F1C2D254}"/>
    <cellStyle name="Standaard 4 2 3 2 2 5 2 2 2 3" xfId="14602" xr:uid="{6B7681CE-0C2F-482F-901D-9F2156FEBA98}"/>
    <cellStyle name="Standaard 4 2 3 2 2 5 2 2 2 3 2" xfId="34971" xr:uid="{FA89817A-9B46-4B25-BE62-393A29084E9E}"/>
    <cellStyle name="Standaard 4 2 3 2 2 5 2 2 2 4" xfId="24787" xr:uid="{A0D0C306-40DE-490F-BF57-A2C4AD3588DF}"/>
    <cellStyle name="Standaard 4 2 3 2 2 5 2 2 3" xfId="8160" xr:uid="{3DC02D3F-48EE-47F4-B541-C02B0F0FAE3B}"/>
    <cellStyle name="Standaard 4 2 3 2 2 5 2 2 3 2" xfId="18349" xr:uid="{01C76F81-913D-4820-AE76-46409E4F399D}"/>
    <cellStyle name="Standaard 4 2 3 2 2 5 2 2 3 2 2" xfId="38718" xr:uid="{9A19558C-911F-4272-8C4D-A4FD0A119C85}"/>
    <cellStyle name="Standaard 4 2 3 2 2 5 2 2 3 3" xfId="28534" xr:uid="{77DC662C-9CE1-4DB5-8FA0-EE8C68A179AB}"/>
    <cellStyle name="Standaard 4 2 3 2 2 5 2 2 4" xfId="12059" xr:uid="{2E4EA1BA-EC7C-4DAB-8540-FB4FA1856705}"/>
    <cellStyle name="Standaard 4 2 3 2 2 5 2 2 4 2" xfId="32428" xr:uid="{D743D7C6-021E-4D62-9E3B-2C48A3C463DF}"/>
    <cellStyle name="Standaard 4 2 3 2 2 5 2 2 5" xfId="22244" xr:uid="{91D4DC9B-99A8-4B19-9940-8888A6FB7C7A}"/>
    <cellStyle name="Standaard 4 2 3 2 2 5 2 3" xfId="2726" xr:uid="{CA37CCD4-6424-4C9F-B1B6-52A412FA50C6}"/>
    <cellStyle name="Standaard 4 2 3 2 2 5 2 3 2" xfId="5271" xr:uid="{2718E730-60D6-4790-9F48-819A0C2948A3}"/>
    <cellStyle name="Standaard 4 2 3 2 2 5 2 3 2 2" xfId="8163" xr:uid="{8F5D9B13-C56B-4284-9282-5CAA1915D10A}"/>
    <cellStyle name="Standaard 4 2 3 2 2 5 2 3 2 2 2" xfId="18352" xr:uid="{2036580F-CCC6-4645-B3EE-2DA85B0B14E8}"/>
    <cellStyle name="Standaard 4 2 3 2 2 5 2 3 2 2 2 2" xfId="38721" xr:uid="{3EAA694F-9588-45D1-9F38-2A305F4D6E55}"/>
    <cellStyle name="Standaard 4 2 3 2 2 5 2 3 2 2 3" xfId="28537" xr:uid="{25FCBD6B-F56B-40E8-8F9A-7342BA940B74}"/>
    <cellStyle name="Standaard 4 2 3 2 2 5 2 3 2 3" xfId="15449" xr:uid="{792984F5-E85F-4AA9-B46F-98BC879A3A77}"/>
    <cellStyle name="Standaard 4 2 3 2 2 5 2 3 2 3 2" xfId="35818" xr:uid="{06DD6400-DD88-4739-B440-6DABF518E9B7}"/>
    <cellStyle name="Standaard 4 2 3 2 2 5 2 3 2 4" xfId="25634" xr:uid="{92AB9703-9E86-4C39-960B-A374141780D8}"/>
    <cellStyle name="Standaard 4 2 3 2 2 5 2 3 3" xfId="8162" xr:uid="{40F5136A-AB4E-4F30-B493-AB5AC35E27F8}"/>
    <cellStyle name="Standaard 4 2 3 2 2 5 2 3 3 2" xfId="18351" xr:uid="{3477380D-215C-4D6C-BD07-BF905FE18B41}"/>
    <cellStyle name="Standaard 4 2 3 2 2 5 2 3 3 2 2" xfId="38720" xr:uid="{46983398-E98F-4C26-BC25-7E04C2B60556}"/>
    <cellStyle name="Standaard 4 2 3 2 2 5 2 3 3 3" xfId="28536" xr:uid="{A4A2BC2C-8145-4577-A3CE-34E1A8FB240F}"/>
    <cellStyle name="Standaard 4 2 3 2 2 5 2 3 4" xfId="12906" xr:uid="{BF6C9CEA-2FB9-4B46-9716-D4CB8C31337D}"/>
    <cellStyle name="Standaard 4 2 3 2 2 5 2 3 4 2" xfId="33275" xr:uid="{09046222-AB81-497A-BCBB-F889C11C3052}"/>
    <cellStyle name="Standaard 4 2 3 2 2 5 2 3 5" xfId="23091" xr:uid="{CCCFA0D9-2A72-4991-9E13-352ACCC2AFF3}"/>
    <cellStyle name="Standaard 4 2 3 2 2 5 2 4" xfId="3576" xr:uid="{1960B561-38F0-4392-B820-4143DD7476E6}"/>
    <cellStyle name="Standaard 4 2 3 2 2 5 2 4 2" xfId="8164" xr:uid="{B162A72B-7DC9-45DB-8EF9-1CC745DB35BD}"/>
    <cellStyle name="Standaard 4 2 3 2 2 5 2 4 2 2" xfId="18353" xr:uid="{440B1FCC-F01F-4FFA-9356-AAC26DE863E4}"/>
    <cellStyle name="Standaard 4 2 3 2 2 5 2 4 2 2 2" xfId="38722" xr:uid="{22F9D8A8-E529-4EDC-BDB9-58AD845E720C}"/>
    <cellStyle name="Standaard 4 2 3 2 2 5 2 4 2 3" xfId="28538" xr:uid="{F4522294-7C84-486F-BD53-165A2742FD2E}"/>
    <cellStyle name="Standaard 4 2 3 2 2 5 2 4 3" xfId="13754" xr:uid="{804D9C85-8C4B-4E25-BF06-79689598C9D9}"/>
    <cellStyle name="Standaard 4 2 3 2 2 5 2 4 3 2" xfId="34123" xr:uid="{37971194-254A-4010-B03D-338C330EC7D6}"/>
    <cellStyle name="Standaard 4 2 3 2 2 5 2 4 4" xfId="23939" xr:uid="{A19E1A87-4FAA-4D41-BF6C-ACD827E596A0}"/>
    <cellStyle name="Standaard 4 2 3 2 2 5 2 5" xfId="8159" xr:uid="{8E5DD418-B471-4794-A087-6714EF31E62D}"/>
    <cellStyle name="Standaard 4 2 3 2 2 5 2 5 2" xfId="18348" xr:uid="{D8B7742E-0034-44FA-97DF-058648AA3E35}"/>
    <cellStyle name="Standaard 4 2 3 2 2 5 2 5 2 2" xfId="38717" xr:uid="{223B66D6-7503-44DB-BF8B-055043DF6BED}"/>
    <cellStyle name="Standaard 4 2 3 2 2 5 2 5 3" xfId="28533" xr:uid="{8D46F409-9425-4FB1-8A05-66AF9225344E}"/>
    <cellStyle name="Standaard 4 2 3 2 2 5 2 6" xfId="11211" xr:uid="{D59FA7CC-731D-42E5-BF1F-DB9087E980B2}"/>
    <cellStyle name="Standaard 4 2 3 2 2 5 2 6 2" xfId="31580" xr:uid="{D8C14062-C18F-44CC-BD44-E969FCD3391E}"/>
    <cellStyle name="Standaard 4 2 3 2 2 5 2 7" xfId="21396" xr:uid="{E5E61BC4-709C-4DBA-9EC8-6DEE618524DF}"/>
    <cellStyle name="Standaard 4 2 3 2 2 5 3" xfId="1455" xr:uid="{376F785E-0E93-4C7C-B631-878F4D60D136}"/>
    <cellStyle name="Standaard 4 2 3 2 2 5 3 2" xfId="4000" xr:uid="{0D54AC90-5C9F-436E-9E32-0FB51369169C}"/>
    <cellStyle name="Standaard 4 2 3 2 2 5 3 2 2" xfId="8166" xr:uid="{167F92DD-378E-4D9F-ABE4-9516950805C5}"/>
    <cellStyle name="Standaard 4 2 3 2 2 5 3 2 2 2" xfId="18355" xr:uid="{CA54FF5C-E41E-483A-9F84-DD11356A38B6}"/>
    <cellStyle name="Standaard 4 2 3 2 2 5 3 2 2 2 2" xfId="38724" xr:uid="{09FB78F1-E42F-4DF3-9BEE-5E92BED60CCD}"/>
    <cellStyle name="Standaard 4 2 3 2 2 5 3 2 2 3" xfId="28540" xr:uid="{595072FA-F3B7-443A-994A-B5166B4A5EFF}"/>
    <cellStyle name="Standaard 4 2 3 2 2 5 3 2 3" xfId="14178" xr:uid="{3867FE16-7E09-4002-9E2B-642E87D85193}"/>
    <cellStyle name="Standaard 4 2 3 2 2 5 3 2 3 2" xfId="34547" xr:uid="{E094D6DB-8825-4996-87A3-B2C613404CE6}"/>
    <cellStyle name="Standaard 4 2 3 2 2 5 3 2 4" xfId="24363" xr:uid="{72589632-532F-4AFB-AA03-59D1CB896CCB}"/>
    <cellStyle name="Standaard 4 2 3 2 2 5 3 3" xfId="8165" xr:uid="{55D7E0A9-5456-4C83-BD3E-428434D23A4B}"/>
    <cellStyle name="Standaard 4 2 3 2 2 5 3 3 2" xfId="18354" xr:uid="{686D28BA-61BC-4D88-B010-8E3BAB124455}"/>
    <cellStyle name="Standaard 4 2 3 2 2 5 3 3 2 2" xfId="38723" xr:uid="{FD31A43B-E5C9-4E8A-9AEC-F67B85909E1C}"/>
    <cellStyle name="Standaard 4 2 3 2 2 5 3 3 3" xfId="28539" xr:uid="{A7F2618C-8A97-4B76-A27C-363A462D8AF8}"/>
    <cellStyle name="Standaard 4 2 3 2 2 5 3 4" xfId="11635" xr:uid="{EC6073F8-1A9A-4A01-9D93-BF07CE99B106}"/>
    <cellStyle name="Standaard 4 2 3 2 2 5 3 4 2" xfId="32004" xr:uid="{8FB84133-7B71-476E-8F0E-1410641BA0A8}"/>
    <cellStyle name="Standaard 4 2 3 2 2 5 3 5" xfId="21820" xr:uid="{B89A6AE3-35B0-4F61-8964-A0754732C17F}"/>
    <cellStyle name="Standaard 4 2 3 2 2 5 4" xfId="2302" xr:uid="{AA3C2C0A-1A99-4259-A462-911E79DE799F}"/>
    <cellStyle name="Standaard 4 2 3 2 2 5 4 2" xfId="4847" xr:uid="{42B879C8-7011-4F6F-9A10-C58D6B64A4EE}"/>
    <cellStyle name="Standaard 4 2 3 2 2 5 4 2 2" xfId="8168" xr:uid="{4FB42A2A-A17A-4AA2-807A-E6EFE9F486C5}"/>
    <cellStyle name="Standaard 4 2 3 2 2 5 4 2 2 2" xfId="18357" xr:uid="{1E501ABA-66F6-4B31-80AD-EB1D4317ED78}"/>
    <cellStyle name="Standaard 4 2 3 2 2 5 4 2 2 2 2" xfId="38726" xr:uid="{092354D9-7F60-4AA4-AB81-792DBEF01877}"/>
    <cellStyle name="Standaard 4 2 3 2 2 5 4 2 2 3" xfId="28542" xr:uid="{97B81903-26BE-4B8E-ADAC-F0757A78B1FE}"/>
    <cellStyle name="Standaard 4 2 3 2 2 5 4 2 3" xfId="15025" xr:uid="{36ADEDDC-6BFE-472B-92AB-888FEFB020E6}"/>
    <cellStyle name="Standaard 4 2 3 2 2 5 4 2 3 2" xfId="35394" xr:uid="{DF31DC99-85A7-4286-B6AA-480F9F88A42B}"/>
    <cellStyle name="Standaard 4 2 3 2 2 5 4 2 4" xfId="25210" xr:uid="{14F0C64C-221F-4D00-B988-CE4EFDD67508}"/>
    <cellStyle name="Standaard 4 2 3 2 2 5 4 3" xfId="8167" xr:uid="{00310021-B279-48E7-9888-34B1F1CDD36D}"/>
    <cellStyle name="Standaard 4 2 3 2 2 5 4 3 2" xfId="18356" xr:uid="{6C2C2D76-262A-4ACC-9A20-4F8C1CC32A66}"/>
    <cellStyle name="Standaard 4 2 3 2 2 5 4 3 2 2" xfId="38725" xr:uid="{5222E421-C413-4E27-94F9-BEB72165397D}"/>
    <cellStyle name="Standaard 4 2 3 2 2 5 4 3 3" xfId="28541" xr:uid="{24477009-0591-40AA-8D68-C73D1EFE1F9B}"/>
    <cellStyle name="Standaard 4 2 3 2 2 5 4 4" xfId="12482" xr:uid="{2D4E5804-0FFB-49DD-80F8-BC9F4747B736}"/>
    <cellStyle name="Standaard 4 2 3 2 2 5 4 4 2" xfId="32851" xr:uid="{30DA05A6-2645-4893-BE1B-1BEE674E4D12}"/>
    <cellStyle name="Standaard 4 2 3 2 2 5 4 5" xfId="22667" xr:uid="{DB3BD2CB-305A-4CD2-9092-3979F117327F}"/>
    <cellStyle name="Standaard 4 2 3 2 2 5 5" xfId="3152" xr:uid="{E9CB8B43-451C-48E1-82C4-B00974981C16}"/>
    <cellStyle name="Standaard 4 2 3 2 2 5 5 2" xfId="8169" xr:uid="{A3C9161F-785C-442B-A149-56957C46AE95}"/>
    <cellStyle name="Standaard 4 2 3 2 2 5 5 2 2" xfId="18358" xr:uid="{2D0AAE0D-B553-4571-965B-CB1649C5920D}"/>
    <cellStyle name="Standaard 4 2 3 2 2 5 5 2 2 2" xfId="38727" xr:uid="{CC11B819-B639-4B87-A2E4-9B03402244BD}"/>
    <cellStyle name="Standaard 4 2 3 2 2 5 5 2 3" xfId="28543" xr:uid="{CFD1E760-5C16-48A8-8CFB-9CF48A0AE14D}"/>
    <cellStyle name="Standaard 4 2 3 2 2 5 5 3" xfId="13330" xr:uid="{2E1ECE0B-1CD2-448D-9CF0-4057CC49E65E}"/>
    <cellStyle name="Standaard 4 2 3 2 2 5 5 3 2" xfId="33699" xr:uid="{A8432C60-2128-45FF-939A-50CD9646BA14}"/>
    <cellStyle name="Standaard 4 2 3 2 2 5 5 4" xfId="23515" xr:uid="{73880CDF-9CBB-4F36-A80F-36D3727A9B9A}"/>
    <cellStyle name="Standaard 4 2 3 2 2 5 6" xfId="8158" xr:uid="{EE61FAA2-2791-4818-B46B-895BE5CBE8F3}"/>
    <cellStyle name="Standaard 4 2 3 2 2 5 6 2" xfId="18347" xr:uid="{E68FC2A6-1F48-49B9-A5E5-7CBD9FEA206F}"/>
    <cellStyle name="Standaard 4 2 3 2 2 5 6 2 2" xfId="38716" xr:uid="{E820D223-195A-4E65-889E-091540ED2397}"/>
    <cellStyle name="Standaard 4 2 3 2 2 5 6 3" xfId="28532" xr:uid="{6EB49CB8-8E98-4B3E-B0DD-0216651E45EE}"/>
    <cellStyle name="Standaard 4 2 3 2 2 5 7" xfId="10787" xr:uid="{D8B913A2-1528-4B6D-9B9E-C0AA2029AFDA}"/>
    <cellStyle name="Standaard 4 2 3 2 2 5 7 2" xfId="31156" xr:uid="{E5CDD2DE-C05E-4BDB-A19E-CDC68E1D1A6C}"/>
    <cellStyle name="Standaard 4 2 3 2 2 5 8" xfId="20972" xr:uid="{CE4976E8-90AE-44C7-9FFE-534980E1391E}"/>
    <cellStyle name="Standaard 4 2 3 2 2 6" xfId="672" xr:uid="{75D1919C-5ECF-44A7-BDEE-4FD762182D23}"/>
    <cellStyle name="Standaard 4 2 3 2 2 6 2" xfId="1522" xr:uid="{CD6FCE5E-46AB-4F8B-A676-68EB4A8816F3}"/>
    <cellStyle name="Standaard 4 2 3 2 2 6 2 2" xfId="4067" xr:uid="{43E5E66F-33BB-4DFB-8AE1-0500CA985022}"/>
    <cellStyle name="Standaard 4 2 3 2 2 6 2 2 2" xfId="8172" xr:uid="{7CEDAFCF-EA75-4561-B7A0-D3BCF6BE9326}"/>
    <cellStyle name="Standaard 4 2 3 2 2 6 2 2 2 2" xfId="18361" xr:uid="{1254A7A9-7E6A-4729-85CB-9D15FBE3DE0F}"/>
    <cellStyle name="Standaard 4 2 3 2 2 6 2 2 2 2 2" xfId="38730" xr:uid="{A22A64FA-1438-4E11-9F89-3FD8BC53FBFA}"/>
    <cellStyle name="Standaard 4 2 3 2 2 6 2 2 2 3" xfId="28546" xr:uid="{C2AFB3ED-DDE1-482E-ADC2-7BB425853A55}"/>
    <cellStyle name="Standaard 4 2 3 2 2 6 2 2 3" xfId="14245" xr:uid="{F89990EA-8F36-430A-A27C-1EC64FDB608D}"/>
    <cellStyle name="Standaard 4 2 3 2 2 6 2 2 3 2" xfId="34614" xr:uid="{58535CA6-5B7E-42EF-BDBF-15012AB9595E}"/>
    <cellStyle name="Standaard 4 2 3 2 2 6 2 2 4" xfId="24430" xr:uid="{E77C7927-B3A9-47C3-8DC2-70C2965824AE}"/>
    <cellStyle name="Standaard 4 2 3 2 2 6 2 3" xfId="8171" xr:uid="{63D4D10F-9EC4-40BB-A002-0CB3AB1F699F}"/>
    <cellStyle name="Standaard 4 2 3 2 2 6 2 3 2" xfId="18360" xr:uid="{3F02D8BA-2E45-4AD4-8793-0F0A079E0927}"/>
    <cellStyle name="Standaard 4 2 3 2 2 6 2 3 2 2" xfId="38729" xr:uid="{DEC7833D-09C3-420F-ACCB-EF15FDB6B290}"/>
    <cellStyle name="Standaard 4 2 3 2 2 6 2 3 3" xfId="28545" xr:uid="{9D5521D2-BE2A-4AEC-8322-5972694AD249}"/>
    <cellStyle name="Standaard 4 2 3 2 2 6 2 4" xfId="11702" xr:uid="{8167E263-78AA-4DC6-95BF-C984BE125E5D}"/>
    <cellStyle name="Standaard 4 2 3 2 2 6 2 4 2" xfId="32071" xr:uid="{76E22316-F817-465F-82E6-6EBEB833FFD0}"/>
    <cellStyle name="Standaard 4 2 3 2 2 6 2 5" xfId="21887" xr:uid="{19062961-3102-4C49-BAC9-ED541FF04E62}"/>
    <cellStyle name="Standaard 4 2 3 2 2 6 3" xfId="2369" xr:uid="{37116F98-5854-461E-A2D9-E340A6E83E76}"/>
    <cellStyle name="Standaard 4 2 3 2 2 6 3 2" xfId="4914" xr:uid="{BA1AF4E0-35FA-41BB-BC1E-ADDD4067215F}"/>
    <cellStyle name="Standaard 4 2 3 2 2 6 3 2 2" xfId="8174" xr:uid="{53776D6E-C3E8-4531-A635-D894D3385133}"/>
    <cellStyle name="Standaard 4 2 3 2 2 6 3 2 2 2" xfId="18363" xr:uid="{83E1F019-AE8D-453C-908A-F39669095B81}"/>
    <cellStyle name="Standaard 4 2 3 2 2 6 3 2 2 2 2" xfId="38732" xr:uid="{FB4FB18C-C473-4E5D-B2C2-0D205C32BEA0}"/>
    <cellStyle name="Standaard 4 2 3 2 2 6 3 2 2 3" xfId="28548" xr:uid="{41613F6B-083D-456C-B3AF-BA92E82CED22}"/>
    <cellStyle name="Standaard 4 2 3 2 2 6 3 2 3" xfId="15092" xr:uid="{FF5C7949-3E67-427E-865E-DD59F62A396C}"/>
    <cellStyle name="Standaard 4 2 3 2 2 6 3 2 3 2" xfId="35461" xr:uid="{4C8578A1-8E15-4376-935F-0F4516626B65}"/>
    <cellStyle name="Standaard 4 2 3 2 2 6 3 2 4" xfId="25277" xr:uid="{6BE11E97-722A-44A8-804F-5F43F01F4CC8}"/>
    <cellStyle name="Standaard 4 2 3 2 2 6 3 3" xfId="8173" xr:uid="{089E21CC-0FF4-4793-8234-67F58EA3D6F1}"/>
    <cellStyle name="Standaard 4 2 3 2 2 6 3 3 2" xfId="18362" xr:uid="{AA33F875-CBAF-4705-B616-6AF2617E7FB5}"/>
    <cellStyle name="Standaard 4 2 3 2 2 6 3 3 2 2" xfId="38731" xr:uid="{8B18763B-CA45-4221-AD66-4F0F7D13E573}"/>
    <cellStyle name="Standaard 4 2 3 2 2 6 3 3 3" xfId="28547" xr:uid="{B74282F0-D5BF-4C3D-9E59-6E1CF0DB2EEA}"/>
    <cellStyle name="Standaard 4 2 3 2 2 6 3 4" xfId="12549" xr:uid="{2304E263-7C38-444B-89B4-28F41AD9AC62}"/>
    <cellStyle name="Standaard 4 2 3 2 2 6 3 4 2" xfId="32918" xr:uid="{F24C1D13-5249-4E24-8709-4566E63A2431}"/>
    <cellStyle name="Standaard 4 2 3 2 2 6 3 5" xfId="22734" xr:uid="{BE8A6D76-9B0B-4818-9D98-0A6AC7754D79}"/>
    <cellStyle name="Standaard 4 2 3 2 2 6 4" xfId="3219" xr:uid="{F8C7CBE0-5E9B-449E-BE08-7CD3E753D88A}"/>
    <cellStyle name="Standaard 4 2 3 2 2 6 4 2" xfId="8175" xr:uid="{645E9671-4F1D-4BF4-AB68-834F5A7AA97A}"/>
    <cellStyle name="Standaard 4 2 3 2 2 6 4 2 2" xfId="18364" xr:uid="{865C12D3-E84C-4424-A2D9-A2F2EA5C605F}"/>
    <cellStyle name="Standaard 4 2 3 2 2 6 4 2 2 2" xfId="38733" xr:uid="{293B6E33-6433-4964-BD92-40ADF7EDA088}"/>
    <cellStyle name="Standaard 4 2 3 2 2 6 4 2 3" xfId="28549" xr:uid="{DDF7ED76-4A56-4305-94A2-45DF38451FB6}"/>
    <cellStyle name="Standaard 4 2 3 2 2 6 4 3" xfId="13397" xr:uid="{2FB42B00-3C6B-4394-9CEC-69D1769E32DA}"/>
    <cellStyle name="Standaard 4 2 3 2 2 6 4 3 2" xfId="33766" xr:uid="{4EFC0948-6BF1-422F-8BBD-C1AF2FDAFCDE}"/>
    <cellStyle name="Standaard 4 2 3 2 2 6 4 4" xfId="23582" xr:uid="{4B814C4A-30AD-4C2E-B864-7B5187EFC1C7}"/>
    <cellStyle name="Standaard 4 2 3 2 2 6 5" xfId="8170" xr:uid="{34EF355F-C162-48AB-8E22-960792731A4A}"/>
    <cellStyle name="Standaard 4 2 3 2 2 6 5 2" xfId="18359" xr:uid="{0E699429-F032-4665-BAEB-5C114D41ACA7}"/>
    <cellStyle name="Standaard 4 2 3 2 2 6 5 2 2" xfId="38728" xr:uid="{361D7462-5C20-49EC-AD62-EA12A808A628}"/>
    <cellStyle name="Standaard 4 2 3 2 2 6 5 3" xfId="28544" xr:uid="{94A21522-9068-48E1-9B33-6F014C8FB53C}"/>
    <cellStyle name="Standaard 4 2 3 2 2 6 6" xfId="10854" xr:uid="{9144D4F3-04D3-45B6-8E01-9F26BC2E6B23}"/>
    <cellStyle name="Standaard 4 2 3 2 2 6 6 2" xfId="31223" xr:uid="{E120FF98-19C0-4D11-B9ED-AE0FF2390050}"/>
    <cellStyle name="Standaard 4 2 3 2 2 6 7" xfId="21039" xr:uid="{9F4E74A5-09BA-43C2-A9D5-95C7DA4B8A2F}"/>
    <cellStyle name="Standaard 4 2 3 2 2 7" xfId="1098" xr:uid="{A2E2980C-B152-4036-ABD1-19C6CB3E356A}"/>
    <cellStyle name="Standaard 4 2 3 2 2 7 2" xfId="3643" xr:uid="{533296FB-CFD0-4C41-B3A3-2D79CA8FA495}"/>
    <cellStyle name="Standaard 4 2 3 2 2 7 2 2" xfId="8177" xr:uid="{D85F00B9-543A-4647-A97D-ABD9F09327F9}"/>
    <cellStyle name="Standaard 4 2 3 2 2 7 2 2 2" xfId="18366" xr:uid="{FE2905F5-3AF4-4236-B705-799E0C583FBE}"/>
    <cellStyle name="Standaard 4 2 3 2 2 7 2 2 2 2" xfId="38735" xr:uid="{62E544B3-B8BD-4EFF-AC33-63A614C821D8}"/>
    <cellStyle name="Standaard 4 2 3 2 2 7 2 2 3" xfId="28551" xr:uid="{C408BFEF-E331-4BA3-BA94-10C3882992E3}"/>
    <cellStyle name="Standaard 4 2 3 2 2 7 2 3" xfId="13821" xr:uid="{A9B86413-9B71-4A20-95EE-47FD41E2E920}"/>
    <cellStyle name="Standaard 4 2 3 2 2 7 2 3 2" xfId="34190" xr:uid="{DE1E9117-CF3E-441D-B295-5C9180801264}"/>
    <cellStyle name="Standaard 4 2 3 2 2 7 2 4" xfId="24006" xr:uid="{2DCC810C-E0CF-4541-B000-C29E700ADCFD}"/>
    <cellStyle name="Standaard 4 2 3 2 2 7 3" xfId="8176" xr:uid="{24C608C3-6531-4A74-BF0F-DC52A30F9BF0}"/>
    <cellStyle name="Standaard 4 2 3 2 2 7 3 2" xfId="18365" xr:uid="{421363C3-EDC6-42B3-8574-F3520FDA71D5}"/>
    <cellStyle name="Standaard 4 2 3 2 2 7 3 2 2" xfId="38734" xr:uid="{EE4D46FC-5492-4224-AD55-EB157479BB37}"/>
    <cellStyle name="Standaard 4 2 3 2 2 7 3 3" xfId="28550" xr:uid="{B51F3982-9A8C-4600-B0CC-DA92FE263FFA}"/>
    <cellStyle name="Standaard 4 2 3 2 2 7 4" xfId="11278" xr:uid="{5C3A05DE-D26B-4C84-9786-70EF9821EAB5}"/>
    <cellStyle name="Standaard 4 2 3 2 2 7 4 2" xfId="31647" xr:uid="{C0960874-B1FD-4671-96EA-B6E396A3B587}"/>
    <cellStyle name="Standaard 4 2 3 2 2 7 5" xfId="21463" xr:uid="{8D2BE0C9-C45F-4304-900F-196142FA98E5}"/>
    <cellStyle name="Standaard 4 2 3 2 2 8" xfId="1945" xr:uid="{7C91CBD1-6CF1-462C-9A6F-20070B6F2880}"/>
    <cellStyle name="Standaard 4 2 3 2 2 8 2" xfId="4490" xr:uid="{7BF866F4-E8FC-44C1-9E44-9B0C8CA0D92D}"/>
    <cellStyle name="Standaard 4 2 3 2 2 8 2 2" xfId="8179" xr:uid="{A5DEE64B-F732-4CE1-87EA-1164B395003A}"/>
    <cellStyle name="Standaard 4 2 3 2 2 8 2 2 2" xfId="18368" xr:uid="{413BBC9B-9B48-425D-A97C-A31D162F47DF}"/>
    <cellStyle name="Standaard 4 2 3 2 2 8 2 2 2 2" xfId="38737" xr:uid="{F598AC17-52CD-4AD2-B8D5-3CFAA2C5BE93}"/>
    <cellStyle name="Standaard 4 2 3 2 2 8 2 2 3" xfId="28553" xr:uid="{5860A483-5C45-4A5A-B649-639EA42196E6}"/>
    <cellStyle name="Standaard 4 2 3 2 2 8 2 3" xfId="14668" xr:uid="{9AEB6B50-4A5A-49AF-863A-69B6809546BA}"/>
    <cellStyle name="Standaard 4 2 3 2 2 8 2 3 2" xfId="35037" xr:uid="{A705C1D0-854D-41D4-86DF-7DD126F16DBD}"/>
    <cellStyle name="Standaard 4 2 3 2 2 8 2 4" xfId="24853" xr:uid="{E1D0C8A0-0818-4928-9C51-F2A01722C15A}"/>
    <cellStyle name="Standaard 4 2 3 2 2 8 3" xfId="8178" xr:uid="{DC92E90A-4D01-42E8-81B6-AA2F3C63E7CA}"/>
    <cellStyle name="Standaard 4 2 3 2 2 8 3 2" xfId="18367" xr:uid="{EBAE7639-5273-4BF7-B176-6C519A78E5B4}"/>
    <cellStyle name="Standaard 4 2 3 2 2 8 3 2 2" xfId="38736" xr:uid="{948B3BAB-6FC8-4976-82F0-2273DB953591}"/>
    <cellStyle name="Standaard 4 2 3 2 2 8 3 3" xfId="28552" xr:uid="{845EFEDA-B4B9-4FD3-B520-4A21C903D16A}"/>
    <cellStyle name="Standaard 4 2 3 2 2 8 4" xfId="12125" xr:uid="{E4B29A73-341F-4F07-A2A5-15191646A030}"/>
    <cellStyle name="Standaard 4 2 3 2 2 8 4 2" xfId="32494" xr:uid="{C2834973-C62C-42F9-B73E-7A3E19A76D02}"/>
    <cellStyle name="Standaard 4 2 3 2 2 8 5" xfId="22310" xr:uid="{F2DC00C1-C3AF-4F4C-9ED0-D4C5EE41BEE3}"/>
    <cellStyle name="Standaard 4 2 3 2 2 9" xfId="2795" xr:uid="{D65364A5-D787-4297-9C06-F92D44914B47}"/>
    <cellStyle name="Standaard 4 2 3 2 2 9 2" xfId="8180" xr:uid="{80B3BF18-5C60-4D8A-99F9-28A8338C487D}"/>
    <cellStyle name="Standaard 4 2 3 2 2 9 2 2" xfId="18369" xr:uid="{90147517-0372-4281-8F7F-9D2B273C05B7}"/>
    <cellStyle name="Standaard 4 2 3 2 2 9 2 2 2" xfId="38738" xr:uid="{F63D647B-95B5-421B-94C1-91376079CA49}"/>
    <cellStyle name="Standaard 4 2 3 2 2 9 2 3" xfId="28554" xr:uid="{EC7CD8CC-9B8F-4512-A8BC-038493532080}"/>
    <cellStyle name="Standaard 4 2 3 2 2 9 3" xfId="12973" xr:uid="{7E1D68F3-8FE9-4B09-9A86-5CDA59372F49}"/>
    <cellStyle name="Standaard 4 2 3 2 2 9 3 2" xfId="33342" xr:uid="{450D6FEE-60D9-480A-B7EF-0093DF019B55}"/>
    <cellStyle name="Standaard 4 2 3 2 2 9 4" xfId="23158" xr:uid="{59127F83-DABA-4D19-817E-6CB2EF2AF8F1}"/>
    <cellStyle name="Standaard 4 2 3 2 3" xfId="147" xr:uid="{0158BAE0-ED3E-402E-8C6E-00FB049A186A}"/>
    <cellStyle name="Standaard 4 2 3 2 3 2" xfId="283" xr:uid="{8ECEFE44-42C9-48D0-A70D-F0AECBD2EDDD}"/>
    <cellStyle name="Standaard 4 2 3 2 3 2 2" xfId="839" xr:uid="{AE02FDAA-26D6-43B1-8561-4245CD487D99}"/>
    <cellStyle name="Standaard 4 2 3 2 3 2 2 2" xfId="1689" xr:uid="{0EA9B0AB-71F3-4C19-B593-4D830E9E8B18}"/>
    <cellStyle name="Standaard 4 2 3 2 3 2 2 2 2" xfId="4234" xr:uid="{ECE98183-DD5B-4A39-AEAF-C5F56F29FF18}"/>
    <cellStyle name="Standaard 4 2 3 2 3 2 2 2 2 2" xfId="8185" xr:uid="{299F7294-FB23-4F0D-9408-DEB8563F88E7}"/>
    <cellStyle name="Standaard 4 2 3 2 3 2 2 2 2 2 2" xfId="18374" xr:uid="{D3318442-3B52-40FF-971A-9BEE36059C1B}"/>
    <cellStyle name="Standaard 4 2 3 2 3 2 2 2 2 2 2 2" xfId="38743" xr:uid="{5AFBBD66-866C-4B52-A3BD-CB8D1DB90DF6}"/>
    <cellStyle name="Standaard 4 2 3 2 3 2 2 2 2 2 3" xfId="28559" xr:uid="{9D8030A0-6643-48B1-B688-BE4CA9AFB659}"/>
    <cellStyle name="Standaard 4 2 3 2 3 2 2 2 2 3" xfId="14412" xr:uid="{327F21A5-E966-43CC-9D9C-248FCAA3C2A0}"/>
    <cellStyle name="Standaard 4 2 3 2 3 2 2 2 2 3 2" xfId="34781" xr:uid="{E2D82EA2-E525-4862-8E16-486CE6825321}"/>
    <cellStyle name="Standaard 4 2 3 2 3 2 2 2 2 4" xfId="24597" xr:uid="{AA9CAA02-41C4-4458-888A-98861A98CD82}"/>
    <cellStyle name="Standaard 4 2 3 2 3 2 2 2 3" xfId="8184" xr:uid="{18057CF4-C036-4E92-A4E3-A678B0283DA6}"/>
    <cellStyle name="Standaard 4 2 3 2 3 2 2 2 3 2" xfId="18373" xr:uid="{F08D47A0-21F6-4C3E-A824-73B4143EE2A5}"/>
    <cellStyle name="Standaard 4 2 3 2 3 2 2 2 3 2 2" xfId="38742" xr:uid="{1190CE00-A349-4C07-9812-AA83D810B8B2}"/>
    <cellStyle name="Standaard 4 2 3 2 3 2 2 2 3 3" xfId="28558" xr:uid="{0F2F7335-F89F-4949-BE13-C811EE1C5AE7}"/>
    <cellStyle name="Standaard 4 2 3 2 3 2 2 2 4" xfId="11869" xr:uid="{D782B480-2B64-4244-A231-35C6FF779755}"/>
    <cellStyle name="Standaard 4 2 3 2 3 2 2 2 4 2" xfId="32238" xr:uid="{33AB6BFB-4AF8-43A3-9D9F-D971DE9AFD72}"/>
    <cellStyle name="Standaard 4 2 3 2 3 2 2 2 5" xfId="22054" xr:uid="{6457DA64-31CB-44E5-A97C-CFEB57061299}"/>
    <cellStyle name="Standaard 4 2 3 2 3 2 2 3" xfId="2536" xr:uid="{A68145F3-2F0E-4229-8E18-78B41F2BCC44}"/>
    <cellStyle name="Standaard 4 2 3 2 3 2 2 3 2" xfId="5081" xr:uid="{CD00CC57-3CC2-4290-801D-B2EB2486C5D5}"/>
    <cellStyle name="Standaard 4 2 3 2 3 2 2 3 2 2" xfId="8187" xr:uid="{4413BE69-E59C-4F8A-9EFA-57A8D832CFF5}"/>
    <cellStyle name="Standaard 4 2 3 2 3 2 2 3 2 2 2" xfId="18376" xr:uid="{F43124B7-FB32-4C8F-8A48-5921A3B4E579}"/>
    <cellStyle name="Standaard 4 2 3 2 3 2 2 3 2 2 2 2" xfId="38745" xr:uid="{B891387E-06BE-47A2-8438-808E39556236}"/>
    <cellStyle name="Standaard 4 2 3 2 3 2 2 3 2 2 3" xfId="28561" xr:uid="{D3808FF3-60DF-4216-BF61-281C4DDE3391}"/>
    <cellStyle name="Standaard 4 2 3 2 3 2 2 3 2 3" xfId="15259" xr:uid="{1A4FB7D3-5489-4E51-AB11-46ADF9F2DA4F}"/>
    <cellStyle name="Standaard 4 2 3 2 3 2 2 3 2 3 2" xfId="35628" xr:uid="{5B1354B4-A26A-4C5B-BE8D-2D1B0D424800}"/>
    <cellStyle name="Standaard 4 2 3 2 3 2 2 3 2 4" xfId="25444" xr:uid="{7129EC74-4C98-4ECE-9187-A20EB40C24DF}"/>
    <cellStyle name="Standaard 4 2 3 2 3 2 2 3 3" xfId="8186" xr:uid="{E0D8F79F-A29F-4850-A9A7-6A411CD49FE0}"/>
    <cellStyle name="Standaard 4 2 3 2 3 2 2 3 3 2" xfId="18375" xr:uid="{1F9DFC04-4132-4F71-B111-5C71982776C4}"/>
    <cellStyle name="Standaard 4 2 3 2 3 2 2 3 3 2 2" xfId="38744" xr:uid="{64B3248E-19D1-47DD-AB0C-EE03CFF2A50E}"/>
    <cellStyle name="Standaard 4 2 3 2 3 2 2 3 3 3" xfId="28560" xr:uid="{36FF8B32-6974-4214-9E86-BCFB85396272}"/>
    <cellStyle name="Standaard 4 2 3 2 3 2 2 3 4" xfId="12716" xr:uid="{D3112A89-1F3B-4F7F-96D6-5BF569B8EFB4}"/>
    <cellStyle name="Standaard 4 2 3 2 3 2 2 3 4 2" xfId="33085" xr:uid="{05E21D78-69D8-4706-AC2E-03BCDA9D694F}"/>
    <cellStyle name="Standaard 4 2 3 2 3 2 2 3 5" xfId="22901" xr:uid="{73E26732-1BDA-453E-B541-A06217891D8A}"/>
    <cellStyle name="Standaard 4 2 3 2 3 2 2 4" xfId="3386" xr:uid="{A97AF3CF-B3F9-46D4-9D31-54BA92F99FB9}"/>
    <cellStyle name="Standaard 4 2 3 2 3 2 2 4 2" xfId="8188" xr:uid="{3DDD11C7-65C8-47AF-A52A-CD2DE9BEEEA9}"/>
    <cellStyle name="Standaard 4 2 3 2 3 2 2 4 2 2" xfId="18377" xr:uid="{8BEE7F2E-9EB9-44A6-8C5D-1EAF4E67B5EE}"/>
    <cellStyle name="Standaard 4 2 3 2 3 2 2 4 2 2 2" xfId="38746" xr:uid="{7C110AEE-1627-4471-AC43-16271F3F5A00}"/>
    <cellStyle name="Standaard 4 2 3 2 3 2 2 4 2 3" xfId="28562" xr:uid="{630A26C0-4B67-4FA6-881A-914E2D3B7CBF}"/>
    <cellStyle name="Standaard 4 2 3 2 3 2 2 4 3" xfId="13564" xr:uid="{07223634-6F8D-4CDB-9762-63DE20E5CDFA}"/>
    <cellStyle name="Standaard 4 2 3 2 3 2 2 4 3 2" xfId="33933" xr:uid="{3F13E9C3-5995-4E8A-88A0-4B8F3E3D905C}"/>
    <cellStyle name="Standaard 4 2 3 2 3 2 2 4 4" xfId="23749" xr:uid="{DF33C182-F776-40F3-9D20-05EA13FA1A13}"/>
    <cellStyle name="Standaard 4 2 3 2 3 2 2 5" xfId="8183" xr:uid="{D8115532-4754-4A3B-AC6E-90EFD652AB92}"/>
    <cellStyle name="Standaard 4 2 3 2 3 2 2 5 2" xfId="18372" xr:uid="{6FE25084-6831-49C2-997C-CF8FBDACA7EC}"/>
    <cellStyle name="Standaard 4 2 3 2 3 2 2 5 2 2" xfId="38741" xr:uid="{9EF98850-9985-46E2-B6D2-86EFDC57ABAF}"/>
    <cellStyle name="Standaard 4 2 3 2 3 2 2 5 3" xfId="28557" xr:uid="{B93C3402-3128-46D7-823E-8DE593148B10}"/>
    <cellStyle name="Standaard 4 2 3 2 3 2 2 6" xfId="11021" xr:uid="{76F57FB2-A2AC-4554-B318-8031B468D84E}"/>
    <cellStyle name="Standaard 4 2 3 2 3 2 2 6 2" xfId="31390" xr:uid="{61406D15-1706-4544-8B17-E4477DE6587B}"/>
    <cellStyle name="Standaard 4 2 3 2 3 2 2 7" xfId="21206" xr:uid="{8BDFFA38-E169-470C-AADC-E8C71D25A87D}"/>
    <cellStyle name="Standaard 4 2 3 2 3 2 3" xfId="1265" xr:uid="{86613422-F86C-4272-8ECB-134BA7A6FDA5}"/>
    <cellStyle name="Standaard 4 2 3 2 3 2 3 2" xfId="3810" xr:uid="{0EBC8B1E-92CD-4FF7-B559-3B1D8EB037E6}"/>
    <cellStyle name="Standaard 4 2 3 2 3 2 3 2 2" xfId="8190" xr:uid="{FCB6D1A1-161B-4111-A347-35CAC7A55230}"/>
    <cellStyle name="Standaard 4 2 3 2 3 2 3 2 2 2" xfId="18379" xr:uid="{30ED9C4B-93D8-46A6-8E50-44D5C9D9D89E}"/>
    <cellStyle name="Standaard 4 2 3 2 3 2 3 2 2 2 2" xfId="38748" xr:uid="{AAFE84EA-3295-47F3-A67D-CCE536D43298}"/>
    <cellStyle name="Standaard 4 2 3 2 3 2 3 2 2 3" xfId="28564" xr:uid="{0DC2A2F5-6A07-4F21-9F7C-FC505A8BCBC9}"/>
    <cellStyle name="Standaard 4 2 3 2 3 2 3 2 3" xfId="13988" xr:uid="{0E337105-EC2A-466A-BDDF-65CA379160BA}"/>
    <cellStyle name="Standaard 4 2 3 2 3 2 3 2 3 2" xfId="34357" xr:uid="{1D942F42-934A-40FB-857B-E263D21084D7}"/>
    <cellStyle name="Standaard 4 2 3 2 3 2 3 2 4" xfId="24173" xr:uid="{CBFD4810-987D-4E53-9B4D-D27E956ED85F}"/>
    <cellStyle name="Standaard 4 2 3 2 3 2 3 3" xfId="8189" xr:uid="{142172CF-7A11-4EDB-A10D-5B2E64411DDA}"/>
    <cellStyle name="Standaard 4 2 3 2 3 2 3 3 2" xfId="18378" xr:uid="{AE146E48-346D-46B3-9005-A8683DBAC12B}"/>
    <cellStyle name="Standaard 4 2 3 2 3 2 3 3 2 2" xfId="38747" xr:uid="{EAFE2374-E66F-4DAC-AB8F-5CEEC25440D4}"/>
    <cellStyle name="Standaard 4 2 3 2 3 2 3 3 3" xfId="28563" xr:uid="{BD27ADB3-53E4-4CE2-8906-02B1F2AEDE84}"/>
    <cellStyle name="Standaard 4 2 3 2 3 2 3 4" xfId="11445" xr:uid="{0A2F1B7C-DD84-4E34-8DA2-D4F0035F7D1B}"/>
    <cellStyle name="Standaard 4 2 3 2 3 2 3 4 2" xfId="31814" xr:uid="{796ED85D-9165-446B-BA37-3A0D201CEF7E}"/>
    <cellStyle name="Standaard 4 2 3 2 3 2 3 5" xfId="21630" xr:uid="{70A83FF0-AF4B-4D8C-B12C-ECB03572041C}"/>
    <cellStyle name="Standaard 4 2 3 2 3 2 4" xfId="2112" xr:uid="{AEDD84F2-779F-4D06-9931-45CEB2E4546E}"/>
    <cellStyle name="Standaard 4 2 3 2 3 2 4 2" xfId="4657" xr:uid="{17F5A69E-9793-4735-B2A7-E70E0332976F}"/>
    <cellStyle name="Standaard 4 2 3 2 3 2 4 2 2" xfId="8192" xr:uid="{A410B1A6-6DB4-4BF1-9745-A371E4F308FB}"/>
    <cellStyle name="Standaard 4 2 3 2 3 2 4 2 2 2" xfId="18381" xr:uid="{00B02469-593B-44EA-886C-5E32D3D217B6}"/>
    <cellStyle name="Standaard 4 2 3 2 3 2 4 2 2 2 2" xfId="38750" xr:uid="{03724FFC-8B24-434F-85B0-4956D2BC6CEC}"/>
    <cellStyle name="Standaard 4 2 3 2 3 2 4 2 2 3" xfId="28566" xr:uid="{1F8067BB-4605-4655-960B-6BCCF39ABAA1}"/>
    <cellStyle name="Standaard 4 2 3 2 3 2 4 2 3" xfId="14835" xr:uid="{C4C2FDEB-8D0D-4A16-BC1B-75629398DA03}"/>
    <cellStyle name="Standaard 4 2 3 2 3 2 4 2 3 2" xfId="35204" xr:uid="{6A8C6D36-28FC-429B-84ED-B34849703537}"/>
    <cellStyle name="Standaard 4 2 3 2 3 2 4 2 4" xfId="25020" xr:uid="{5F8AA9FD-F28C-442F-9788-7E1B2D03B4AD}"/>
    <cellStyle name="Standaard 4 2 3 2 3 2 4 3" xfId="8191" xr:uid="{54964C6E-3EA0-4664-914A-3B661B4DEC43}"/>
    <cellStyle name="Standaard 4 2 3 2 3 2 4 3 2" xfId="18380" xr:uid="{E6ADBE4C-4C23-4FF0-A8D1-CC0BE743190C}"/>
    <cellStyle name="Standaard 4 2 3 2 3 2 4 3 2 2" xfId="38749" xr:uid="{929EE46C-402C-404F-8FE9-32B44C8309D0}"/>
    <cellStyle name="Standaard 4 2 3 2 3 2 4 3 3" xfId="28565" xr:uid="{B324C603-5566-422D-B808-670ACB41175C}"/>
    <cellStyle name="Standaard 4 2 3 2 3 2 4 4" xfId="12292" xr:uid="{D096668A-57FB-4F16-BE02-FA5AB19A8386}"/>
    <cellStyle name="Standaard 4 2 3 2 3 2 4 4 2" xfId="32661" xr:uid="{C918B642-84A1-401D-9FD5-9355347D97F5}"/>
    <cellStyle name="Standaard 4 2 3 2 3 2 4 5" xfId="22477" xr:uid="{9B40CC7E-7E59-4804-8F72-45AD0AE81D96}"/>
    <cellStyle name="Standaard 4 2 3 2 3 2 5" xfId="2962" xr:uid="{A0436B44-1045-4B83-BCA8-6F9251E3E3C2}"/>
    <cellStyle name="Standaard 4 2 3 2 3 2 5 2" xfId="8193" xr:uid="{B41C9576-0E99-4F16-8D55-B16111112295}"/>
    <cellStyle name="Standaard 4 2 3 2 3 2 5 2 2" xfId="18382" xr:uid="{2EB091CF-E927-4C65-A8E5-2C47F2ABB926}"/>
    <cellStyle name="Standaard 4 2 3 2 3 2 5 2 2 2" xfId="38751" xr:uid="{3E40B752-0ABF-4DAD-A189-F1916922F56F}"/>
    <cellStyle name="Standaard 4 2 3 2 3 2 5 2 3" xfId="28567" xr:uid="{8D1ECFA1-1AC9-43C1-A8DC-2C0CE6943D24}"/>
    <cellStyle name="Standaard 4 2 3 2 3 2 5 3" xfId="13140" xr:uid="{82ACF6BB-AF43-4E2E-9F5F-A326B283D09A}"/>
    <cellStyle name="Standaard 4 2 3 2 3 2 5 3 2" xfId="33509" xr:uid="{6AF7D9C3-5047-4C50-B119-E1399D16040D}"/>
    <cellStyle name="Standaard 4 2 3 2 3 2 5 4" xfId="23325" xr:uid="{4CA47631-2A39-4AE7-80B7-3852F4170FCD}"/>
    <cellStyle name="Standaard 4 2 3 2 3 2 6" xfId="8182" xr:uid="{326256D7-797E-4A03-B2ED-1EB425EA5DDD}"/>
    <cellStyle name="Standaard 4 2 3 2 3 2 6 2" xfId="18371" xr:uid="{C13B22EF-919E-49FC-B301-D8153F278684}"/>
    <cellStyle name="Standaard 4 2 3 2 3 2 6 2 2" xfId="38740" xr:uid="{D576F29A-6713-4156-B975-2CF084DFC854}"/>
    <cellStyle name="Standaard 4 2 3 2 3 2 6 3" xfId="28556" xr:uid="{D53C440C-731F-4DE8-B368-95349816AB36}"/>
    <cellStyle name="Standaard 4 2 3 2 3 2 7" xfId="10597" xr:uid="{4757424C-687E-4319-94FB-0B10515EC024}"/>
    <cellStyle name="Standaard 4 2 3 2 3 2 7 2" xfId="30966" xr:uid="{B6BEE413-EC7B-4B9C-89AC-617DD07A0E66}"/>
    <cellStyle name="Standaard 4 2 3 2 3 2 8" xfId="20782" xr:uid="{695CDF78-4F41-4762-A063-89F45B3E5241}"/>
    <cellStyle name="Standaard 4 2 3 2 3 3" xfId="705" xr:uid="{38038992-F663-4A96-B33C-372ED96C7978}"/>
    <cellStyle name="Standaard 4 2 3 2 3 3 2" xfId="1555" xr:uid="{6A16D17B-A39F-4909-8E83-1B8E382D1D09}"/>
    <cellStyle name="Standaard 4 2 3 2 3 3 2 2" xfId="4100" xr:uid="{A5536EBA-FC97-43EE-9C94-1A1B11284217}"/>
    <cellStyle name="Standaard 4 2 3 2 3 3 2 2 2" xfId="8196" xr:uid="{B1C4D046-0305-4A8C-AA6E-B084C1585E73}"/>
    <cellStyle name="Standaard 4 2 3 2 3 3 2 2 2 2" xfId="18385" xr:uid="{62565D04-B693-46B7-8F8B-0EA5CFB561D2}"/>
    <cellStyle name="Standaard 4 2 3 2 3 3 2 2 2 2 2" xfId="38754" xr:uid="{01CDA493-2CA9-45FA-A687-399860F1000D}"/>
    <cellStyle name="Standaard 4 2 3 2 3 3 2 2 2 3" xfId="28570" xr:uid="{C8351656-8374-4592-96A5-345E3B55485E}"/>
    <cellStyle name="Standaard 4 2 3 2 3 3 2 2 3" xfId="14278" xr:uid="{ADE29131-9AB0-48E0-89E7-F036BC3B686A}"/>
    <cellStyle name="Standaard 4 2 3 2 3 3 2 2 3 2" xfId="34647" xr:uid="{EF269601-696D-4875-9AC7-8BE341CEE24F}"/>
    <cellStyle name="Standaard 4 2 3 2 3 3 2 2 4" xfId="24463" xr:uid="{8DE4BD80-0C98-499E-A52C-EAFD5A86C34E}"/>
    <cellStyle name="Standaard 4 2 3 2 3 3 2 3" xfId="8195" xr:uid="{45971047-DA60-4367-9DFE-0377B6D3D778}"/>
    <cellStyle name="Standaard 4 2 3 2 3 3 2 3 2" xfId="18384" xr:uid="{92428382-F1BC-44D7-B6A1-38E40717CAE4}"/>
    <cellStyle name="Standaard 4 2 3 2 3 3 2 3 2 2" xfId="38753" xr:uid="{E0332B67-414B-4742-ABB9-52FCEA5DD1E9}"/>
    <cellStyle name="Standaard 4 2 3 2 3 3 2 3 3" xfId="28569" xr:uid="{F7509E72-7281-4C60-A64F-EE125DDF7362}"/>
    <cellStyle name="Standaard 4 2 3 2 3 3 2 4" xfId="11735" xr:uid="{D1B660B7-66EB-4C1A-9F7B-96911022BC8C}"/>
    <cellStyle name="Standaard 4 2 3 2 3 3 2 4 2" xfId="32104" xr:uid="{8EC9EE0A-8014-4ECF-B187-AF9C9BBA52EA}"/>
    <cellStyle name="Standaard 4 2 3 2 3 3 2 5" xfId="21920" xr:uid="{6F29A9C5-88EF-458E-BD0B-EAE5E1C443B6}"/>
    <cellStyle name="Standaard 4 2 3 2 3 3 3" xfId="2402" xr:uid="{669B7C38-2903-4F5B-A924-C6AE4B6A391E}"/>
    <cellStyle name="Standaard 4 2 3 2 3 3 3 2" xfId="4947" xr:uid="{56BA6F45-3226-4949-9D99-C68BD86B06A0}"/>
    <cellStyle name="Standaard 4 2 3 2 3 3 3 2 2" xfId="8198" xr:uid="{3CBC2E52-C5B6-40A9-8793-DDE0BCAEC597}"/>
    <cellStyle name="Standaard 4 2 3 2 3 3 3 2 2 2" xfId="18387" xr:uid="{A3FF365D-1A32-4413-BFC4-5663EC46D012}"/>
    <cellStyle name="Standaard 4 2 3 2 3 3 3 2 2 2 2" xfId="38756" xr:uid="{13A6DC81-B294-44E2-B461-3F97EB00F712}"/>
    <cellStyle name="Standaard 4 2 3 2 3 3 3 2 2 3" xfId="28572" xr:uid="{E00ED859-B745-4CC0-9397-381B00234771}"/>
    <cellStyle name="Standaard 4 2 3 2 3 3 3 2 3" xfId="15125" xr:uid="{655DFF0E-A77C-4B16-9998-10FAD02EA09E}"/>
    <cellStyle name="Standaard 4 2 3 2 3 3 3 2 3 2" xfId="35494" xr:uid="{CC7936D9-1117-4FA8-A4CF-9DD4012F865D}"/>
    <cellStyle name="Standaard 4 2 3 2 3 3 3 2 4" xfId="25310" xr:uid="{5A09D39A-9235-4F49-92B2-36AED7FEDD21}"/>
    <cellStyle name="Standaard 4 2 3 2 3 3 3 3" xfId="8197" xr:uid="{0F28CC8B-9BD6-478D-A7AD-4B2D4BBC9CC5}"/>
    <cellStyle name="Standaard 4 2 3 2 3 3 3 3 2" xfId="18386" xr:uid="{BAB0CEFF-10AA-4894-87CF-8131AB768E2A}"/>
    <cellStyle name="Standaard 4 2 3 2 3 3 3 3 2 2" xfId="38755" xr:uid="{ECC1668E-273A-4B26-B2C6-E16C21BB7FD7}"/>
    <cellStyle name="Standaard 4 2 3 2 3 3 3 3 3" xfId="28571" xr:uid="{998FB433-0085-442F-B2AF-FF132FA67C42}"/>
    <cellStyle name="Standaard 4 2 3 2 3 3 3 4" xfId="12582" xr:uid="{2135E3C1-BF97-4C54-A623-AB16EC208BB9}"/>
    <cellStyle name="Standaard 4 2 3 2 3 3 3 4 2" xfId="32951" xr:uid="{650AF821-2F47-4607-80E4-C44E03227C61}"/>
    <cellStyle name="Standaard 4 2 3 2 3 3 3 5" xfId="22767" xr:uid="{9C7CB2BE-9EC3-4CA3-A9B1-712A10255089}"/>
    <cellStyle name="Standaard 4 2 3 2 3 3 4" xfId="3252" xr:uid="{CF69D24C-A0DC-4F86-8518-AE8F2CE7CDBF}"/>
    <cellStyle name="Standaard 4 2 3 2 3 3 4 2" xfId="8199" xr:uid="{333D3D04-68DA-401A-972F-CD8D8222A85A}"/>
    <cellStyle name="Standaard 4 2 3 2 3 3 4 2 2" xfId="18388" xr:uid="{01A6214A-BD3D-4BD1-BA1A-EF531128E39D}"/>
    <cellStyle name="Standaard 4 2 3 2 3 3 4 2 2 2" xfId="38757" xr:uid="{0B813187-8628-4138-A5D2-347D5396E3E3}"/>
    <cellStyle name="Standaard 4 2 3 2 3 3 4 2 3" xfId="28573" xr:uid="{6C72EAF5-D6F9-40CC-90B4-7085C4BAEABD}"/>
    <cellStyle name="Standaard 4 2 3 2 3 3 4 3" xfId="13430" xr:uid="{64AF7CCE-F9DD-41FB-965F-C458F8D461D3}"/>
    <cellStyle name="Standaard 4 2 3 2 3 3 4 3 2" xfId="33799" xr:uid="{75A8FC65-1BAD-4BE8-B2FA-606B7D4FE668}"/>
    <cellStyle name="Standaard 4 2 3 2 3 3 4 4" xfId="23615" xr:uid="{144AA706-3AD7-4240-907D-BF19F5C6E529}"/>
    <cellStyle name="Standaard 4 2 3 2 3 3 5" xfId="8194" xr:uid="{1D2D4DD3-90A3-49E3-A31B-56836BDA8D1A}"/>
    <cellStyle name="Standaard 4 2 3 2 3 3 5 2" xfId="18383" xr:uid="{8ED0E8EC-8FDF-4016-9505-0A36E44F3BFA}"/>
    <cellStyle name="Standaard 4 2 3 2 3 3 5 2 2" xfId="38752" xr:uid="{9A7C9FFE-9CFD-4B71-A63F-14CA4F58652B}"/>
    <cellStyle name="Standaard 4 2 3 2 3 3 5 3" xfId="28568" xr:uid="{CF4C747A-A6AA-4B70-8188-E2684AFBCC2C}"/>
    <cellStyle name="Standaard 4 2 3 2 3 3 6" xfId="10887" xr:uid="{2581B308-C1D9-4747-A79D-4B63A6F0B4FB}"/>
    <cellStyle name="Standaard 4 2 3 2 3 3 6 2" xfId="31256" xr:uid="{9519F99F-7A34-460E-B2D7-11072497AAA2}"/>
    <cellStyle name="Standaard 4 2 3 2 3 3 7" xfId="21072" xr:uid="{EF9B789A-62A2-4939-B75C-EEFA3E8C6A1D}"/>
    <cellStyle name="Standaard 4 2 3 2 3 4" xfId="1131" xr:uid="{F66CE9CE-71F6-409E-B510-8D43B93E241A}"/>
    <cellStyle name="Standaard 4 2 3 2 3 4 2" xfId="3676" xr:uid="{05AC71D6-0EDE-42D3-BD5F-F2BE72497B06}"/>
    <cellStyle name="Standaard 4 2 3 2 3 4 2 2" xfId="8201" xr:uid="{059A25C2-4676-441B-83DC-5175A8A371CC}"/>
    <cellStyle name="Standaard 4 2 3 2 3 4 2 2 2" xfId="18390" xr:uid="{10DCC490-F5D3-49B0-A3BB-F40C3797DB82}"/>
    <cellStyle name="Standaard 4 2 3 2 3 4 2 2 2 2" xfId="38759" xr:uid="{FE6CA4B4-D29D-4C45-BEF7-1A61C15FF81D}"/>
    <cellStyle name="Standaard 4 2 3 2 3 4 2 2 3" xfId="28575" xr:uid="{5A17D15E-A547-4149-A37F-A36E48E5FD7C}"/>
    <cellStyle name="Standaard 4 2 3 2 3 4 2 3" xfId="13854" xr:uid="{82327E8B-D3AD-4AD4-BDF9-D8E38B26F1BD}"/>
    <cellStyle name="Standaard 4 2 3 2 3 4 2 3 2" xfId="34223" xr:uid="{96340949-1836-48D6-A515-78951E58CABD}"/>
    <cellStyle name="Standaard 4 2 3 2 3 4 2 4" xfId="24039" xr:uid="{0016D632-CF48-484D-82E0-36B172E5B7D9}"/>
    <cellStyle name="Standaard 4 2 3 2 3 4 3" xfId="8200" xr:uid="{F5FEDFA1-658A-4E43-9567-8423491876F8}"/>
    <cellStyle name="Standaard 4 2 3 2 3 4 3 2" xfId="18389" xr:uid="{159E37E1-C2DB-455F-A02F-BDD10D75455D}"/>
    <cellStyle name="Standaard 4 2 3 2 3 4 3 2 2" xfId="38758" xr:uid="{3FA58594-697E-4D37-B925-5515BE4C8A02}"/>
    <cellStyle name="Standaard 4 2 3 2 3 4 3 3" xfId="28574" xr:uid="{EE74367C-66CF-49BF-85E4-292A66D25C24}"/>
    <cellStyle name="Standaard 4 2 3 2 3 4 4" xfId="11311" xr:uid="{43DC4F59-2A89-463C-9688-B918DF58C30E}"/>
    <cellStyle name="Standaard 4 2 3 2 3 4 4 2" xfId="31680" xr:uid="{0EDB7129-78D1-4513-80A1-1CE23333E5A4}"/>
    <cellStyle name="Standaard 4 2 3 2 3 4 5" xfId="21496" xr:uid="{69ECEE20-898E-4D0E-AECD-C939D33A94DD}"/>
    <cellStyle name="Standaard 4 2 3 2 3 5" xfId="1978" xr:uid="{E452FA94-D479-4CC9-8216-66703E2F4B96}"/>
    <cellStyle name="Standaard 4 2 3 2 3 5 2" xfId="4523" xr:uid="{94CDB3AF-9163-415D-9336-10230BA1DA25}"/>
    <cellStyle name="Standaard 4 2 3 2 3 5 2 2" xfId="8203" xr:uid="{DDBD1B8C-4ECD-4A2E-BFF8-14420CA678A1}"/>
    <cellStyle name="Standaard 4 2 3 2 3 5 2 2 2" xfId="18392" xr:uid="{2C38A371-B9FF-4608-BC6A-CA3FD841C470}"/>
    <cellStyle name="Standaard 4 2 3 2 3 5 2 2 2 2" xfId="38761" xr:uid="{C431257F-2B36-4366-A82B-A2A3B4598D8A}"/>
    <cellStyle name="Standaard 4 2 3 2 3 5 2 2 3" xfId="28577" xr:uid="{AEA68AF5-5A9B-4792-9CB5-E208DE93FD7E}"/>
    <cellStyle name="Standaard 4 2 3 2 3 5 2 3" xfId="14701" xr:uid="{46349220-5B7C-4358-88B2-62D7C1906054}"/>
    <cellStyle name="Standaard 4 2 3 2 3 5 2 3 2" xfId="35070" xr:uid="{06495039-1F3E-4921-AF66-7B8D667CDFB1}"/>
    <cellStyle name="Standaard 4 2 3 2 3 5 2 4" xfId="24886" xr:uid="{3EAF5EF7-6D8E-485D-B290-EBFB20E94175}"/>
    <cellStyle name="Standaard 4 2 3 2 3 5 3" xfId="8202" xr:uid="{3D8A6BF2-81EC-4E9E-8952-8529DC93B642}"/>
    <cellStyle name="Standaard 4 2 3 2 3 5 3 2" xfId="18391" xr:uid="{94A93E42-8B18-4B94-8C3C-F446E54DF588}"/>
    <cellStyle name="Standaard 4 2 3 2 3 5 3 2 2" xfId="38760" xr:uid="{23FE5BC6-CCB4-4B67-916A-CB50AAEF62E0}"/>
    <cellStyle name="Standaard 4 2 3 2 3 5 3 3" xfId="28576" xr:uid="{224DCC98-618F-47FE-81E0-08A1CF952AD2}"/>
    <cellStyle name="Standaard 4 2 3 2 3 5 4" xfId="12158" xr:uid="{9E8B3A3B-F067-417E-81C1-7B24494729BE}"/>
    <cellStyle name="Standaard 4 2 3 2 3 5 4 2" xfId="32527" xr:uid="{674B5068-F678-41BF-BB8B-3579E9714ADE}"/>
    <cellStyle name="Standaard 4 2 3 2 3 5 5" xfId="22343" xr:uid="{2C477A14-F822-4EE8-87F0-451B6ECA6713}"/>
    <cellStyle name="Standaard 4 2 3 2 3 6" xfId="2828" xr:uid="{57F178E0-BC21-457D-8460-F0033EB94BE7}"/>
    <cellStyle name="Standaard 4 2 3 2 3 6 2" xfId="8204" xr:uid="{6CCAD81C-3F77-4E41-8586-6E1702578B53}"/>
    <cellStyle name="Standaard 4 2 3 2 3 6 2 2" xfId="18393" xr:uid="{5F58C655-B5A0-490C-AA73-B82768FF79D8}"/>
    <cellStyle name="Standaard 4 2 3 2 3 6 2 2 2" xfId="38762" xr:uid="{F635C852-7205-4DB9-B997-F0D32144529A}"/>
    <cellStyle name="Standaard 4 2 3 2 3 6 2 3" xfId="28578" xr:uid="{28B585B5-6F3B-43F7-929D-D8A5279E9F10}"/>
    <cellStyle name="Standaard 4 2 3 2 3 6 3" xfId="13006" xr:uid="{F069E129-BCC2-4FC6-9CC8-6B0F59923ECF}"/>
    <cellStyle name="Standaard 4 2 3 2 3 6 3 2" xfId="33375" xr:uid="{C16135D4-B277-4AC8-9FB2-59CD28224029}"/>
    <cellStyle name="Standaard 4 2 3 2 3 6 4" xfId="23191" xr:uid="{0CE660B7-4C01-49F1-82D1-49F3E6D0E5E5}"/>
    <cellStyle name="Standaard 4 2 3 2 3 7" xfId="8181" xr:uid="{DFB276FE-AE49-4F14-904E-9E83E2C5EE98}"/>
    <cellStyle name="Standaard 4 2 3 2 3 7 2" xfId="18370" xr:uid="{2F8A152E-9CBF-4110-964D-6D7F5C978D34}"/>
    <cellStyle name="Standaard 4 2 3 2 3 7 2 2" xfId="38739" xr:uid="{8E1E1C53-0ABE-4ED1-92BC-AF3A6B32B154}"/>
    <cellStyle name="Standaard 4 2 3 2 3 7 3" xfId="28555" xr:uid="{060623E2-B341-4A1D-9B1A-91AE03AE97FF}"/>
    <cellStyle name="Standaard 4 2 3 2 3 8" xfId="10463" xr:uid="{D20F3039-FA26-47BA-A748-64B05CF62943}"/>
    <cellStyle name="Standaard 4 2 3 2 3 8 2" xfId="30832" xr:uid="{86D132B0-E6DA-424B-A678-DD80A68E208D}"/>
    <cellStyle name="Standaard 4 2 3 2 3 9" xfId="20648" xr:uid="{C75D5282-EA68-4813-A97E-A184C892B326}"/>
    <cellStyle name="Standaard 4 2 3 2 4" xfId="217" xr:uid="{210AAD88-67B0-432F-B60C-AFF4F91C9DDD}"/>
    <cellStyle name="Standaard 4 2 3 2 4 2" xfId="773" xr:uid="{0F2D3231-96C6-4837-AC85-7B2220ECB55D}"/>
    <cellStyle name="Standaard 4 2 3 2 4 2 2" xfId="1623" xr:uid="{9430CA5B-5CFD-463A-85BF-F7D6FBEB0519}"/>
    <cellStyle name="Standaard 4 2 3 2 4 2 2 2" xfId="4168" xr:uid="{BF62F099-8056-40A0-A1DA-C9CD95978410}"/>
    <cellStyle name="Standaard 4 2 3 2 4 2 2 2 2" xfId="8208" xr:uid="{27F01298-C413-4E03-A16E-A71F7AD1508F}"/>
    <cellStyle name="Standaard 4 2 3 2 4 2 2 2 2 2" xfId="18397" xr:uid="{AF2B39FB-18E4-4834-AE1B-FE2AC32B76E6}"/>
    <cellStyle name="Standaard 4 2 3 2 4 2 2 2 2 2 2" xfId="38766" xr:uid="{1D3DCA5B-7078-44CE-9A6E-EE64F04D8D91}"/>
    <cellStyle name="Standaard 4 2 3 2 4 2 2 2 2 3" xfId="28582" xr:uid="{178B39FA-11EA-4286-871E-88ACEE0BA6F3}"/>
    <cellStyle name="Standaard 4 2 3 2 4 2 2 2 3" xfId="14346" xr:uid="{D9B335D1-3F8A-421D-A4BF-6EEAF9B0A770}"/>
    <cellStyle name="Standaard 4 2 3 2 4 2 2 2 3 2" xfId="34715" xr:uid="{3F69966B-039E-417E-9CFA-86F43B1DC855}"/>
    <cellStyle name="Standaard 4 2 3 2 4 2 2 2 4" xfId="24531" xr:uid="{776C2E76-D4D9-4756-82EB-9CA59C209A8F}"/>
    <cellStyle name="Standaard 4 2 3 2 4 2 2 3" xfId="8207" xr:uid="{CEC97460-4134-4635-A731-AFE4CD0BE061}"/>
    <cellStyle name="Standaard 4 2 3 2 4 2 2 3 2" xfId="18396" xr:uid="{0FCEBF34-909C-49F8-BD7D-EFF39987C6B3}"/>
    <cellStyle name="Standaard 4 2 3 2 4 2 2 3 2 2" xfId="38765" xr:uid="{9DA8FB83-93DD-416D-B197-35188E223317}"/>
    <cellStyle name="Standaard 4 2 3 2 4 2 2 3 3" xfId="28581" xr:uid="{39630C43-5C12-4A26-ABE2-F35F63887FF1}"/>
    <cellStyle name="Standaard 4 2 3 2 4 2 2 4" xfId="11803" xr:uid="{0250219F-2FAF-4CBE-B4C7-41BC5B7545E1}"/>
    <cellStyle name="Standaard 4 2 3 2 4 2 2 4 2" xfId="32172" xr:uid="{E3BBAC7F-82FE-4A5F-AA43-AA26609EC84E}"/>
    <cellStyle name="Standaard 4 2 3 2 4 2 2 5" xfId="21988" xr:uid="{B3D53141-4651-432D-927E-EF6853AF1C64}"/>
    <cellStyle name="Standaard 4 2 3 2 4 2 3" xfId="2470" xr:uid="{031E5A2B-7C7E-4CB0-B15C-A52698BB2BDC}"/>
    <cellStyle name="Standaard 4 2 3 2 4 2 3 2" xfId="5015" xr:uid="{DE5A34E2-EDC3-48A0-AC27-B2C1AFBBEEC9}"/>
    <cellStyle name="Standaard 4 2 3 2 4 2 3 2 2" xfId="8210" xr:uid="{A180F070-A0EC-45C8-B503-29896672C247}"/>
    <cellStyle name="Standaard 4 2 3 2 4 2 3 2 2 2" xfId="18399" xr:uid="{608D3FF2-F264-45AB-A008-0725A15BCAD3}"/>
    <cellStyle name="Standaard 4 2 3 2 4 2 3 2 2 2 2" xfId="38768" xr:uid="{E14FB894-B497-4269-A71A-99F408900B55}"/>
    <cellStyle name="Standaard 4 2 3 2 4 2 3 2 2 3" xfId="28584" xr:uid="{08674159-AF70-41ED-9832-7FE1D081C320}"/>
    <cellStyle name="Standaard 4 2 3 2 4 2 3 2 3" xfId="15193" xr:uid="{FBD8FF8C-0390-4028-BEA9-4CF35CE988D2}"/>
    <cellStyle name="Standaard 4 2 3 2 4 2 3 2 3 2" xfId="35562" xr:uid="{8F7A16EE-DB4A-4650-9096-19FE332F94E9}"/>
    <cellStyle name="Standaard 4 2 3 2 4 2 3 2 4" xfId="25378" xr:uid="{EABF94E1-B220-4711-B68B-22747EC0EC21}"/>
    <cellStyle name="Standaard 4 2 3 2 4 2 3 3" xfId="8209" xr:uid="{5ECC84D9-CAE5-42A0-BFB1-DD6EB2E0B6D3}"/>
    <cellStyle name="Standaard 4 2 3 2 4 2 3 3 2" xfId="18398" xr:uid="{0A64E8A6-C8C5-4698-B342-28B60B900C71}"/>
    <cellStyle name="Standaard 4 2 3 2 4 2 3 3 2 2" xfId="38767" xr:uid="{D08CEE84-7C86-4A05-ACE1-CF45F03B6F4D}"/>
    <cellStyle name="Standaard 4 2 3 2 4 2 3 3 3" xfId="28583" xr:uid="{DA11690A-7DE6-45CA-974D-856D01A9B93E}"/>
    <cellStyle name="Standaard 4 2 3 2 4 2 3 4" xfId="12650" xr:uid="{A38DB9DD-5D72-449A-94F5-43E770080C27}"/>
    <cellStyle name="Standaard 4 2 3 2 4 2 3 4 2" xfId="33019" xr:uid="{5D24B3EA-FC93-479D-A51D-1D7A2D4A13B3}"/>
    <cellStyle name="Standaard 4 2 3 2 4 2 3 5" xfId="22835" xr:uid="{C8DC9786-46F5-4119-8DA4-587C7E10DDF0}"/>
    <cellStyle name="Standaard 4 2 3 2 4 2 4" xfId="3320" xr:uid="{6848751B-1EFF-49D9-ACF0-868ADE0A6A5B}"/>
    <cellStyle name="Standaard 4 2 3 2 4 2 4 2" xfId="8211" xr:uid="{DF00F42B-B6A3-4748-B411-1790650B2B8F}"/>
    <cellStyle name="Standaard 4 2 3 2 4 2 4 2 2" xfId="18400" xr:uid="{58613D22-A29D-41EE-9038-1FD9C82E2215}"/>
    <cellStyle name="Standaard 4 2 3 2 4 2 4 2 2 2" xfId="38769" xr:uid="{2B65D740-BA91-470E-93AE-E2EF01F2C171}"/>
    <cellStyle name="Standaard 4 2 3 2 4 2 4 2 3" xfId="28585" xr:uid="{89CD9F50-85DF-4704-A2AF-D9D5FBD23D51}"/>
    <cellStyle name="Standaard 4 2 3 2 4 2 4 3" xfId="13498" xr:uid="{11236E97-0C08-407B-9E21-B11BF7DC980B}"/>
    <cellStyle name="Standaard 4 2 3 2 4 2 4 3 2" xfId="33867" xr:uid="{3F6BDB34-BDD9-41F3-AEED-692E0C9F427D}"/>
    <cellStyle name="Standaard 4 2 3 2 4 2 4 4" xfId="23683" xr:uid="{E076BF60-CC5F-4822-A9FB-D94B4962983E}"/>
    <cellStyle name="Standaard 4 2 3 2 4 2 5" xfId="8206" xr:uid="{C30D006D-A9DA-40FD-A0EC-65CFDEB75705}"/>
    <cellStyle name="Standaard 4 2 3 2 4 2 5 2" xfId="18395" xr:uid="{DAD0F8EC-36B1-435C-AFC4-519195F9AB42}"/>
    <cellStyle name="Standaard 4 2 3 2 4 2 5 2 2" xfId="38764" xr:uid="{FFADCCF6-5578-4ACD-AB10-1CBCB8DC55FE}"/>
    <cellStyle name="Standaard 4 2 3 2 4 2 5 3" xfId="28580" xr:uid="{23ACB523-4C8A-4C77-9EE9-2C5381CE70BE}"/>
    <cellStyle name="Standaard 4 2 3 2 4 2 6" xfId="10955" xr:uid="{49F3B3D5-82D3-42FA-B21A-D9C8C0B9D635}"/>
    <cellStyle name="Standaard 4 2 3 2 4 2 6 2" xfId="31324" xr:uid="{60ADC564-878B-489B-8795-9DF401D193A7}"/>
    <cellStyle name="Standaard 4 2 3 2 4 2 7" xfId="21140" xr:uid="{94A84E83-0379-4011-8504-F4B3D6C46EE3}"/>
    <cellStyle name="Standaard 4 2 3 2 4 3" xfId="1199" xr:uid="{75D98027-7F68-48B3-BCAC-853CD843C177}"/>
    <cellStyle name="Standaard 4 2 3 2 4 3 2" xfId="3744" xr:uid="{C003F2EC-7D86-47D3-B4BA-99DF7AED8217}"/>
    <cellStyle name="Standaard 4 2 3 2 4 3 2 2" xfId="8213" xr:uid="{020F5ECC-5E78-4D73-87EE-1205DECA0A2B}"/>
    <cellStyle name="Standaard 4 2 3 2 4 3 2 2 2" xfId="18402" xr:uid="{DFA23917-13DD-49F8-AE24-6D0CD48FF406}"/>
    <cellStyle name="Standaard 4 2 3 2 4 3 2 2 2 2" xfId="38771" xr:uid="{801A2CF6-5C8B-4AF1-99AD-E8C7E774ED32}"/>
    <cellStyle name="Standaard 4 2 3 2 4 3 2 2 3" xfId="28587" xr:uid="{950BA255-0D30-42AC-9CA9-EFF3088EF32C}"/>
    <cellStyle name="Standaard 4 2 3 2 4 3 2 3" xfId="13922" xr:uid="{8C8C3743-FD03-48AA-852F-28A95B496EC3}"/>
    <cellStyle name="Standaard 4 2 3 2 4 3 2 3 2" xfId="34291" xr:uid="{B910FBE4-00D6-48C1-81F1-B8A581F527A5}"/>
    <cellStyle name="Standaard 4 2 3 2 4 3 2 4" xfId="24107" xr:uid="{B56AB50C-2AFD-4FF5-AE6A-C65D46995CCB}"/>
    <cellStyle name="Standaard 4 2 3 2 4 3 3" xfId="8212" xr:uid="{61C84CE1-A38B-497F-B978-70B3202AE371}"/>
    <cellStyle name="Standaard 4 2 3 2 4 3 3 2" xfId="18401" xr:uid="{AE4FCD01-E34D-4E37-8D3D-31342D7C1891}"/>
    <cellStyle name="Standaard 4 2 3 2 4 3 3 2 2" xfId="38770" xr:uid="{6CD40B7B-E71E-4665-AB7B-C42D25439120}"/>
    <cellStyle name="Standaard 4 2 3 2 4 3 3 3" xfId="28586" xr:uid="{2C7D0269-E2EA-41AD-8381-FAC31720D373}"/>
    <cellStyle name="Standaard 4 2 3 2 4 3 4" xfId="11379" xr:uid="{23EE74C9-7892-4FD0-8A79-33308FF44037}"/>
    <cellStyle name="Standaard 4 2 3 2 4 3 4 2" xfId="31748" xr:uid="{FE6A1A0F-83A5-4B0B-9299-915F1A0F2136}"/>
    <cellStyle name="Standaard 4 2 3 2 4 3 5" xfId="21564" xr:uid="{BDFDA78B-528D-4650-9FD7-21861AAB3355}"/>
    <cellStyle name="Standaard 4 2 3 2 4 4" xfId="2046" xr:uid="{5DDAAA78-6584-40FB-B436-C0892F1CF121}"/>
    <cellStyle name="Standaard 4 2 3 2 4 4 2" xfId="4591" xr:uid="{A1DEBFD0-C2EA-4163-889B-AB4A67564E2E}"/>
    <cellStyle name="Standaard 4 2 3 2 4 4 2 2" xfId="8215" xr:uid="{0B8A1778-7DE8-4E69-868B-31010A8A20A2}"/>
    <cellStyle name="Standaard 4 2 3 2 4 4 2 2 2" xfId="18404" xr:uid="{3973349D-34AE-4E9B-8A66-61AACD9E77F0}"/>
    <cellStyle name="Standaard 4 2 3 2 4 4 2 2 2 2" xfId="38773" xr:uid="{A1C53C4B-AE3D-409E-9692-A2FF2755AF87}"/>
    <cellStyle name="Standaard 4 2 3 2 4 4 2 2 3" xfId="28589" xr:uid="{A5D5484D-5E29-4D63-9C6A-87908703E5B9}"/>
    <cellStyle name="Standaard 4 2 3 2 4 4 2 3" xfId="14769" xr:uid="{82463944-3368-4406-B031-3C1B534332CB}"/>
    <cellStyle name="Standaard 4 2 3 2 4 4 2 3 2" xfId="35138" xr:uid="{097E3FC2-E394-4E42-A4F4-B650EA7398AD}"/>
    <cellStyle name="Standaard 4 2 3 2 4 4 2 4" xfId="24954" xr:uid="{8E636332-2260-4437-B14C-1A046380B3FF}"/>
    <cellStyle name="Standaard 4 2 3 2 4 4 3" xfId="8214" xr:uid="{F797FF17-8C8E-4AE6-AC36-7ACB6E3AFA21}"/>
    <cellStyle name="Standaard 4 2 3 2 4 4 3 2" xfId="18403" xr:uid="{4C8CD792-219A-4F8D-81C5-8CA65A2D4C4A}"/>
    <cellStyle name="Standaard 4 2 3 2 4 4 3 2 2" xfId="38772" xr:uid="{A624FFA7-1DAD-42AE-B0FF-A350B1B48F97}"/>
    <cellStyle name="Standaard 4 2 3 2 4 4 3 3" xfId="28588" xr:uid="{02C4BBC9-BFFE-49AE-A3AA-F99806A6B132}"/>
    <cellStyle name="Standaard 4 2 3 2 4 4 4" xfId="12226" xr:uid="{9279808E-BF9D-4205-9FC3-DA7645FBBEFD}"/>
    <cellStyle name="Standaard 4 2 3 2 4 4 4 2" xfId="32595" xr:uid="{529AF493-20FA-4485-B2A8-5BD4E0788CEF}"/>
    <cellStyle name="Standaard 4 2 3 2 4 4 5" xfId="22411" xr:uid="{73266CC4-A13C-4B61-98E3-861792A1FDEC}"/>
    <cellStyle name="Standaard 4 2 3 2 4 5" xfId="2896" xr:uid="{7487D59F-DC8B-451B-A598-FE2DECEDE3B0}"/>
    <cellStyle name="Standaard 4 2 3 2 4 5 2" xfId="8216" xr:uid="{C8BB037E-1124-4704-95A6-691A17B8FA6E}"/>
    <cellStyle name="Standaard 4 2 3 2 4 5 2 2" xfId="18405" xr:uid="{7115FDC1-6C30-42E3-9BBC-1452B3E7E59B}"/>
    <cellStyle name="Standaard 4 2 3 2 4 5 2 2 2" xfId="38774" xr:uid="{A737255F-224F-4701-9943-5F9F16A71C58}"/>
    <cellStyle name="Standaard 4 2 3 2 4 5 2 3" xfId="28590" xr:uid="{BBCB14A0-6C4C-452E-926C-C546441E745B}"/>
    <cellStyle name="Standaard 4 2 3 2 4 5 3" xfId="13074" xr:uid="{532B12F0-C21B-4F06-B30C-A3F3574832A1}"/>
    <cellStyle name="Standaard 4 2 3 2 4 5 3 2" xfId="33443" xr:uid="{13DE6E96-E83D-462E-BEDC-65D257FD1CCB}"/>
    <cellStyle name="Standaard 4 2 3 2 4 5 4" xfId="23259" xr:uid="{A982C65A-DCC4-4F5E-A66A-E3C5E9189BD0}"/>
    <cellStyle name="Standaard 4 2 3 2 4 6" xfId="8205" xr:uid="{7FC9DAFC-F659-48A9-932A-BDAF9B03E878}"/>
    <cellStyle name="Standaard 4 2 3 2 4 6 2" xfId="18394" xr:uid="{B292AFA1-9936-4A29-8B03-FC0524D7F226}"/>
    <cellStyle name="Standaard 4 2 3 2 4 6 2 2" xfId="38763" xr:uid="{D7F65FF4-7E24-4B4F-BA8A-991FF8579C97}"/>
    <cellStyle name="Standaard 4 2 3 2 4 6 3" xfId="28579" xr:uid="{80C21F64-6BCA-4793-8518-4E3FAE51F979}"/>
    <cellStyle name="Standaard 4 2 3 2 4 7" xfId="10531" xr:uid="{B1877BA6-88B7-4A05-8B3A-EB67FAAB8A66}"/>
    <cellStyle name="Standaard 4 2 3 2 4 7 2" xfId="30900" xr:uid="{3E1C6E01-3352-4D7F-965D-80B09B9EB385}"/>
    <cellStyle name="Standaard 4 2 3 2 4 8" xfId="20716" xr:uid="{0A20FA7B-D0B7-474C-8102-DF2A16793133}"/>
    <cellStyle name="Standaard 4 2 3 2 5" xfId="469" xr:uid="{C63D963C-FC21-4BC2-9627-C98F086B6516}"/>
    <cellStyle name="Standaard 4 2 3 2 5 2" xfId="927" xr:uid="{39662F78-55C8-4992-BB0B-D821E5C46FC8}"/>
    <cellStyle name="Standaard 4 2 3 2 5 2 2" xfId="1777" xr:uid="{786DEE35-290A-4F6A-8236-A9616FD6587F}"/>
    <cellStyle name="Standaard 4 2 3 2 5 2 2 2" xfId="4322" xr:uid="{B35F7D07-1871-4142-B1FB-7F6B53149140}"/>
    <cellStyle name="Standaard 4 2 3 2 5 2 2 2 2" xfId="8220" xr:uid="{F384FB31-07E5-4CB9-835B-563839BA5F57}"/>
    <cellStyle name="Standaard 4 2 3 2 5 2 2 2 2 2" xfId="18409" xr:uid="{EBC736AB-8883-47DF-991D-B5EC95774F1A}"/>
    <cellStyle name="Standaard 4 2 3 2 5 2 2 2 2 2 2" xfId="38778" xr:uid="{E8D4657F-6951-408E-958A-F8C6AF6D1228}"/>
    <cellStyle name="Standaard 4 2 3 2 5 2 2 2 2 3" xfId="28594" xr:uid="{37AFFDA2-0EF2-4736-A281-A6D2CC2F4E52}"/>
    <cellStyle name="Standaard 4 2 3 2 5 2 2 2 3" xfId="14500" xr:uid="{3AAB4DF5-1061-4921-9429-4B88367B439D}"/>
    <cellStyle name="Standaard 4 2 3 2 5 2 2 2 3 2" xfId="34869" xr:uid="{43FDBD31-BEE8-4A54-A524-2F48C8A7EF3E}"/>
    <cellStyle name="Standaard 4 2 3 2 5 2 2 2 4" xfId="24685" xr:uid="{57DAE8F0-EDC2-4146-8393-3DE64D6340C5}"/>
    <cellStyle name="Standaard 4 2 3 2 5 2 2 3" xfId="8219" xr:uid="{4981A4BA-3030-4D36-B52E-CFD58DFA5C15}"/>
    <cellStyle name="Standaard 4 2 3 2 5 2 2 3 2" xfId="18408" xr:uid="{0F80F05B-FEFB-4EB6-9759-5B642874C589}"/>
    <cellStyle name="Standaard 4 2 3 2 5 2 2 3 2 2" xfId="38777" xr:uid="{497935D6-8CF8-4442-844D-7DFBF3224ED5}"/>
    <cellStyle name="Standaard 4 2 3 2 5 2 2 3 3" xfId="28593" xr:uid="{9057F676-5DC5-4EDC-A5AE-A538642D7FD1}"/>
    <cellStyle name="Standaard 4 2 3 2 5 2 2 4" xfId="11957" xr:uid="{7B6E268C-C7D5-4313-B51E-7D55FA8BD98C}"/>
    <cellStyle name="Standaard 4 2 3 2 5 2 2 4 2" xfId="32326" xr:uid="{384B9556-A925-4553-932C-86CC7930345B}"/>
    <cellStyle name="Standaard 4 2 3 2 5 2 2 5" xfId="22142" xr:uid="{47FA7433-E2F8-44AB-975C-4BAA8C79EF95}"/>
    <cellStyle name="Standaard 4 2 3 2 5 2 3" xfId="2624" xr:uid="{E9FC79D6-B63E-4C62-B190-9D2642E0FC3E}"/>
    <cellStyle name="Standaard 4 2 3 2 5 2 3 2" xfId="5169" xr:uid="{84E82583-EEE4-4F8E-8220-6D9441985637}"/>
    <cellStyle name="Standaard 4 2 3 2 5 2 3 2 2" xfId="8222" xr:uid="{D7AD883B-9952-44EA-9C0D-EEF970E2ECA9}"/>
    <cellStyle name="Standaard 4 2 3 2 5 2 3 2 2 2" xfId="18411" xr:uid="{9C9A63DC-DC7B-4C46-A1CD-0024CFB1D7CE}"/>
    <cellStyle name="Standaard 4 2 3 2 5 2 3 2 2 2 2" xfId="38780" xr:uid="{423E1260-ABA3-4A45-A437-70E8006E4A26}"/>
    <cellStyle name="Standaard 4 2 3 2 5 2 3 2 2 3" xfId="28596" xr:uid="{FEA0D7F6-FAFE-4754-9BB1-EB6650402F41}"/>
    <cellStyle name="Standaard 4 2 3 2 5 2 3 2 3" xfId="15347" xr:uid="{746AADC3-27F1-44A1-8CDA-7F0A8F2F2FAC}"/>
    <cellStyle name="Standaard 4 2 3 2 5 2 3 2 3 2" xfId="35716" xr:uid="{931DA32C-A8B8-4269-B167-43E63FF0829B}"/>
    <cellStyle name="Standaard 4 2 3 2 5 2 3 2 4" xfId="25532" xr:uid="{A445E180-379F-40B9-AB97-B3F67BC53A5A}"/>
    <cellStyle name="Standaard 4 2 3 2 5 2 3 3" xfId="8221" xr:uid="{F47937A0-F46F-4E3C-81BF-6D301E8C522F}"/>
    <cellStyle name="Standaard 4 2 3 2 5 2 3 3 2" xfId="18410" xr:uid="{E5DA7280-A82D-4513-A13C-8900CD4EFA9C}"/>
    <cellStyle name="Standaard 4 2 3 2 5 2 3 3 2 2" xfId="38779" xr:uid="{CE65B5AF-560E-4609-8621-54D054A57B41}"/>
    <cellStyle name="Standaard 4 2 3 2 5 2 3 3 3" xfId="28595" xr:uid="{E0FCD7E7-56F3-4499-A844-4A1432DEBD3C}"/>
    <cellStyle name="Standaard 4 2 3 2 5 2 3 4" xfId="12804" xr:uid="{DD98DB9C-7D7D-4E87-99B6-A046D8622F65}"/>
    <cellStyle name="Standaard 4 2 3 2 5 2 3 4 2" xfId="33173" xr:uid="{F9A86EF0-E6B6-4510-AC77-F87D4ADB4E69}"/>
    <cellStyle name="Standaard 4 2 3 2 5 2 3 5" xfId="22989" xr:uid="{5FA5BBA7-FA13-4877-AF90-AD155D272D25}"/>
    <cellStyle name="Standaard 4 2 3 2 5 2 4" xfId="3474" xr:uid="{A96FAA22-EF9A-4056-99DC-C8603B189509}"/>
    <cellStyle name="Standaard 4 2 3 2 5 2 4 2" xfId="8223" xr:uid="{00BBBE1B-9236-40BE-8BE4-7ED5F2E9D1E4}"/>
    <cellStyle name="Standaard 4 2 3 2 5 2 4 2 2" xfId="18412" xr:uid="{912316E0-6694-4A1D-8A41-6A2593C8A3FC}"/>
    <cellStyle name="Standaard 4 2 3 2 5 2 4 2 2 2" xfId="38781" xr:uid="{C7CF3BC4-A2F7-4B83-B6F5-5D6966D93B50}"/>
    <cellStyle name="Standaard 4 2 3 2 5 2 4 2 3" xfId="28597" xr:uid="{415D0975-AF60-4A5E-A947-8526A2B64D19}"/>
    <cellStyle name="Standaard 4 2 3 2 5 2 4 3" xfId="13652" xr:uid="{4BCF22F6-0BFB-4E92-81A9-D2AAF367A7CA}"/>
    <cellStyle name="Standaard 4 2 3 2 5 2 4 3 2" xfId="34021" xr:uid="{64A7E459-5D79-4B41-A56D-FC1B81D863A7}"/>
    <cellStyle name="Standaard 4 2 3 2 5 2 4 4" xfId="23837" xr:uid="{FAE986D0-FC91-41A6-9C81-DC5FE2F5EB67}"/>
    <cellStyle name="Standaard 4 2 3 2 5 2 5" xfId="8218" xr:uid="{EE37008D-F8DB-44FF-95B2-0BC1400CB628}"/>
    <cellStyle name="Standaard 4 2 3 2 5 2 5 2" xfId="18407" xr:uid="{9C7EAABF-115D-4BE5-8992-065E6D4F3406}"/>
    <cellStyle name="Standaard 4 2 3 2 5 2 5 2 2" xfId="38776" xr:uid="{28E19E41-E075-4CF8-B102-29956472343D}"/>
    <cellStyle name="Standaard 4 2 3 2 5 2 5 3" xfId="28592" xr:uid="{AE33A84C-1977-4FA6-9F38-16F64EDF22B5}"/>
    <cellStyle name="Standaard 4 2 3 2 5 2 6" xfId="11109" xr:uid="{239D8FFB-ABD6-4CC9-944D-A3E7C3484981}"/>
    <cellStyle name="Standaard 4 2 3 2 5 2 6 2" xfId="31478" xr:uid="{B1F7BCB8-1920-4459-B76A-456CACC2C62F}"/>
    <cellStyle name="Standaard 4 2 3 2 5 2 7" xfId="21294" xr:uid="{E54AE026-BCBE-430C-A977-35D5CF3188E7}"/>
    <cellStyle name="Standaard 4 2 3 2 5 3" xfId="1353" xr:uid="{D5507D3A-CC56-45B0-8739-C07F0B8A1FCA}"/>
    <cellStyle name="Standaard 4 2 3 2 5 3 2" xfId="3898" xr:uid="{85261499-5CBA-446C-BCC9-99714BC04A91}"/>
    <cellStyle name="Standaard 4 2 3 2 5 3 2 2" xfId="8225" xr:uid="{EF4806DF-06F7-4BEA-AFAA-21FD61959781}"/>
    <cellStyle name="Standaard 4 2 3 2 5 3 2 2 2" xfId="18414" xr:uid="{5A971900-7BEE-4C0C-ADF3-7665F74305DA}"/>
    <cellStyle name="Standaard 4 2 3 2 5 3 2 2 2 2" xfId="38783" xr:uid="{188801AC-B003-4AF2-984C-C383B5048BF8}"/>
    <cellStyle name="Standaard 4 2 3 2 5 3 2 2 3" xfId="28599" xr:uid="{4E4765D9-0CC6-4CEB-B7E1-72448E1A4EDB}"/>
    <cellStyle name="Standaard 4 2 3 2 5 3 2 3" xfId="14076" xr:uid="{3F3E7C64-904F-4C11-85E2-7B89B08AEA89}"/>
    <cellStyle name="Standaard 4 2 3 2 5 3 2 3 2" xfId="34445" xr:uid="{6FA8EC3D-8357-4D4F-A6C3-8A6AB5A228CB}"/>
    <cellStyle name="Standaard 4 2 3 2 5 3 2 4" xfId="24261" xr:uid="{EF2E6D95-D59D-494E-87EA-30FA78B18B01}"/>
    <cellStyle name="Standaard 4 2 3 2 5 3 3" xfId="8224" xr:uid="{E5B1DD20-E2A7-40EE-B196-EAA938E9D6FC}"/>
    <cellStyle name="Standaard 4 2 3 2 5 3 3 2" xfId="18413" xr:uid="{1EE8F7A0-7CB1-457E-B98E-9BA8B0C1F317}"/>
    <cellStyle name="Standaard 4 2 3 2 5 3 3 2 2" xfId="38782" xr:uid="{B7A9B17F-E1C0-4778-9E7F-B68A64566568}"/>
    <cellStyle name="Standaard 4 2 3 2 5 3 3 3" xfId="28598" xr:uid="{A69B76B8-417C-46B3-B77C-7A86B9B16D3D}"/>
    <cellStyle name="Standaard 4 2 3 2 5 3 4" xfId="11533" xr:uid="{7E9631E5-3564-4F35-8CD7-D8A171EFF921}"/>
    <cellStyle name="Standaard 4 2 3 2 5 3 4 2" xfId="31902" xr:uid="{1A07DFA8-4FF4-4DB0-92A0-B1E976E4A65D}"/>
    <cellStyle name="Standaard 4 2 3 2 5 3 5" xfId="21718" xr:uid="{E5C79D5C-CB8A-4904-BBBC-AEAD87BB0633}"/>
    <cellStyle name="Standaard 4 2 3 2 5 4" xfId="2200" xr:uid="{CF55C7E4-93C6-4E4B-81DB-61253AF09FD5}"/>
    <cellStyle name="Standaard 4 2 3 2 5 4 2" xfId="4745" xr:uid="{D0422D04-87F2-4B1E-9350-7D1337FAFA4E}"/>
    <cellStyle name="Standaard 4 2 3 2 5 4 2 2" xfId="8227" xr:uid="{849BDDD1-11F9-47BB-A526-BE45E3010060}"/>
    <cellStyle name="Standaard 4 2 3 2 5 4 2 2 2" xfId="18416" xr:uid="{2FD5796C-A85B-4C0A-A3AD-F545426C70D2}"/>
    <cellStyle name="Standaard 4 2 3 2 5 4 2 2 2 2" xfId="38785" xr:uid="{DFA311B2-C0DF-4E39-94AE-46C1BBA565C6}"/>
    <cellStyle name="Standaard 4 2 3 2 5 4 2 2 3" xfId="28601" xr:uid="{99912FAF-A4C2-4AD8-A211-AB909B3CA803}"/>
    <cellStyle name="Standaard 4 2 3 2 5 4 2 3" xfId="14923" xr:uid="{B9328937-5577-4178-B29E-FE3B06A61C3C}"/>
    <cellStyle name="Standaard 4 2 3 2 5 4 2 3 2" xfId="35292" xr:uid="{6F6ACF9E-997E-49D1-8801-B666F15F2D53}"/>
    <cellStyle name="Standaard 4 2 3 2 5 4 2 4" xfId="25108" xr:uid="{9527270C-B086-48C2-A657-C478BC41AEC6}"/>
    <cellStyle name="Standaard 4 2 3 2 5 4 3" xfId="8226" xr:uid="{563B5BB9-3DBA-41A6-A658-7827C4FE72E2}"/>
    <cellStyle name="Standaard 4 2 3 2 5 4 3 2" xfId="18415" xr:uid="{F3B71619-F95A-4570-8CD1-3A1ECEB80D42}"/>
    <cellStyle name="Standaard 4 2 3 2 5 4 3 2 2" xfId="38784" xr:uid="{D8869174-13B0-431D-944F-2A0968CA1610}"/>
    <cellStyle name="Standaard 4 2 3 2 5 4 3 3" xfId="28600" xr:uid="{8BA688CB-34C6-4253-8B5D-67B2F0509C27}"/>
    <cellStyle name="Standaard 4 2 3 2 5 4 4" xfId="12380" xr:uid="{66ACDD0B-7C28-4B96-9B8E-04823693D084}"/>
    <cellStyle name="Standaard 4 2 3 2 5 4 4 2" xfId="32749" xr:uid="{F3AFFA40-7FF4-4904-8834-1EF1927A5BA7}"/>
    <cellStyle name="Standaard 4 2 3 2 5 4 5" xfId="22565" xr:uid="{53634F58-0819-4448-BD18-55322A324778}"/>
    <cellStyle name="Standaard 4 2 3 2 5 5" xfId="3050" xr:uid="{2F51A509-8A23-48CA-8AFB-51733D9EF12A}"/>
    <cellStyle name="Standaard 4 2 3 2 5 5 2" xfId="8228" xr:uid="{DB25386F-D1FB-482B-8438-B9025FA6552A}"/>
    <cellStyle name="Standaard 4 2 3 2 5 5 2 2" xfId="18417" xr:uid="{9770D4D3-07CE-4427-A9A2-35DD58E03CA2}"/>
    <cellStyle name="Standaard 4 2 3 2 5 5 2 2 2" xfId="38786" xr:uid="{268C80FA-FAC3-49AF-9491-16BE0D8E501D}"/>
    <cellStyle name="Standaard 4 2 3 2 5 5 2 3" xfId="28602" xr:uid="{13F656ED-D665-4B65-9B79-ED865E7A43DE}"/>
    <cellStyle name="Standaard 4 2 3 2 5 5 3" xfId="13228" xr:uid="{38CFC09C-C639-4F63-B10F-8FD7ED937921}"/>
    <cellStyle name="Standaard 4 2 3 2 5 5 3 2" xfId="33597" xr:uid="{5019ABA9-29A5-46C2-ACBD-97B073783394}"/>
    <cellStyle name="Standaard 4 2 3 2 5 5 4" xfId="23413" xr:uid="{18CA6208-29C6-4673-95ED-4310D5C7EAF4}"/>
    <cellStyle name="Standaard 4 2 3 2 5 6" xfId="8217" xr:uid="{71B3F3B8-F8E7-4261-86A0-CE21C38B3481}"/>
    <cellStyle name="Standaard 4 2 3 2 5 6 2" xfId="18406" xr:uid="{2AF211AC-A3F4-4E6D-A7D0-F69E4859145D}"/>
    <cellStyle name="Standaard 4 2 3 2 5 6 2 2" xfId="38775" xr:uid="{0BD492E2-31E5-4393-9AAF-DD6348453324}"/>
    <cellStyle name="Standaard 4 2 3 2 5 6 3" xfId="28591" xr:uid="{D3FA9955-A268-4341-B6F3-F2B68B424CD3}"/>
    <cellStyle name="Standaard 4 2 3 2 5 7" xfId="10685" xr:uid="{E736F27F-C72A-4895-9107-4E84CDFB753C}"/>
    <cellStyle name="Standaard 4 2 3 2 5 7 2" xfId="31054" xr:uid="{2DB0B637-9F92-4119-B3ED-B33B6491D5E7}"/>
    <cellStyle name="Standaard 4 2 3 2 5 8" xfId="20870" xr:uid="{F8479AE3-FB40-425A-9502-B73BB1F4D1C7}"/>
    <cellStyle name="Standaard 4 2 3 2 6" xfId="570" xr:uid="{843FBE5A-5722-4DBA-8413-04AAF2CCDAD0}"/>
    <cellStyle name="Standaard 4 2 3 2 6 2" xfId="996" xr:uid="{308F8D1B-734C-439C-816C-9E816C72E122}"/>
    <cellStyle name="Standaard 4 2 3 2 6 2 2" xfId="1846" xr:uid="{31A45BC5-7BFF-40B6-9E1B-50A5B3AE33B8}"/>
    <cellStyle name="Standaard 4 2 3 2 6 2 2 2" xfId="4391" xr:uid="{861F7DAA-CF6B-431E-88B6-0F5D5AD67255}"/>
    <cellStyle name="Standaard 4 2 3 2 6 2 2 2 2" xfId="8232" xr:uid="{FC94DEC7-EA14-474D-AB51-68CC0DE07D13}"/>
    <cellStyle name="Standaard 4 2 3 2 6 2 2 2 2 2" xfId="18421" xr:uid="{2FACE59C-A4AC-45A9-9831-5F4ADD26A7CA}"/>
    <cellStyle name="Standaard 4 2 3 2 6 2 2 2 2 2 2" xfId="38790" xr:uid="{7175F719-70FD-4273-A314-514010E39D6E}"/>
    <cellStyle name="Standaard 4 2 3 2 6 2 2 2 2 3" xfId="28606" xr:uid="{FC6F4438-A820-47CE-AFD3-F9EA54B28BB0}"/>
    <cellStyle name="Standaard 4 2 3 2 6 2 2 2 3" xfId="14569" xr:uid="{37C250E1-A8E2-4AC8-997D-4FCCA98FFD4D}"/>
    <cellStyle name="Standaard 4 2 3 2 6 2 2 2 3 2" xfId="34938" xr:uid="{69C3B531-6FF2-4E44-BC28-61BF518A0E22}"/>
    <cellStyle name="Standaard 4 2 3 2 6 2 2 2 4" xfId="24754" xr:uid="{CACBEC0A-B42E-45D1-8D84-7459BFA83C22}"/>
    <cellStyle name="Standaard 4 2 3 2 6 2 2 3" xfId="8231" xr:uid="{2A8CF2D5-12E5-4A58-BEC4-3B492F5DD38C}"/>
    <cellStyle name="Standaard 4 2 3 2 6 2 2 3 2" xfId="18420" xr:uid="{BB5AC8B4-7AC6-4E6E-A19D-D1AFF5877ED2}"/>
    <cellStyle name="Standaard 4 2 3 2 6 2 2 3 2 2" xfId="38789" xr:uid="{C7817A7B-D2C9-47EC-A22C-5B45C081DBB7}"/>
    <cellStyle name="Standaard 4 2 3 2 6 2 2 3 3" xfId="28605" xr:uid="{DBD7D915-F585-4106-8AE9-2278E84F6D19}"/>
    <cellStyle name="Standaard 4 2 3 2 6 2 2 4" xfId="12026" xr:uid="{34FD1390-8D98-44EC-8249-6E31738B72AF}"/>
    <cellStyle name="Standaard 4 2 3 2 6 2 2 4 2" xfId="32395" xr:uid="{1101DC13-4129-4BD0-AF24-A8DE5CF6225D}"/>
    <cellStyle name="Standaard 4 2 3 2 6 2 2 5" xfId="22211" xr:uid="{28BFD4A5-670E-48BD-91ED-CE4D14326C20}"/>
    <cellStyle name="Standaard 4 2 3 2 6 2 3" xfId="2693" xr:uid="{973E1AC0-CA21-4BB4-8423-8B8A44338D51}"/>
    <cellStyle name="Standaard 4 2 3 2 6 2 3 2" xfId="5238" xr:uid="{9CCDDEBA-CED8-403D-A3A8-1EA26AFA2147}"/>
    <cellStyle name="Standaard 4 2 3 2 6 2 3 2 2" xfId="8234" xr:uid="{6EA938F6-C31B-47A5-8BD2-73FC3BCE4A0C}"/>
    <cellStyle name="Standaard 4 2 3 2 6 2 3 2 2 2" xfId="18423" xr:uid="{5DBBBADA-66E4-491A-BC58-45C2EFE596C8}"/>
    <cellStyle name="Standaard 4 2 3 2 6 2 3 2 2 2 2" xfId="38792" xr:uid="{F2C548AA-88FC-40FA-9397-123F004B54C4}"/>
    <cellStyle name="Standaard 4 2 3 2 6 2 3 2 2 3" xfId="28608" xr:uid="{EED99C93-04AA-4185-B141-EAB8722A7EB3}"/>
    <cellStyle name="Standaard 4 2 3 2 6 2 3 2 3" xfId="15416" xr:uid="{6595EE58-3F9B-4142-905F-766FCE65B0A4}"/>
    <cellStyle name="Standaard 4 2 3 2 6 2 3 2 3 2" xfId="35785" xr:uid="{AA824E9F-09E3-4878-815A-FBB119531099}"/>
    <cellStyle name="Standaard 4 2 3 2 6 2 3 2 4" xfId="25601" xr:uid="{5D587D46-3BD5-4D30-864A-E45FE6C2E783}"/>
    <cellStyle name="Standaard 4 2 3 2 6 2 3 3" xfId="8233" xr:uid="{C81C9EE5-A19B-4748-8083-9C6FB6DE6E75}"/>
    <cellStyle name="Standaard 4 2 3 2 6 2 3 3 2" xfId="18422" xr:uid="{2081D9E2-8302-409B-8C9B-C498AE9E604C}"/>
    <cellStyle name="Standaard 4 2 3 2 6 2 3 3 2 2" xfId="38791" xr:uid="{97C121D0-D67B-4564-B1C5-EBB8DC3B2A3F}"/>
    <cellStyle name="Standaard 4 2 3 2 6 2 3 3 3" xfId="28607" xr:uid="{0F8D3A15-7E4C-4FE4-A59E-D346D6B67FEF}"/>
    <cellStyle name="Standaard 4 2 3 2 6 2 3 4" xfId="12873" xr:uid="{BD005B38-D586-43D6-A037-C5D13A053C26}"/>
    <cellStyle name="Standaard 4 2 3 2 6 2 3 4 2" xfId="33242" xr:uid="{54D25CB7-36D3-40CC-8F05-A5A2C85CC66F}"/>
    <cellStyle name="Standaard 4 2 3 2 6 2 3 5" xfId="23058" xr:uid="{1023FA9D-F256-448B-9C2B-9B2BED435494}"/>
    <cellStyle name="Standaard 4 2 3 2 6 2 4" xfId="3543" xr:uid="{B76D49DF-7B4B-4863-9B91-D48E80005C99}"/>
    <cellStyle name="Standaard 4 2 3 2 6 2 4 2" xfId="8235" xr:uid="{3F0968E4-47A1-47C0-825E-36EC87D94079}"/>
    <cellStyle name="Standaard 4 2 3 2 6 2 4 2 2" xfId="18424" xr:uid="{1E45278C-559B-4B93-8DDD-C618C4E7A10E}"/>
    <cellStyle name="Standaard 4 2 3 2 6 2 4 2 2 2" xfId="38793" xr:uid="{EF025EF6-D478-41F7-BBC9-FA7938DC10AB}"/>
    <cellStyle name="Standaard 4 2 3 2 6 2 4 2 3" xfId="28609" xr:uid="{7FD32B73-C567-4F15-9E22-7E03AAD14551}"/>
    <cellStyle name="Standaard 4 2 3 2 6 2 4 3" xfId="13721" xr:uid="{9755B931-686E-4B49-A133-992D2935E491}"/>
    <cellStyle name="Standaard 4 2 3 2 6 2 4 3 2" xfId="34090" xr:uid="{83077A3E-14E7-4870-BE68-429B40E413FC}"/>
    <cellStyle name="Standaard 4 2 3 2 6 2 4 4" xfId="23906" xr:uid="{0F011B8E-FFC4-45C3-822F-62D0162A8FF6}"/>
    <cellStyle name="Standaard 4 2 3 2 6 2 5" xfId="8230" xr:uid="{E9679525-755D-4350-B05D-74FA582C1AD8}"/>
    <cellStyle name="Standaard 4 2 3 2 6 2 5 2" xfId="18419" xr:uid="{7CAEC1B3-E9D2-475D-AD46-084866F2C44D}"/>
    <cellStyle name="Standaard 4 2 3 2 6 2 5 2 2" xfId="38788" xr:uid="{6F06D071-AFF4-466C-BB25-6FB53C5D0AFD}"/>
    <cellStyle name="Standaard 4 2 3 2 6 2 5 3" xfId="28604" xr:uid="{64952DDA-D5DA-488F-82DE-F32BF8ADEC33}"/>
    <cellStyle name="Standaard 4 2 3 2 6 2 6" xfId="11178" xr:uid="{8A4DB7F6-4D76-44D4-9751-0136753879C6}"/>
    <cellStyle name="Standaard 4 2 3 2 6 2 6 2" xfId="31547" xr:uid="{27CE84BB-0F63-4448-AC8E-7FF81D623339}"/>
    <cellStyle name="Standaard 4 2 3 2 6 2 7" xfId="21363" xr:uid="{B4920455-0F58-4AC4-AE49-472723A08F55}"/>
    <cellStyle name="Standaard 4 2 3 2 6 3" xfId="1422" xr:uid="{BE37042D-5D64-4F56-8F85-A9FFE0ADA2CE}"/>
    <cellStyle name="Standaard 4 2 3 2 6 3 2" xfId="3967" xr:uid="{0843B4F4-A5DE-4D7C-8147-FF5F84A52141}"/>
    <cellStyle name="Standaard 4 2 3 2 6 3 2 2" xfId="8237" xr:uid="{AFA7C6FD-23E8-4C6B-8B6E-14E480B3B107}"/>
    <cellStyle name="Standaard 4 2 3 2 6 3 2 2 2" xfId="18426" xr:uid="{A77DD68F-3771-4FDE-A651-34D76BC9B182}"/>
    <cellStyle name="Standaard 4 2 3 2 6 3 2 2 2 2" xfId="38795" xr:uid="{877087F1-8BB8-4C9B-ACA2-6349832CE4A7}"/>
    <cellStyle name="Standaard 4 2 3 2 6 3 2 2 3" xfId="28611" xr:uid="{77C933B4-AA67-4445-906D-57D257A898A1}"/>
    <cellStyle name="Standaard 4 2 3 2 6 3 2 3" xfId="14145" xr:uid="{C019A42D-3AEF-4117-A65D-E95067C2E02C}"/>
    <cellStyle name="Standaard 4 2 3 2 6 3 2 3 2" xfId="34514" xr:uid="{46C74582-BE2C-4F49-91CB-D134C14BC088}"/>
    <cellStyle name="Standaard 4 2 3 2 6 3 2 4" xfId="24330" xr:uid="{2174EF6E-1970-472E-BE44-F348332963D9}"/>
    <cellStyle name="Standaard 4 2 3 2 6 3 3" xfId="8236" xr:uid="{7705E402-9FC5-432C-9CDD-C710A764A6C9}"/>
    <cellStyle name="Standaard 4 2 3 2 6 3 3 2" xfId="18425" xr:uid="{3DA5894D-29C9-4DD9-B4D4-33A222B188FF}"/>
    <cellStyle name="Standaard 4 2 3 2 6 3 3 2 2" xfId="38794" xr:uid="{3DF4F71C-5BCF-435B-B7A8-DF87ED63F24E}"/>
    <cellStyle name="Standaard 4 2 3 2 6 3 3 3" xfId="28610" xr:uid="{AECC41D8-9BE5-4BD3-9E27-4F8457815254}"/>
    <cellStyle name="Standaard 4 2 3 2 6 3 4" xfId="11602" xr:uid="{A670F9E7-F81C-4222-B277-1D4EEC074D90}"/>
    <cellStyle name="Standaard 4 2 3 2 6 3 4 2" xfId="31971" xr:uid="{E6306488-366E-42C9-83EE-DA7AA3F96383}"/>
    <cellStyle name="Standaard 4 2 3 2 6 3 5" xfId="21787" xr:uid="{13A21CB5-21F1-4C62-83FE-589D0DFC8BAC}"/>
    <cellStyle name="Standaard 4 2 3 2 6 4" xfId="2269" xr:uid="{F4C333B9-21A8-4FA0-8977-D316EE465F81}"/>
    <cellStyle name="Standaard 4 2 3 2 6 4 2" xfId="4814" xr:uid="{BA861A70-1D23-4736-87AF-E333453A8F73}"/>
    <cellStyle name="Standaard 4 2 3 2 6 4 2 2" xfId="8239" xr:uid="{A32E3BDB-05F8-44FE-9038-8897CFE6958D}"/>
    <cellStyle name="Standaard 4 2 3 2 6 4 2 2 2" xfId="18428" xr:uid="{1AF6828F-54CB-483D-B065-A81EA4CE27E1}"/>
    <cellStyle name="Standaard 4 2 3 2 6 4 2 2 2 2" xfId="38797" xr:uid="{0F7ACFD4-45DC-4C46-8C7A-B639666E66B6}"/>
    <cellStyle name="Standaard 4 2 3 2 6 4 2 2 3" xfId="28613" xr:uid="{A489DD78-76C6-4340-A6A5-24A8E2761D7E}"/>
    <cellStyle name="Standaard 4 2 3 2 6 4 2 3" xfId="14992" xr:uid="{0932BC3F-9921-41EC-B929-04149D581A41}"/>
    <cellStyle name="Standaard 4 2 3 2 6 4 2 3 2" xfId="35361" xr:uid="{4336079E-B5B0-42E6-905D-D3B5E13A0DE1}"/>
    <cellStyle name="Standaard 4 2 3 2 6 4 2 4" xfId="25177" xr:uid="{D9FBFA98-7F80-46BD-8DFF-86C0C9CED757}"/>
    <cellStyle name="Standaard 4 2 3 2 6 4 3" xfId="8238" xr:uid="{38F597F5-122C-4FA9-834F-F978A630F05E}"/>
    <cellStyle name="Standaard 4 2 3 2 6 4 3 2" xfId="18427" xr:uid="{EB03FDC8-7BB3-4628-B500-69823E76B179}"/>
    <cellStyle name="Standaard 4 2 3 2 6 4 3 2 2" xfId="38796" xr:uid="{BA2B7A3E-A485-4C71-BB23-5A1F1479346B}"/>
    <cellStyle name="Standaard 4 2 3 2 6 4 3 3" xfId="28612" xr:uid="{88F4406A-BDAF-4FAE-B92F-F99678965AD9}"/>
    <cellStyle name="Standaard 4 2 3 2 6 4 4" xfId="12449" xr:uid="{B3771707-7660-4896-9543-2CBEA471A670}"/>
    <cellStyle name="Standaard 4 2 3 2 6 4 4 2" xfId="32818" xr:uid="{4B36107F-B4DF-4F12-91EE-51E2119376D5}"/>
    <cellStyle name="Standaard 4 2 3 2 6 4 5" xfId="22634" xr:uid="{1394C9D4-E219-4D70-AD77-CB79524E71A2}"/>
    <cellStyle name="Standaard 4 2 3 2 6 5" xfId="3119" xr:uid="{268B653F-ADBB-4D7C-91C9-1610878606DF}"/>
    <cellStyle name="Standaard 4 2 3 2 6 5 2" xfId="8240" xr:uid="{8CCC799B-3EF2-4BC1-84C9-1BF83D352C94}"/>
    <cellStyle name="Standaard 4 2 3 2 6 5 2 2" xfId="18429" xr:uid="{2CD61D0C-BFA4-4C23-9D85-322314E5D8B0}"/>
    <cellStyle name="Standaard 4 2 3 2 6 5 2 2 2" xfId="38798" xr:uid="{13A7D29A-164A-49C2-B4B4-9959ECF57A3B}"/>
    <cellStyle name="Standaard 4 2 3 2 6 5 2 3" xfId="28614" xr:uid="{84BD5C6A-3385-40DF-9138-3AE88EF62749}"/>
    <cellStyle name="Standaard 4 2 3 2 6 5 3" xfId="13297" xr:uid="{00409634-D72B-4C5A-819D-2C92160620EF}"/>
    <cellStyle name="Standaard 4 2 3 2 6 5 3 2" xfId="33666" xr:uid="{D0149586-BD2F-4C54-BBEE-6E315127D08F}"/>
    <cellStyle name="Standaard 4 2 3 2 6 5 4" xfId="23482" xr:uid="{1374A62A-BA90-454C-A52C-4CA60892B063}"/>
    <cellStyle name="Standaard 4 2 3 2 6 6" xfId="8229" xr:uid="{26A16087-975F-41B8-AA28-E4C10DC608A0}"/>
    <cellStyle name="Standaard 4 2 3 2 6 6 2" xfId="18418" xr:uid="{04016487-719B-4FA0-8256-ED7D638EF39B}"/>
    <cellStyle name="Standaard 4 2 3 2 6 6 2 2" xfId="38787" xr:uid="{6499F183-EA27-45C3-A426-7DF491F7AC67}"/>
    <cellStyle name="Standaard 4 2 3 2 6 6 3" xfId="28603" xr:uid="{B5A1E54B-4D98-43FB-BB2F-39133560FA31}"/>
    <cellStyle name="Standaard 4 2 3 2 6 7" xfId="10754" xr:uid="{2CC60EEE-08EE-405A-9CE6-D6B07E6E1BCB}"/>
    <cellStyle name="Standaard 4 2 3 2 6 7 2" xfId="31123" xr:uid="{56E2E3F9-3D31-43A0-A764-2F6F4488775E}"/>
    <cellStyle name="Standaard 4 2 3 2 6 8" xfId="20939" xr:uid="{56E2943F-D9B6-420D-A339-995F28B90DC9}"/>
    <cellStyle name="Standaard 4 2 3 2 7" xfId="639" xr:uid="{37CC0436-9DC4-4A18-B771-B320A46451F1}"/>
    <cellStyle name="Standaard 4 2 3 2 7 2" xfId="1489" xr:uid="{545E25FE-C0E0-45E4-A12E-D54B06B2B486}"/>
    <cellStyle name="Standaard 4 2 3 2 7 2 2" xfId="4034" xr:uid="{94C606F6-C362-464D-84B4-B39A374DD99E}"/>
    <cellStyle name="Standaard 4 2 3 2 7 2 2 2" xfId="8243" xr:uid="{7AEC2641-48F0-464F-AA5C-1EE5DF831749}"/>
    <cellStyle name="Standaard 4 2 3 2 7 2 2 2 2" xfId="18432" xr:uid="{33E6AEFF-C600-403A-8D33-8917FA75D47E}"/>
    <cellStyle name="Standaard 4 2 3 2 7 2 2 2 2 2" xfId="38801" xr:uid="{CF0961A3-5817-44EC-A419-84593100A671}"/>
    <cellStyle name="Standaard 4 2 3 2 7 2 2 2 3" xfId="28617" xr:uid="{DD5B4999-F50F-444B-8998-CFBA56B28CDF}"/>
    <cellStyle name="Standaard 4 2 3 2 7 2 2 3" xfId="14212" xr:uid="{A4C41436-8623-47A2-B924-4C738BF217A4}"/>
    <cellStyle name="Standaard 4 2 3 2 7 2 2 3 2" xfId="34581" xr:uid="{18AE3421-C009-484D-AA8A-85121D7E93EC}"/>
    <cellStyle name="Standaard 4 2 3 2 7 2 2 4" xfId="24397" xr:uid="{ADD476E0-0430-47EE-8EC8-E85F463E963D}"/>
    <cellStyle name="Standaard 4 2 3 2 7 2 3" xfId="8242" xr:uid="{0B97EE25-EB05-4F75-934F-EB8A6BBD2932}"/>
    <cellStyle name="Standaard 4 2 3 2 7 2 3 2" xfId="18431" xr:uid="{7B0DD97B-BC7B-47DE-871C-BEB027D6F6C4}"/>
    <cellStyle name="Standaard 4 2 3 2 7 2 3 2 2" xfId="38800" xr:uid="{7E2156BB-DAAA-421F-B7F5-9F090B4B452E}"/>
    <cellStyle name="Standaard 4 2 3 2 7 2 3 3" xfId="28616" xr:uid="{1DCFC523-92F4-4AA5-ADD0-9B3069D00F46}"/>
    <cellStyle name="Standaard 4 2 3 2 7 2 4" xfId="11669" xr:uid="{AB8EE7D8-F283-4C06-A699-56E0B6F48D93}"/>
    <cellStyle name="Standaard 4 2 3 2 7 2 4 2" xfId="32038" xr:uid="{B91DF88A-6E08-4BBF-A50B-2DD1B34B28F9}"/>
    <cellStyle name="Standaard 4 2 3 2 7 2 5" xfId="21854" xr:uid="{836FD412-CAB7-4838-AB1C-06E5466D5FAA}"/>
    <cellStyle name="Standaard 4 2 3 2 7 3" xfId="2336" xr:uid="{2EDC729F-F78B-4CF3-8B11-B8AABE2BFF10}"/>
    <cellStyle name="Standaard 4 2 3 2 7 3 2" xfId="4881" xr:uid="{A4C7DC6B-8590-4B7F-8F3B-B705D524A3B9}"/>
    <cellStyle name="Standaard 4 2 3 2 7 3 2 2" xfId="8245" xr:uid="{453C021D-F654-4CCA-AAB4-C7286D02ED2D}"/>
    <cellStyle name="Standaard 4 2 3 2 7 3 2 2 2" xfId="18434" xr:uid="{88E8BF0B-075B-4E3F-8958-C18803B15642}"/>
    <cellStyle name="Standaard 4 2 3 2 7 3 2 2 2 2" xfId="38803" xr:uid="{B39603F2-DB47-4CAB-9AE5-599D71E6DBDD}"/>
    <cellStyle name="Standaard 4 2 3 2 7 3 2 2 3" xfId="28619" xr:uid="{960DCE68-D583-447C-9B26-1405292ADA34}"/>
    <cellStyle name="Standaard 4 2 3 2 7 3 2 3" xfId="15059" xr:uid="{E6019527-E58C-4665-BB4F-147FBF78B2A4}"/>
    <cellStyle name="Standaard 4 2 3 2 7 3 2 3 2" xfId="35428" xr:uid="{5845A151-9870-4C42-A799-144A68FD6F1E}"/>
    <cellStyle name="Standaard 4 2 3 2 7 3 2 4" xfId="25244" xr:uid="{A49A029A-D726-48D1-BA55-36B15B98938F}"/>
    <cellStyle name="Standaard 4 2 3 2 7 3 3" xfId="8244" xr:uid="{D176EC5A-D3A5-4F2E-B9D6-808E9E937761}"/>
    <cellStyle name="Standaard 4 2 3 2 7 3 3 2" xfId="18433" xr:uid="{E177C2CD-1F97-4CFF-A7C7-F5B842844CEC}"/>
    <cellStyle name="Standaard 4 2 3 2 7 3 3 2 2" xfId="38802" xr:uid="{AA1F00CC-7E43-4CDA-BE19-CA22C6C7495E}"/>
    <cellStyle name="Standaard 4 2 3 2 7 3 3 3" xfId="28618" xr:uid="{1F0F7437-19E6-4B52-AAAD-B6C996637EA0}"/>
    <cellStyle name="Standaard 4 2 3 2 7 3 4" xfId="12516" xr:uid="{C52E1F36-ECEC-48BA-B760-FDEDE5852E60}"/>
    <cellStyle name="Standaard 4 2 3 2 7 3 4 2" xfId="32885" xr:uid="{8B5757D6-E000-4295-B6A6-C4D79CD33485}"/>
    <cellStyle name="Standaard 4 2 3 2 7 3 5" xfId="22701" xr:uid="{A95EE47B-8025-4EAA-95DB-2B45E269CCB1}"/>
    <cellStyle name="Standaard 4 2 3 2 7 4" xfId="3186" xr:uid="{97DBFD7F-D2FA-4179-B199-FC82D136BF83}"/>
    <cellStyle name="Standaard 4 2 3 2 7 4 2" xfId="8246" xr:uid="{4E9B1DF0-3409-48C2-ACF1-C2524BA6E1A8}"/>
    <cellStyle name="Standaard 4 2 3 2 7 4 2 2" xfId="18435" xr:uid="{FA83D9B1-E4BA-4037-9638-F43B9BE6F7C7}"/>
    <cellStyle name="Standaard 4 2 3 2 7 4 2 2 2" xfId="38804" xr:uid="{DF641FA4-7AF6-4856-B891-7309998D3275}"/>
    <cellStyle name="Standaard 4 2 3 2 7 4 2 3" xfId="28620" xr:uid="{E851CCEB-257A-4D68-8C6D-5BBFA62D6D45}"/>
    <cellStyle name="Standaard 4 2 3 2 7 4 3" xfId="13364" xr:uid="{72B7B872-BC3C-4ACB-A9A9-89EC070394A3}"/>
    <cellStyle name="Standaard 4 2 3 2 7 4 3 2" xfId="33733" xr:uid="{41C9906C-31A5-4BE2-9F23-B89CC49E93C5}"/>
    <cellStyle name="Standaard 4 2 3 2 7 4 4" xfId="23549" xr:uid="{C8FABB63-6D34-46C6-A0BB-49449E88AE6E}"/>
    <cellStyle name="Standaard 4 2 3 2 7 5" xfId="8241" xr:uid="{C2AD94D2-7708-4037-8718-067DEA94A44D}"/>
    <cellStyle name="Standaard 4 2 3 2 7 5 2" xfId="18430" xr:uid="{4D15D8DE-F965-4B5C-83AA-DC91EDD7C7A6}"/>
    <cellStyle name="Standaard 4 2 3 2 7 5 2 2" xfId="38799" xr:uid="{31CD6FBA-B299-4B5F-A067-3FCE376DEA2C}"/>
    <cellStyle name="Standaard 4 2 3 2 7 5 3" xfId="28615" xr:uid="{2723DE89-4E84-43AB-9C88-F78915203ECE}"/>
    <cellStyle name="Standaard 4 2 3 2 7 6" xfId="10821" xr:uid="{C947376E-C0D8-4D9F-9FAF-BE4771F7542A}"/>
    <cellStyle name="Standaard 4 2 3 2 7 6 2" xfId="31190" xr:uid="{98D3732C-53C7-4AD4-9DDE-B19DE038630B}"/>
    <cellStyle name="Standaard 4 2 3 2 7 7" xfId="21006" xr:uid="{D3333748-068E-46E4-A371-2E709C331157}"/>
    <cellStyle name="Standaard 4 2 3 2 8" xfId="1065" xr:uid="{ADC61540-BDA1-4970-B0DA-DD7136A12E38}"/>
    <cellStyle name="Standaard 4 2 3 2 8 2" xfId="3610" xr:uid="{25BA9CA1-995B-4EAB-AD3A-C2731E5ABB7E}"/>
    <cellStyle name="Standaard 4 2 3 2 8 2 2" xfId="8248" xr:uid="{F0FAD0D3-AD2D-4697-9024-A7886096CE5F}"/>
    <cellStyle name="Standaard 4 2 3 2 8 2 2 2" xfId="18437" xr:uid="{46A666B8-BB8B-420F-9D06-89E50F0A8986}"/>
    <cellStyle name="Standaard 4 2 3 2 8 2 2 2 2" xfId="38806" xr:uid="{7C99BC54-6AC2-4272-BB9E-D4A365E728CB}"/>
    <cellStyle name="Standaard 4 2 3 2 8 2 2 3" xfId="28622" xr:uid="{0A9565CC-1FF6-41C3-81F9-04F3D427A9FF}"/>
    <cellStyle name="Standaard 4 2 3 2 8 2 3" xfId="13788" xr:uid="{3509CC52-FDDA-4509-8830-741FA4BDA4E8}"/>
    <cellStyle name="Standaard 4 2 3 2 8 2 3 2" xfId="34157" xr:uid="{0D5C41B7-4033-442E-BB31-515D2AAEFC2A}"/>
    <cellStyle name="Standaard 4 2 3 2 8 2 4" xfId="23973" xr:uid="{827CD6CD-15A8-4FA5-A51A-DBAE1567CA4D}"/>
    <cellStyle name="Standaard 4 2 3 2 8 3" xfId="8247" xr:uid="{409775A2-A30B-4B59-9435-28D2D3E5334F}"/>
    <cellStyle name="Standaard 4 2 3 2 8 3 2" xfId="18436" xr:uid="{23277E5D-9564-449E-83EE-591C8D2C514B}"/>
    <cellStyle name="Standaard 4 2 3 2 8 3 2 2" xfId="38805" xr:uid="{D9FE4AEF-9457-4034-8338-B009AF9129A9}"/>
    <cellStyle name="Standaard 4 2 3 2 8 3 3" xfId="28621" xr:uid="{FE7E279A-A6A6-4D6C-92A0-F036388E5E2F}"/>
    <cellStyle name="Standaard 4 2 3 2 8 4" xfId="11245" xr:uid="{5766E6D1-B0BF-421C-92B8-BE56265E0CD2}"/>
    <cellStyle name="Standaard 4 2 3 2 8 4 2" xfId="31614" xr:uid="{A907658F-A7EC-4A43-93FC-AB029D64EA6C}"/>
    <cellStyle name="Standaard 4 2 3 2 8 5" xfId="21430" xr:uid="{BA0314CF-68D4-4193-8847-978E2C8AD367}"/>
    <cellStyle name="Standaard 4 2 3 2 9" xfId="1912" xr:uid="{FA6CF7FE-1F58-4111-93ED-1A79C803BE87}"/>
    <cellStyle name="Standaard 4 2 3 2 9 2" xfId="4457" xr:uid="{2EB295C1-0276-49E6-A87D-AAFDA73E6925}"/>
    <cellStyle name="Standaard 4 2 3 2 9 2 2" xfId="8250" xr:uid="{D057C529-F2A6-468D-8367-F8D0635643D2}"/>
    <cellStyle name="Standaard 4 2 3 2 9 2 2 2" xfId="18439" xr:uid="{6CB1A668-620B-4BB9-A860-0264B432B03D}"/>
    <cellStyle name="Standaard 4 2 3 2 9 2 2 2 2" xfId="38808" xr:uid="{140C59C9-58D5-4B80-B929-0C3A7418E718}"/>
    <cellStyle name="Standaard 4 2 3 2 9 2 2 3" xfId="28624" xr:uid="{AD790A02-5A8D-49C8-8151-FC276CA48D5B}"/>
    <cellStyle name="Standaard 4 2 3 2 9 2 3" xfId="14635" xr:uid="{CAB5D140-F37C-4383-ACAB-DC028DB8A958}"/>
    <cellStyle name="Standaard 4 2 3 2 9 2 3 2" xfId="35004" xr:uid="{1A1F2389-C937-4AA2-97DE-301099DDCACE}"/>
    <cellStyle name="Standaard 4 2 3 2 9 2 4" xfId="24820" xr:uid="{D7809A69-369F-477A-B8B9-223C1E57E1C2}"/>
    <cellStyle name="Standaard 4 2 3 2 9 3" xfId="8249" xr:uid="{C7FE11C6-7E05-4B77-9F38-4D939E8B0FCF}"/>
    <cellStyle name="Standaard 4 2 3 2 9 3 2" xfId="18438" xr:uid="{3697CF60-84ED-49A5-9ED5-DEE79CAF7C02}"/>
    <cellStyle name="Standaard 4 2 3 2 9 3 2 2" xfId="38807" xr:uid="{260B6487-D02E-44E3-A54E-31D5F8FA504E}"/>
    <cellStyle name="Standaard 4 2 3 2 9 3 3" xfId="28623" xr:uid="{EF94864C-E625-4F4E-8597-7DA8215A9965}"/>
    <cellStyle name="Standaard 4 2 3 2 9 4" xfId="12092" xr:uid="{A57EDAE0-2C38-4839-AD77-28334C02CA87}"/>
    <cellStyle name="Standaard 4 2 3 2 9 4 2" xfId="32461" xr:uid="{6F1971C7-FE1E-4931-AD46-5E9674841EC1}"/>
    <cellStyle name="Standaard 4 2 3 2 9 5" xfId="22277" xr:uid="{65ECD07E-A9CD-463C-9FEC-08C74EFD1F22}"/>
    <cellStyle name="Standaard 4 2 3 3" xfId="97" xr:uid="{EBC68359-E2E5-4274-9BDB-76BE34CD5E87}"/>
    <cellStyle name="Standaard 4 2 3 3 10" xfId="8251" xr:uid="{128E8BB2-3E0C-4233-82AF-EF88B776820F}"/>
    <cellStyle name="Standaard 4 2 3 3 10 2" xfId="18440" xr:uid="{CA8F71FA-50B4-45E6-AACB-D55A17AC3932}"/>
    <cellStyle name="Standaard 4 2 3 3 10 2 2" xfId="38809" xr:uid="{16F5216E-ABEA-4537-AFA4-9467C30A10E7}"/>
    <cellStyle name="Standaard 4 2 3 3 10 3" xfId="28625" xr:uid="{C5D1AAAA-283F-4D8D-B906-7094B2C192B0}"/>
    <cellStyle name="Standaard 4 2 3 3 11" xfId="10413" xr:uid="{ABCD7DA8-5862-415C-B99A-0931915F892E}"/>
    <cellStyle name="Standaard 4 2 3 3 11 2" xfId="30782" xr:uid="{9745A190-333C-4E8A-92C0-2D67FB6EBA35}"/>
    <cellStyle name="Standaard 4 2 3 3 12" xfId="20598" xr:uid="{7F4386F4-141D-4F26-B10E-EC2680074A3A}"/>
    <cellStyle name="Standaard 4 2 3 3 2" xfId="163" xr:uid="{5CCB2B04-0A9A-439E-8931-D140977A8BD0}"/>
    <cellStyle name="Standaard 4 2 3 3 2 2" xfId="299" xr:uid="{EFDFBD1D-1B18-4E27-8E1D-90D0CF1DB9D9}"/>
    <cellStyle name="Standaard 4 2 3 3 2 2 2" xfId="855" xr:uid="{CE797D0F-5F0A-45C8-99A9-3CEFA9D50F63}"/>
    <cellStyle name="Standaard 4 2 3 3 2 2 2 2" xfId="1705" xr:uid="{DACA8484-4AA5-43AB-8D9D-7B16BACC2D13}"/>
    <cellStyle name="Standaard 4 2 3 3 2 2 2 2 2" xfId="4250" xr:uid="{E7526B5F-B96A-46BF-85D4-AA85010A8128}"/>
    <cellStyle name="Standaard 4 2 3 3 2 2 2 2 2 2" xfId="8256" xr:uid="{1BC639E0-2E57-466F-8338-764811B651BA}"/>
    <cellStyle name="Standaard 4 2 3 3 2 2 2 2 2 2 2" xfId="18445" xr:uid="{8DA4F661-C959-44F9-9F38-C0AAEB613A48}"/>
    <cellStyle name="Standaard 4 2 3 3 2 2 2 2 2 2 2 2" xfId="38814" xr:uid="{6CC5A5E0-03D9-4C74-8954-BF0CC1323263}"/>
    <cellStyle name="Standaard 4 2 3 3 2 2 2 2 2 2 3" xfId="28630" xr:uid="{C73E79A0-A31C-451B-BD69-8C3CF443DBD6}"/>
    <cellStyle name="Standaard 4 2 3 3 2 2 2 2 2 3" xfId="14428" xr:uid="{FB0194DA-D0F1-4DBA-8E8E-ABF85DEA59D7}"/>
    <cellStyle name="Standaard 4 2 3 3 2 2 2 2 2 3 2" xfId="34797" xr:uid="{512FF458-24C5-4352-9EF0-E678E51A4CA7}"/>
    <cellStyle name="Standaard 4 2 3 3 2 2 2 2 2 4" xfId="24613" xr:uid="{6F0AA5BD-9740-4C48-9908-0DCBBD757CAF}"/>
    <cellStyle name="Standaard 4 2 3 3 2 2 2 2 3" xfId="8255" xr:uid="{84DBB653-4D34-4170-BDDB-24C9F5F24137}"/>
    <cellStyle name="Standaard 4 2 3 3 2 2 2 2 3 2" xfId="18444" xr:uid="{5AAB935B-20B2-43DC-96ED-6EEC9F8A1E6D}"/>
    <cellStyle name="Standaard 4 2 3 3 2 2 2 2 3 2 2" xfId="38813" xr:uid="{3B74F8E7-5C7E-48D5-A4B4-5DCD39B28E2C}"/>
    <cellStyle name="Standaard 4 2 3 3 2 2 2 2 3 3" xfId="28629" xr:uid="{82E0E4DF-2A87-4F28-9F58-3B45CE828903}"/>
    <cellStyle name="Standaard 4 2 3 3 2 2 2 2 4" xfId="11885" xr:uid="{C3346E6D-EE23-4F5B-93DA-E7F2A05362AA}"/>
    <cellStyle name="Standaard 4 2 3 3 2 2 2 2 4 2" xfId="32254" xr:uid="{55B803D7-025A-413E-8C80-029B7F28F10E}"/>
    <cellStyle name="Standaard 4 2 3 3 2 2 2 2 5" xfId="22070" xr:uid="{A3DDA3A2-A4E7-41B3-80FE-BACB52EF38D0}"/>
    <cellStyle name="Standaard 4 2 3 3 2 2 2 3" xfId="2552" xr:uid="{1B22A398-07B0-4E11-B2AC-FC4D2C1D42F7}"/>
    <cellStyle name="Standaard 4 2 3 3 2 2 2 3 2" xfId="5097" xr:uid="{78247908-C50C-4E15-B2E8-891955159486}"/>
    <cellStyle name="Standaard 4 2 3 3 2 2 2 3 2 2" xfId="8258" xr:uid="{9FCC5C26-CF08-40B5-BE54-6731B6E1D789}"/>
    <cellStyle name="Standaard 4 2 3 3 2 2 2 3 2 2 2" xfId="18447" xr:uid="{07A201BA-DB0E-407C-BB12-63F76451263F}"/>
    <cellStyle name="Standaard 4 2 3 3 2 2 2 3 2 2 2 2" xfId="38816" xr:uid="{8167A2D6-72F5-4A01-9983-05BF2F81793A}"/>
    <cellStyle name="Standaard 4 2 3 3 2 2 2 3 2 2 3" xfId="28632" xr:uid="{95A4892D-9BAE-4BCD-9953-D3E61F22F517}"/>
    <cellStyle name="Standaard 4 2 3 3 2 2 2 3 2 3" xfId="15275" xr:uid="{D36DCE53-B8E0-44AF-B748-AE7B39EB6991}"/>
    <cellStyle name="Standaard 4 2 3 3 2 2 2 3 2 3 2" xfId="35644" xr:uid="{68D9E3F0-9C33-4669-9E9B-93CEF0B1DF94}"/>
    <cellStyle name="Standaard 4 2 3 3 2 2 2 3 2 4" xfId="25460" xr:uid="{E47935F4-9D94-4643-BA87-53C1A3150903}"/>
    <cellStyle name="Standaard 4 2 3 3 2 2 2 3 3" xfId="8257" xr:uid="{1355F60F-FD42-4D2D-9C50-8D04EA3EDA5F}"/>
    <cellStyle name="Standaard 4 2 3 3 2 2 2 3 3 2" xfId="18446" xr:uid="{900BC269-E9AA-4C8E-A7A1-D5715FF5A940}"/>
    <cellStyle name="Standaard 4 2 3 3 2 2 2 3 3 2 2" xfId="38815" xr:uid="{F1AE39F4-494F-42E4-BB63-3C215218B5AE}"/>
    <cellStyle name="Standaard 4 2 3 3 2 2 2 3 3 3" xfId="28631" xr:uid="{075E3130-E3B3-49DE-9CEE-5241F364B6DE}"/>
    <cellStyle name="Standaard 4 2 3 3 2 2 2 3 4" xfId="12732" xr:uid="{D95F34B5-24E7-478E-AB38-99C5302448FD}"/>
    <cellStyle name="Standaard 4 2 3 3 2 2 2 3 4 2" xfId="33101" xr:uid="{1E20C824-DEDF-4220-B90D-A2CB641878AF}"/>
    <cellStyle name="Standaard 4 2 3 3 2 2 2 3 5" xfId="22917" xr:uid="{133F7C84-2440-47AB-BA7D-413C751F69C6}"/>
    <cellStyle name="Standaard 4 2 3 3 2 2 2 4" xfId="3402" xr:uid="{BC8A4CF6-515E-4DF7-AEB3-F9481700CD45}"/>
    <cellStyle name="Standaard 4 2 3 3 2 2 2 4 2" xfId="8259" xr:uid="{99CE6604-3BAE-420E-BE61-11B84020E28C}"/>
    <cellStyle name="Standaard 4 2 3 3 2 2 2 4 2 2" xfId="18448" xr:uid="{A143DCF6-2330-4747-AC63-31E618323C9F}"/>
    <cellStyle name="Standaard 4 2 3 3 2 2 2 4 2 2 2" xfId="38817" xr:uid="{AC573670-0AF6-4A40-A193-368CFDF47D0A}"/>
    <cellStyle name="Standaard 4 2 3 3 2 2 2 4 2 3" xfId="28633" xr:uid="{FBB347E5-25D4-4362-B4FF-E353066F0CE1}"/>
    <cellStyle name="Standaard 4 2 3 3 2 2 2 4 3" xfId="13580" xr:uid="{1A464D75-3D5F-4668-826D-EA6D6DFF4EB1}"/>
    <cellStyle name="Standaard 4 2 3 3 2 2 2 4 3 2" xfId="33949" xr:uid="{CA61637E-5B32-418F-B291-F15505B50401}"/>
    <cellStyle name="Standaard 4 2 3 3 2 2 2 4 4" xfId="23765" xr:uid="{B6EF6957-E3CC-4FBA-8BF8-3C1A77C7BF18}"/>
    <cellStyle name="Standaard 4 2 3 3 2 2 2 5" xfId="8254" xr:uid="{36831759-57EB-42E4-9175-D851A223A369}"/>
    <cellStyle name="Standaard 4 2 3 3 2 2 2 5 2" xfId="18443" xr:uid="{311CC3DF-6E7B-4BF5-8B10-FBF002C101CF}"/>
    <cellStyle name="Standaard 4 2 3 3 2 2 2 5 2 2" xfId="38812" xr:uid="{DD26D3E5-43B8-4B30-97AC-A50CD6D3F698}"/>
    <cellStyle name="Standaard 4 2 3 3 2 2 2 5 3" xfId="28628" xr:uid="{73D97C6F-01F9-4CA0-B6A6-39A951A83979}"/>
    <cellStyle name="Standaard 4 2 3 3 2 2 2 6" xfId="11037" xr:uid="{3CD87EEA-38F7-483B-9280-5FAA16B815C6}"/>
    <cellStyle name="Standaard 4 2 3 3 2 2 2 6 2" xfId="31406" xr:uid="{4522F915-E051-48DD-A2AA-AC95EEF778A7}"/>
    <cellStyle name="Standaard 4 2 3 3 2 2 2 7" xfId="21222" xr:uid="{C8F3FD28-E398-4DE6-AE6C-087F2D924F8F}"/>
    <cellStyle name="Standaard 4 2 3 3 2 2 3" xfId="1281" xr:uid="{F44C7C6F-A4BF-47F2-B834-FD9634640538}"/>
    <cellStyle name="Standaard 4 2 3 3 2 2 3 2" xfId="3826" xr:uid="{106EFEF2-88B6-4673-93DC-38383FA38DB0}"/>
    <cellStyle name="Standaard 4 2 3 3 2 2 3 2 2" xfId="8261" xr:uid="{A0D6BB76-8739-4A64-AB0C-53BE462A75D0}"/>
    <cellStyle name="Standaard 4 2 3 3 2 2 3 2 2 2" xfId="18450" xr:uid="{CF785248-BD37-4C51-98F9-C9C9491041B2}"/>
    <cellStyle name="Standaard 4 2 3 3 2 2 3 2 2 2 2" xfId="38819" xr:uid="{63A2AC22-CC2D-4F82-84F1-C2DBE8195411}"/>
    <cellStyle name="Standaard 4 2 3 3 2 2 3 2 2 3" xfId="28635" xr:uid="{6540A4A6-B325-40A3-8C57-711D1D56906E}"/>
    <cellStyle name="Standaard 4 2 3 3 2 2 3 2 3" xfId="14004" xr:uid="{5DE375EB-9A1D-4658-B576-1ED4E8F66577}"/>
    <cellStyle name="Standaard 4 2 3 3 2 2 3 2 3 2" xfId="34373" xr:uid="{6140CE8D-1729-45CF-90D0-F68924EA2CB9}"/>
    <cellStyle name="Standaard 4 2 3 3 2 2 3 2 4" xfId="24189" xr:uid="{8F935F60-A2A2-4AB9-A54D-7B8C7165A513}"/>
    <cellStyle name="Standaard 4 2 3 3 2 2 3 3" xfId="8260" xr:uid="{976B6548-157E-4ECF-AC7E-1210709B1808}"/>
    <cellStyle name="Standaard 4 2 3 3 2 2 3 3 2" xfId="18449" xr:uid="{E605B87F-8144-442A-ACF4-50D0E4916148}"/>
    <cellStyle name="Standaard 4 2 3 3 2 2 3 3 2 2" xfId="38818" xr:uid="{28995490-7D3F-402F-A65C-546FBEA8A518}"/>
    <cellStyle name="Standaard 4 2 3 3 2 2 3 3 3" xfId="28634" xr:uid="{5DFFBA6B-81AE-42EF-8DFB-26893DCD7EA8}"/>
    <cellStyle name="Standaard 4 2 3 3 2 2 3 4" xfId="11461" xr:uid="{762BADA8-42C6-4CEC-A642-11AF295D637F}"/>
    <cellStyle name="Standaard 4 2 3 3 2 2 3 4 2" xfId="31830" xr:uid="{C4C943D5-5DE6-42A2-A4D7-0CE56CCC376A}"/>
    <cellStyle name="Standaard 4 2 3 3 2 2 3 5" xfId="21646" xr:uid="{7823B790-1C8E-4F0F-87E0-6021AB3E1ED7}"/>
    <cellStyle name="Standaard 4 2 3 3 2 2 4" xfId="2128" xr:uid="{2AAF09E2-A4BF-433D-B59B-F78114047E13}"/>
    <cellStyle name="Standaard 4 2 3 3 2 2 4 2" xfId="4673" xr:uid="{2C4C7C23-B9AF-4234-A325-34F1C91776E3}"/>
    <cellStyle name="Standaard 4 2 3 3 2 2 4 2 2" xfId="8263" xr:uid="{7ACDDAEA-123D-4C53-BECA-982625B0D02F}"/>
    <cellStyle name="Standaard 4 2 3 3 2 2 4 2 2 2" xfId="18452" xr:uid="{ECEF2554-E0B2-444D-98DA-BD384D3618BC}"/>
    <cellStyle name="Standaard 4 2 3 3 2 2 4 2 2 2 2" xfId="38821" xr:uid="{08E0E299-FFBF-4B76-AAD6-A874FFCFF31C}"/>
    <cellStyle name="Standaard 4 2 3 3 2 2 4 2 2 3" xfId="28637" xr:uid="{4841E34D-4019-406B-BB06-84538D9AC19A}"/>
    <cellStyle name="Standaard 4 2 3 3 2 2 4 2 3" xfId="14851" xr:uid="{A6DE52EE-FB2D-4E4F-9234-815C9B0067A7}"/>
    <cellStyle name="Standaard 4 2 3 3 2 2 4 2 3 2" xfId="35220" xr:uid="{83A586B4-2D6E-4AFC-AA42-159AEECB5D72}"/>
    <cellStyle name="Standaard 4 2 3 3 2 2 4 2 4" xfId="25036" xr:uid="{BA3426B9-A3ED-4988-8E7F-F5E8B79FBF3B}"/>
    <cellStyle name="Standaard 4 2 3 3 2 2 4 3" xfId="8262" xr:uid="{E279FF6B-4163-4F53-B629-61E98B9B3CC7}"/>
    <cellStyle name="Standaard 4 2 3 3 2 2 4 3 2" xfId="18451" xr:uid="{910C6A1D-D87A-4FA4-AE34-6275CF0ECE57}"/>
    <cellStyle name="Standaard 4 2 3 3 2 2 4 3 2 2" xfId="38820" xr:uid="{6C769374-C090-424E-9E2F-74386ACB4CCD}"/>
    <cellStyle name="Standaard 4 2 3 3 2 2 4 3 3" xfId="28636" xr:uid="{ABE5701F-83DC-4AB1-884A-3AEDF6DC7234}"/>
    <cellStyle name="Standaard 4 2 3 3 2 2 4 4" xfId="12308" xr:uid="{2C47AAD4-B7DA-43F1-B6B7-7D955968F16A}"/>
    <cellStyle name="Standaard 4 2 3 3 2 2 4 4 2" xfId="32677" xr:uid="{57DE358A-B89B-4D9A-B7F2-CD2542F14B06}"/>
    <cellStyle name="Standaard 4 2 3 3 2 2 4 5" xfId="22493" xr:uid="{BFE7E392-9E0D-4E78-89AC-009E9349571C}"/>
    <cellStyle name="Standaard 4 2 3 3 2 2 5" xfId="2978" xr:uid="{5C416DF8-8ED0-4146-89CA-A036E99B5DC2}"/>
    <cellStyle name="Standaard 4 2 3 3 2 2 5 2" xfId="8264" xr:uid="{6BAB2872-DFC7-4871-B48F-CDBFB68CCB8F}"/>
    <cellStyle name="Standaard 4 2 3 3 2 2 5 2 2" xfId="18453" xr:uid="{90B3C221-6D4C-43D8-8E8E-4219F00D04AE}"/>
    <cellStyle name="Standaard 4 2 3 3 2 2 5 2 2 2" xfId="38822" xr:uid="{D9F0011B-C2CD-463A-9D88-15D37BB6CBA3}"/>
    <cellStyle name="Standaard 4 2 3 3 2 2 5 2 3" xfId="28638" xr:uid="{02F3F4C4-0AD4-45F0-9FD8-D6A0B239718D}"/>
    <cellStyle name="Standaard 4 2 3 3 2 2 5 3" xfId="13156" xr:uid="{28935798-1DCC-44FC-B367-4166917981B5}"/>
    <cellStyle name="Standaard 4 2 3 3 2 2 5 3 2" xfId="33525" xr:uid="{F70623A8-0D75-47D2-8760-2AA20B7EA0BF}"/>
    <cellStyle name="Standaard 4 2 3 3 2 2 5 4" xfId="23341" xr:uid="{EA7572C5-7E7A-449B-B94E-074065CA04CC}"/>
    <cellStyle name="Standaard 4 2 3 3 2 2 6" xfId="8253" xr:uid="{0717E680-10A9-41F0-8F9F-D7435617C026}"/>
    <cellStyle name="Standaard 4 2 3 3 2 2 6 2" xfId="18442" xr:uid="{3F90F2EF-6BD6-4ABB-BE74-AF078D4B033E}"/>
    <cellStyle name="Standaard 4 2 3 3 2 2 6 2 2" xfId="38811" xr:uid="{730C9134-88AA-423C-A8F9-32CD3C0EC4EC}"/>
    <cellStyle name="Standaard 4 2 3 3 2 2 6 3" xfId="28627" xr:uid="{394E20B5-44EC-495F-A35E-9BCD9E0B1743}"/>
    <cellStyle name="Standaard 4 2 3 3 2 2 7" xfId="10613" xr:uid="{27E0298C-728C-4F12-ABFA-DA59C2F7C6E0}"/>
    <cellStyle name="Standaard 4 2 3 3 2 2 7 2" xfId="30982" xr:uid="{2F6DBC9D-605D-48CF-8C6F-B781A29808C6}"/>
    <cellStyle name="Standaard 4 2 3 3 2 2 8" xfId="20798" xr:uid="{8035F586-1108-4FD2-AABE-ADB6F88E3278}"/>
    <cellStyle name="Standaard 4 2 3 3 2 3" xfId="721" xr:uid="{B0175115-57D0-41E1-B338-9BD2A4C973F7}"/>
    <cellStyle name="Standaard 4 2 3 3 2 3 2" xfId="1571" xr:uid="{01A043D8-4FDB-4D91-84A1-424F4B4EF18C}"/>
    <cellStyle name="Standaard 4 2 3 3 2 3 2 2" xfId="4116" xr:uid="{345986C9-0104-466F-9BC0-E2DC5BB6B818}"/>
    <cellStyle name="Standaard 4 2 3 3 2 3 2 2 2" xfId="8267" xr:uid="{F1EFDF1F-CC60-4FDD-9690-A5612BF99F9E}"/>
    <cellStyle name="Standaard 4 2 3 3 2 3 2 2 2 2" xfId="18456" xr:uid="{56F86D73-8B75-4CA9-A186-67B4C97ABAB1}"/>
    <cellStyle name="Standaard 4 2 3 3 2 3 2 2 2 2 2" xfId="38825" xr:uid="{1082EA04-AEA5-4E46-B0F7-C9ACDE4ED605}"/>
    <cellStyle name="Standaard 4 2 3 3 2 3 2 2 2 3" xfId="28641" xr:uid="{67738B11-0320-4A25-9F2F-FAC3AF3498A0}"/>
    <cellStyle name="Standaard 4 2 3 3 2 3 2 2 3" xfId="14294" xr:uid="{9898D168-7CCE-40D5-BEE6-CBEA07DF8E05}"/>
    <cellStyle name="Standaard 4 2 3 3 2 3 2 2 3 2" xfId="34663" xr:uid="{A10CF5EA-1111-4535-AFE0-B86635E4F085}"/>
    <cellStyle name="Standaard 4 2 3 3 2 3 2 2 4" xfId="24479" xr:uid="{06BD43FF-0577-443E-838F-ADCFE8E28926}"/>
    <cellStyle name="Standaard 4 2 3 3 2 3 2 3" xfId="8266" xr:uid="{7671484E-3257-4B2A-9C33-098E92BDC0AE}"/>
    <cellStyle name="Standaard 4 2 3 3 2 3 2 3 2" xfId="18455" xr:uid="{5E48705C-626E-41CA-BCF4-15C4B922C8CF}"/>
    <cellStyle name="Standaard 4 2 3 3 2 3 2 3 2 2" xfId="38824" xr:uid="{385FEA19-3930-4C16-992C-EF7C0F0BA556}"/>
    <cellStyle name="Standaard 4 2 3 3 2 3 2 3 3" xfId="28640" xr:uid="{69D67D8F-5477-4603-82D3-903DCACD6D35}"/>
    <cellStyle name="Standaard 4 2 3 3 2 3 2 4" xfId="11751" xr:uid="{0D0B8F17-1252-4F01-A579-18291A94E6FE}"/>
    <cellStyle name="Standaard 4 2 3 3 2 3 2 4 2" xfId="32120" xr:uid="{05867491-1F91-4CC4-B208-A37853FFA14D}"/>
    <cellStyle name="Standaard 4 2 3 3 2 3 2 5" xfId="21936" xr:uid="{6CA60070-0DA3-41B2-BFDB-EBD2A4E897B8}"/>
    <cellStyle name="Standaard 4 2 3 3 2 3 3" xfId="2418" xr:uid="{5E2BC677-2078-4346-8A45-B391ADD96F8C}"/>
    <cellStyle name="Standaard 4 2 3 3 2 3 3 2" xfId="4963" xr:uid="{C45BE389-35FD-46B2-92A6-5E7E061B911E}"/>
    <cellStyle name="Standaard 4 2 3 3 2 3 3 2 2" xfId="8269" xr:uid="{6245263C-D728-4D83-88B5-615D37E3CE9E}"/>
    <cellStyle name="Standaard 4 2 3 3 2 3 3 2 2 2" xfId="18458" xr:uid="{9FBB0739-1B10-4E12-B609-4DE70B268277}"/>
    <cellStyle name="Standaard 4 2 3 3 2 3 3 2 2 2 2" xfId="38827" xr:uid="{D5803603-2BFC-45B5-B7F8-46EDF978D4E3}"/>
    <cellStyle name="Standaard 4 2 3 3 2 3 3 2 2 3" xfId="28643" xr:uid="{A50883A6-AD92-46E0-A72B-D38C366103A2}"/>
    <cellStyle name="Standaard 4 2 3 3 2 3 3 2 3" xfId="15141" xr:uid="{42E4889A-ECE2-4F79-8635-66741A6764DA}"/>
    <cellStyle name="Standaard 4 2 3 3 2 3 3 2 3 2" xfId="35510" xr:uid="{1E5756BF-AA2E-4B7B-BE89-519B914DD482}"/>
    <cellStyle name="Standaard 4 2 3 3 2 3 3 2 4" xfId="25326" xr:uid="{4C40353C-02E9-4C67-86DB-84B6264898C4}"/>
    <cellStyle name="Standaard 4 2 3 3 2 3 3 3" xfId="8268" xr:uid="{E617CF35-5BA3-471A-8E41-B1E330D4DB1D}"/>
    <cellStyle name="Standaard 4 2 3 3 2 3 3 3 2" xfId="18457" xr:uid="{7DFAE5D3-D7A9-4405-A1B4-AEF315A6E190}"/>
    <cellStyle name="Standaard 4 2 3 3 2 3 3 3 2 2" xfId="38826" xr:uid="{5A499AB8-7200-4831-94CA-17F10A24A2A8}"/>
    <cellStyle name="Standaard 4 2 3 3 2 3 3 3 3" xfId="28642" xr:uid="{7FFB7394-4A20-477B-90BD-6DEA22D131FE}"/>
    <cellStyle name="Standaard 4 2 3 3 2 3 3 4" xfId="12598" xr:uid="{483B69CB-D26B-4895-A1E5-D16A34E3BE76}"/>
    <cellStyle name="Standaard 4 2 3 3 2 3 3 4 2" xfId="32967" xr:uid="{CDC71B01-27C9-4B6C-B528-A56331A7D85C}"/>
    <cellStyle name="Standaard 4 2 3 3 2 3 3 5" xfId="22783" xr:uid="{1C37A865-51F3-4731-9826-3DE3ECF6E1F3}"/>
    <cellStyle name="Standaard 4 2 3 3 2 3 4" xfId="3268" xr:uid="{1D3898E9-0C64-43D9-8F71-07B76B665C5C}"/>
    <cellStyle name="Standaard 4 2 3 3 2 3 4 2" xfId="8270" xr:uid="{3C7C8ECB-5FD1-4D40-B79A-BEF84F6D426E}"/>
    <cellStyle name="Standaard 4 2 3 3 2 3 4 2 2" xfId="18459" xr:uid="{18489765-8509-47DC-B33F-7925226E309E}"/>
    <cellStyle name="Standaard 4 2 3 3 2 3 4 2 2 2" xfId="38828" xr:uid="{5574B07E-3EC9-421C-A330-987A1FD9D320}"/>
    <cellStyle name="Standaard 4 2 3 3 2 3 4 2 3" xfId="28644" xr:uid="{DE071D95-68F3-4C07-A6F8-1EF6C4BE81A2}"/>
    <cellStyle name="Standaard 4 2 3 3 2 3 4 3" xfId="13446" xr:uid="{CF5C88BE-E1E1-4C42-945A-D31D0B34F44C}"/>
    <cellStyle name="Standaard 4 2 3 3 2 3 4 3 2" xfId="33815" xr:uid="{F21C6248-3529-4967-8929-60A0904E2C23}"/>
    <cellStyle name="Standaard 4 2 3 3 2 3 4 4" xfId="23631" xr:uid="{C479363C-74D7-4814-843B-CD18E118E49F}"/>
    <cellStyle name="Standaard 4 2 3 3 2 3 5" xfId="8265" xr:uid="{EFA65CDF-45AF-46FE-B867-210EC6FDF76B}"/>
    <cellStyle name="Standaard 4 2 3 3 2 3 5 2" xfId="18454" xr:uid="{D39FB95F-1F47-4CF5-B33B-B33A431E3DE1}"/>
    <cellStyle name="Standaard 4 2 3 3 2 3 5 2 2" xfId="38823" xr:uid="{549FF2DE-2E28-457E-82C0-2BA67EA57F19}"/>
    <cellStyle name="Standaard 4 2 3 3 2 3 5 3" xfId="28639" xr:uid="{D68629E7-5CC3-4396-95BA-BF95A6BB04D2}"/>
    <cellStyle name="Standaard 4 2 3 3 2 3 6" xfId="10903" xr:uid="{216AF5F7-4081-4247-8390-93E24A537EBF}"/>
    <cellStyle name="Standaard 4 2 3 3 2 3 6 2" xfId="31272" xr:uid="{14022B91-8A4F-4EB6-B307-06F3F22899D5}"/>
    <cellStyle name="Standaard 4 2 3 3 2 3 7" xfId="21088" xr:uid="{1236D0D4-328E-4180-92C7-BB300C45156C}"/>
    <cellStyle name="Standaard 4 2 3 3 2 4" xfId="1147" xr:uid="{F8CF8BD3-D9AE-4FA1-AEDA-8881FB82F7CE}"/>
    <cellStyle name="Standaard 4 2 3 3 2 4 2" xfId="3692" xr:uid="{C39AD733-6BE6-4E7C-B258-34CFB86FE183}"/>
    <cellStyle name="Standaard 4 2 3 3 2 4 2 2" xfId="8272" xr:uid="{EFCB064F-24C4-46BE-9EC7-E5AAD46E785B}"/>
    <cellStyle name="Standaard 4 2 3 3 2 4 2 2 2" xfId="18461" xr:uid="{2EB77290-FDB4-4DDA-B6F8-24FE5D78EEC6}"/>
    <cellStyle name="Standaard 4 2 3 3 2 4 2 2 2 2" xfId="38830" xr:uid="{794C6C73-D4E0-4273-BF8B-9577BB1E93AC}"/>
    <cellStyle name="Standaard 4 2 3 3 2 4 2 2 3" xfId="28646" xr:uid="{C225126F-7DB0-40FC-8431-BAD5A57FF48F}"/>
    <cellStyle name="Standaard 4 2 3 3 2 4 2 3" xfId="13870" xr:uid="{ADDC2EAE-A602-4698-96D0-437489A327F4}"/>
    <cellStyle name="Standaard 4 2 3 3 2 4 2 3 2" xfId="34239" xr:uid="{CBF932A8-EC96-401B-8CF1-2D4DC5DB264B}"/>
    <cellStyle name="Standaard 4 2 3 3 2 4 2 4" xfId="24055" xr:uid="{9E02A2DE-7C70-445E-92BB-18DB8D889575}"/>
    <cellStyle name="Standaard 4 2 3 3 2 4 3" xfId="8271" xr:uid="{8AE60CEB-6F8B-488D-A4F3-EA06AECBCFAE}"/>
    <cellStyle name="Standaard 4 2 3 3 2 4 3 2" xfId="18460" xr:uid="{B381F88D-632B-478B-A10E-9181A5AAACAA}"/>
    <cellStyle name="Standaard 4 2 3 3 2 4 3 2 2" xfId="38829" xr:uid="{A331B302-1543-46D3-BFF5-CBF62B3514E1}"/>
    <cellStyle name="Standaard 4 2 3 3 2 4 3 3" xfId="28645" xr:uid="{88ABA64F-69C0-4A15-8839-25B241E34800}"/>
    <cellStyle name="Standaard 4 2 3 3 2 4 4" xfId="11327" xr:uid="{A5130EDA-C4B7-40C2-A0E8-0BEA7BF56BE4}"/>
    <cellStyle name="Standaard 4 2 3 3 2 4 4 2" xfId="31696" xr:uid="{2FF4EF48-7622-4EC0-A2B1-E22C1C3B9415}"/>
    <cellStyle name="Standaard 4 2 3 3 2 4 5" xfId="21512" xr:uid="{01CD987A-CA8D-4712-89FE-56F66B00885D}"/>
    <cellStyle name="Standaard 4 2 3 3 2 5" xfId="1994" xr:uid="{ED6242EC-A6D4-4F51-BD65-62EE74873708}"/>
    <cellStyle name="Standaard 4 2 3 3 2 5 2" xfId="4539" xr:uid="{F0D93E20-07B6-4AE9-8F6E-581E25FBCD74}"/>
    <cellStyle name="Standaard 4 2 3 3 2 5 2 2" xfId="8274" xr:uid="{50467E21-1EA9-4B5D-B2CF-2EAD63164E40}"/>
    <cellStyle name="Standaard 4 2 3 3 2 5 2 2 2" xfId="18463" xr:uid="{2337D0AB-A00D-4214-B2D1-814D859905BE}"/>
    <cellStyle name="Standaard 4 2 3 3 2 5 2 2 2 2" xfId="38832" xr:uid="{92211688-6990-47D9-879B-BDD4813ED0C9}"/>
    <cellStyle name="Standaard 4 2 3 3 2 5 2 2 3" xfId="28648" xr:uid="{95DB1859-4C1D-4CE0-A230-8F3328F07661}"/>
    <cellStyle name="Standaard 4 2 3 3 2 5 2 3" xfId="14717" xr:uid="{76C32A54-E206-482E-8016-4DF1F9A38A14}"/>
    <cellStyle name="Standaard 4 2 3 3 2 5 2 3 2" xfId="35086" xr:uid="{DD01903E-479B-48D6-A654-E38EDE6C4D2D}"/>
    <cellStyle name="Standaard 4 2 3 3 2 5 2 4" xfId="24902" xr:uid="{4B5E9092-C779-4408-9288-86E3F15AFAD7}"/>
    <cellStyle name="Standaard 4 2 3 3 2 5 3" xfId="8273" xr:uid="{DED67E4E-045B-4BD4-93E0-749BF412C4F7}"/>
    <cellStyle name="Standaard 4 2 3 3 2 5 3 2" xfId="18462" xr:uid="{76C88E31-64F1-4720-950D-91E5C52EEAFF}"/>
    <cellStyle name="Standaard 4 2 3 3 2 5 3 2 2" xfId="38831" xr:uid="{52280DFE-E382-495A-BC91-ECF9C3704D4E}"/>
    <cellStyle name="Standaard 4 2 3 3 2 5 3 3" xfId="28647" xr:uid="{857E312B-46A9-43F3-9B8A-FC77EB7253EC}"/>
    <cellStyle name="Standaard 4 2 3 3 2 5 4" xfId="12174" xr:uid="{2FF0F6A1-0424-46DC-B2CF-52196E7B1AAD}"/>
    <cellStyle name="Standaard 4 2 3 3 2 5 4 2" xfId="32543" xr:uid="{F809E291-0BC9-4AC1-8603-03CD7C4D91FA}"/>
    <cellStyle name="Standaard 4 2 3 3 2 5 5" xfId="22359" xr:uid="{F2611933-18FB-41B6-9573-3B0F81D0A545}"/>
    <cellStyle name="Standaard 4 2 3 3 2 6" xfId="2844" xr:uid="{69CA9A91-16D6-4678-806C-95499083110E}"/>
    <cellStyle name="Standaard 4 2 3 3 2 6 2" xfId="8275" xr:uid="{8D67B05A-747B-4005-824C-79BEAE5A9BDF}"/>
    <cellStyle name="Standaard 4 2 3 3 2 6 2 2" xfId="18464" xr:uid="{588FBE04-B298-4C5D-AC37-E364379D4DB5}"/>
    <cellStyle name="Standaard 4 2 3 3 2 6 2 2 2" xfId="38833" xr:uid="{9606AFF5-058A-4012-BE09-FA4AD08C66AE}"/>
    <cellStyle name="Standaard 4 2 3 3 2 6 2 3" xfId="28649" xr:uid="{38E460C2-33E3-4A37-94C6-B97B05D2184C}"/>
    <cellStyle name="Standaard 4 2 3 3 2 6 3" xfId="13022" xr:uid="{8A63714C-C6F9-4DAF-BA16-4587ADE79ABF}"/>
    <cellStyle name="Standaard 4 2 3 3 2 6 3 2" xfId="33391" xr:uid="{D8750D2E-ACE7-4BFA-A384-860C9D25639A}"/>
    <cellStyle name="Standaard 4 2 3 3 2 6 4" xfId="23207" xr:uid="{B10DE6D1-D37C-4BE6-A3FA-CA360D096FD7}"/>
    <cellStyle name="Standaard 4 2 3 3 2 7" xfId="8252" xr:uid="{7BDBFC17-D0AA-4C24-B3D1-CFF3083D914B}"/>
    <cellStyle name="Standaard 4 2 3 3 2 7 2" xfId="18441" xr:uid="{763F7F56-A945-4BE5-8005-71EAB11EA4F3}"/>
    <cellStyle name="Standaard 4 2 3 3 2 7 2 2" xfId="38810" xr:uid="{11C7E0D9-4924-4AA5-AC5F-61827E0C9FEE}"/>
    <cellStyle name="Standaard 4 2 3 3 2 7 3" xfId="28626" xr:uid="{61E97134-82D6-4409-A135-F38B95D947FD}"/>
    <cellStyle name="Standaard 4 2 3 3 2 8" xfId="10479" xr:uid="{6D77684C-E53A-4E9C-90E3-3DEF45CC4B7E}"/>
    <cellStyle name="Standaard 4 2 3 3 2 8 2" xfId="30848" xr:uid="{7B39DE43-2A4B-4BDC-8C66-9BA318F422D1}"/>
    <cellStyle name="Standaard 4 2 3 3 2 9" xfId="20664" xr:uid="{C2D51190-C99F-4842-A56B-6AE486B0E2A7}"/>
    <cellStyle name="Standaard 4 2 3 3 3" xfId="233" xr:uid="{17C2819A-2195-420A-93A3-D8B20E4E0FAA}"/>
    <cellStyle name="Standaard 4 2 3 3 3 2" xfId="789" xr:uid="{ACF88933-14E5-4157-BC15-0E9662B821DF}"/>
    <cellStyle name="Standaard 4 2 3 3 3 2 2" xfId="1639" xr:uid="{B1787421-B568-4DB9-8657-A7A0A4E7DBF7}"/>
    <cellStyle name="Standaard 4 2 3 3 3 2 2 2" xfId="4184" xr:uid="{DF9DC7D5-01C7-4AA1-923E-9174266F44A1}"/>
    <cellStyle name="Standaard 4 2 3 3 3 2 2 2 2" xfId="8279" xr:uid="{A7F41030-0F1B-4BFE-A094-9506C3485246}"/>
    <cellStyle name="Standaard 4 2 3 3 3 2 2 2 2 2" xfId="18468" xr:uid="{ED148757-B8EA-4D45-9E0A-D4FF0CCD33AF}"/>
    <cellStyle name="Standaard 4 2 3 3 3 2 2 2 2 2 2" xfId="38837" xr:uid="{D02B3EE9-A8DC-4DC3-BE47-710C2C235745}"/>
    <cellStyle name="Standaard 4 2 3 3 3 2 2 2 2 3" xfId="28653" xr:uid="{B399678D-407E-4791-AECE-91A882C6D98A}"/>
    <cellStyle name="Standaard 4 2 3 3 3 2 2 2 3" xfId="14362" xr:uid="{DC642D6E-1613-4BDB-9251-88304534596B}"/>
    <cellStyle name="Standaard 4 2 3 3 3 2 2 2 3 2" xfId="34731" xr:uid="{99970938-01E2-45EF-8EAD-180482E145BD}"/>
    <cellStyle name="Standaard 4 2 3 3 3 2 2 2 4" xfId="24547" xr:uid="{6AEB051B-6AB6-4C04-A0F6-BAEECCF0773A}"/>
    <cellStyle name="Standaard 4 2 3 3 3 2 2 3" xfId="8278" xr:uid="{E6537998-589C-4D27-8E4E-B70B7B331676}"/>
    <cellStyle name="Standaard 4 2 3 3 3 2 2 3 2" xfId="18467" xr:uid="{050C7A24-FA40-4248-880E-8210CDC3B531}"/>
    <cellStyle name="Standaard 4 2 3 3 3 2 2 3 2 2" xfId="38836" xr:uid="{0B51F6B2-1C6E-4C3C-9058-C4A8620DD465}"/>
    <cellStyle name="Standaard 4 2 3 3 3 2 2 3 3" xfId="28652" xr:uid="{7F864F87-9952-4503-8ADE-C7000CF249C4}"/>
    <cellStyle name="Standaard 4 2 3 3 3 2 2 4" xfId="11819" xr:uid="{6E61CCED-5CC8-4E2A-B86E-1A2837A6508F}"/>
    <cellStyle name="Standaard 4 2 3 3 3 2 2 4 2" xfId="32188" xr:uid="{3F681CA8-19E6-42AA-9E12-9188BE297F79}"/>
    <cellStyle name="Standaard 4 2 3 3 3 2 2 5" xfId="22004" xr:uid="{442E6F15-ADA1-46B6-95DA-B34771E9F7EE}"/>
    <cellStyle name="Standaard 4 2 3 3 3 2 3" xfId="2486" xr:uid="{B51F87C6-5CB4-4391-B69E-FEB2FB5345B1}"/>
    <cellStyle name="Standaard 4 2 3 3 3 2 3 2" xfId="5031" xr:uid="{D946B111-B2EB-49F3-8670-D1BBC8974D3A}"/>
    <cellStyle name="Standaard 4 2 3 3 3 2 3 2 2" xfId="8281" xr:uid="{F8BBD58D-262D-4138-B077-D902AC09FD18}"/>
    <cellStyle name="Standaard 4 2 3 3 3 2 3 2 2 2" xfId="18470" xr:uid="{BEDAAF28-AD4B-4221-9E41-13DD2D790D58}"/>
    <cellStyle name="Standaard 4 2 3 3 3 2 3 2 2 2 2" xfId="38839" xr:uid="{B03701DD-ADFD-44CE-B728-48DD7D0DC862}"/>
    <cellStyle name="Standaard 4 2 3 3 3 2 3 2 2 3" xfId="28655" xr:uid="{B82D4685-A20D-4308-9B27-5D1CDFBBF6E5}"/>
    <cellStyle name="Standaard 4 2 3 3 3 2 3 2 3" xfId="15209" xr:uid="{DE114E10-4B1F-4FD5-8BDC-7B83D8A96EEE}"/>
    <cellStyle name="Standaard 4 2 3 3 3 2 3 2 3 2" xfId="35578" xr:uid="{79D2E779-4FFC-4D8D-ADD2-89C2E6C0168B}"/>
    <cellStyle name="Standaard 4 2 3 3 3 2 3 2 4" xfId="25394" xr:uid="{A46951FE-8989-44BE-9F26-48D7DA486882}"/>
    <cellStyle name="Standaard 4 2 3 3 3 2 3 3" xfId="8280" xr:uid="{C3B18845-4AD2-4E54-9C93-68563B81A95A}"/>
    <cellStyle name="Standaard 4 2 3 3 3 2 3 3 2" xfId="18469" xr:uid="{2C1568D1-2802-4699-8651-E995E2ACCF12}"/>
    <cellStyle name="Standaard 4 2 3 3 3 2 3 3 2 2" xfId="38838" xr:uid="{AAEAAFA7-621C-4436-92D3-76374955A2F3}"/>
    <cellStyle name="Standaard 4 2 3 3 3 2 3 3 3" xfId="28654" xr:uid="{BBB0D96D-31BB-47B0-9DD2-7DFE9BB78E7F}"/>
    <cellStyle name="Standaard 4 2 3 3 3 2 3 4" xfId="12666" xr:uid="{1448331F-F2E4-479D-999F-A4516749B7EA}"/>
    <cellStyle name="Standaard 4 2 3 3 3 2 3 4 2" xfId="33035" xr:uid="{5A866FD6-BE8C-4ADD-87D9-4458193C60C7}"/>
    <cellStyle name="Standaard 4 2 3 3 3 2 3 5" xfId="22851" xr:uid="{9BB37A4A-C471-4B15-9ACD-9887823BF22F}"/>
    <cellStyle name="Standaard 4 2 3 3 3 2 4" xfId="3336" xr:uid="{A3754D9D-7E87-4D1C-AD2F-E6774F7EAD91}"/>
    <cellStyle name="Standaard 4 2 3 3 3 2 4 2" xfId="8282" xr:uid="{03B43D52-5601-44BA-83CE-130AAB32090F}"/>
    <cellStyle name="Standaard 4 2 3 3 3 2 4 2 2" xfId="18471" xr:uid="{B3E7D5D9-07EA-4121-90E2-A9D15637E575}"/>
    <cellStyle name="Standaard 4 2 3 3 3 2 4 2 2 2" xfId="38840" xr:uid="{738447E7-BC3E-4FF6-897A-FB3995132ACF}"/>
    <cellStyle name="Standaard 4 2 3 3 3 2 4 2 3" xfId="28656" xr:uid="{DF438BBD-EC4F-4974-B3AB-03EEEDBA596D}"/>
    <cellStyle name="Standaard 4 2 3 3 3 2 4 3" xfId="13514" xr:uid="{2CD96EF5-B76E-4E07-B6A3-88C2B846611E}"/>
    <cellStyle name="Standaard 4 2 3 3 3 2 4 3 2" xfId="33883" xr:uid="{1CEF2052-2E0B-48DF-B42D-AB94283078B1}"/>
    <cellStyle name="Standaard 4 2 3 3 3 2 4 4" xfId="23699" xr:uid="{D7694630-EEA7-4F39-8AFD-BF6BCEC6A51E}"/>
    <cellStyle name="Standaard 4 2 3 3 3 2 5" xfId="8277" xr:uid="{0621C063-C4FC-429D-9D71-8B4BFAE4650A}"/>
    <cellStyle name="Standaard 4 2 3 3 3 2 5 2" xfId="18466" xr:uid="{06F94107-4D10-416E-B5E1-7888BDB4F171}"/>
    <cellStyle name="Standaard 4 2 3 3 3 2 5 2 2" xfId="38835" xr:uid="{B073924A-6DE4-4331-8E04-81217150D212}"/>
    <cellStyle name="Standaard 4 2 3 3 3 2 5 3" xfId="28651" xr:uid="{3C6E154F-723E-4B5D-BC10-ECA844D12332}"/>
    <cellStyle name="Standaard 4 2 3 3 3 2 6" xfId="10971" xr:uid="{67115DFB-2969-43EC-A296-F08F7E0F078C}"/>
    <cellStyle name="Standaard 4 2 3 3 3 2 6 2" xfId="31340" xr:uid="{2B61F094-74CF-4709-BA46-70AADFE07B40}"/>
    <cellStyle name="Standaard 4 2 3 3 3 2 7" xfId="21156" xr:uid="{AE83D4C2-204F-4F21-81CF-1B3238F168DF}"/>
    <cellStyle name="Standaard 4 2 3 3 3 3" xfId="1215" xr:uid="{14428D4A-68B0-42F6-AA8C-CD20B7A3BDE5}"/>
    <cellStyle name="Standaard 4 2 3 3 3 3 2" xfId="3760" xr:uid="{09098CB0-396C-4C20-B742-7A6C70A3137C}"/>
    <cellStyle name="Standaard 4 2 3 3 3 3 2 2" xfId="8284" xr:uid="{D755EBC2-94CE-4E09-8B40-BDCECAC67BE0}"/>
    <cellStyle name="Standaard 4 2 3 3 3 3 2 2 2" xfId="18473" xr:uid="{9CE6D41E-65F5-4DBD-ABC7-929AE15F9CAF}"/>
    <cellStyle name="Standaard 4 2 3 3 3 3 2 2 2 2" xfId="38842" xr:uid="{EB2568B2-A796-467A-B8B4-4E5B678C4B84}"/>
    <cellStyle name="Standaard 4 2 3 3 3 3 2 2 3" xfId="28658" xr:uid="{F83D745A-2DD1-419E-8A7A-B9CFD13076F8}"/>
    <cellStyle name="Standaard 4 2 3 3 3 3 2 3" xfId="13938" xr:uid="{5AE4A4B4-50FE-43B0-9765-004868F47486}"/>
    <cellStyle name="Standaard 4 2 3 3 3 3 2 3 2" xfId="34307" xr:uid="{8AA7E164-1433-4C37-8AF3-DA866C1CCA3E}"/>
    <cellStyle name="Standaard 4 2 3 3 3 3 2 4" xfId="24123" xr:uid="{454D46C7-414D-4040-989D-1BBC7A788248}"/>
    <cellStyle name="Standaard 4 2 3 3 3 3 3" xfId="8283" xr:uid="{CB22BA53-E7EB-494D-8C8C-0D59CFD9FBDD}"/>
    <cellStyle name="Standaard 4 2 3 3 3 3 3 2" xfId="18472" xr:uid="{7B7AEF41-3175-48D0-BCC4-F815F0B8C266}"/>
    <cellStyle name="Standaard 4 2 3 3 3 3 3 2 2" xfId="38841" xr:uid="{6ADC6E76-91E1-46BC-863D-ACA61206A35A}"/>
    <cellStyle name="Standaard 4 2 3 3 3 3 3 3" xfId="28657" xr:uid="{1D9C94A3-A276-405B-AA70-F90CC2C0DEB4}"/>
    <cellStyle name="Standaard 4 2 3 3 3 3 4" xfId="11395" xr:uid="{1C52FD00-7269-435F-9055-52902B111987}"/>
    <cellStyle name="Standaard 4 2 3 3 3 3 4 2" xfId="31764" xr:uid="{B7204B14-AC06-45D4-B93A-1DB12FA53BD2}"/>
    <cellStyle name="Standaard 4 2 3 3 3 3 5" xfId="21580" xr:uid="{0C462E09-B30F-4E74-9811-4287BA1E5353}"/>
    <cellStyle name="Standaard 4 2 3 3 3 4" xfId="2062" xr:uid="{349C9E85-CAB4-437E-9BC3-204A0A9782E3}"/>
    <cellStyle name="Standaard 4 2 3 3 3 4 2" xfId="4607" xr:uid="{9D15F612-1959-44E2-93C4-F04F3333E699}"/>
    <cellStyle name="Standaard 4 2 3 3 3 4 2 2" xfId="8286" xr:uid="{DC40CE5B-A40F-4F59-9EE4-F9E5703570B6}"/>
    <cellStyle name="Standaard 4 2 3 3 3 4 2 2 2" xfId="18475" xr:uid="{B80ED5AE-6B29-4A09-8612-A114A32A271B}"/>
    <cellStyle name="Standaard 4 2 3 3 3 4 2 2 2 2" xfId="38844" xr:uid="{B5B83F20-30BA-4F4D-943A-64A8E9E91429}"/>
    <cellStyle name="Standaard 4 2 3 3 3 4 2 2 3" xfId="28660" xr:uid="{42F43E78-20B6-4CC7-8296-CF04BC548C9E}"/>
    <cellStyle name="Standaard 4 2 3 3 3 4 2 3" xfId="14785" xr:uid="{A647F749-D42A-4D70-A385-153FF9C133B6}"/>
    <cellStyle name="Standaard 4 2 3 3 3 4 2 3 2" xfId="35154" xr:uid="{D9313613-39C8-410F-B02D-3F48552456AB}"/>
    <cellStyle name="Standaard 4 2 3 3 3 4 2 4" xfId="24970" xr:uid="{1162C188-0F1A-4A62-9308-9630F19F63C4}"/>
    <cellStyle name="Standaard 4 2 3 3 3 4 3" xfId="8285" xr:uid="{204603C5-2DBA-479B-82CB-B27252DBB343}"/>
    <cellStyle name="Standaard 4 2 3 3 3 4 3 2" xfId="18474" xr:uid="{13276838-9BBC-42A2-AEE5-40125B6B8CDF}"/>
    <cellStyle name="Standaard 4 2 3 3 3 4 3 2 2" xfId="38843" xr:uid="{75CEC83E-0F54-419E-94B1-B5402DE40E5C}"/>
    <cellStyle name="Standaard 4 2 3 3 3 4 3 3" xfId="28659" xr:uid="{EA3F2330-BBB4-45DE-A41C-3772EC2CA983}"/>
    <cellStyle name="Standaard 4 2 3 3 3 4 4" xfId="12242" xr:uid="{A6BD338E-F77A-43F0-80A2-9E08313FB520}"/>
    <cellStyle name="Standaard 4 2 3 3 3 4 4 2" xfId="32611" xr:uid="{7A695240-710B-4106-B336-D011E1FEE6B1}"/>
    <cellStyle name="Standaard 4 2 3 3 3 4 5" xfId="22427" xr:uid="{2605247A-F6A4-4CAD-AD0A-B385F0BD8D78}"/>
    <cellStyle name="Standaard 4 2 3 3 3 5" xfId="2912" xr:uid="{13BA76F4-C5A9-41F3-A54F-FE6CE783EBD5}"/>
    <cellStyle name="Standaard 4 2 3 3 3 5 2" xfId="8287" xr:uid="{CE6E0D16-2851-40E5-9F1B-C70F647FE55C}"/>
    <cellStyle name="Standaard 4 2 3 3 3 5 2 2" xfId="18476" xr:uid="{5C8400E7-AA30-4BD7-8B05-132D0536AFF3}"/>
    <cellStyle name="Standaard 4 2 3 3 3 5 2 2 2" xfId="38845" xr:uid="{E8F57D51-AFE8-499D-AABB-2C1053684A64}"/>
    <cellStyle name="Standaard 4 2 3 3 3 5 2 3" xfId="28661" xr:uid="{AED17266-402C-43BF-B1D3-DD56A69498C2}"/>
    <cellStyle name="Standaard 4 2 3 3 3 5 3" xfId="13090" xr:uid="{091AE37A-3B89-4DE5-89A1-D4C217F49FF0}"/>
    <cellStyle name="Standaard 4 2 3 3 3 5 3 2" xfId="33459" xr:uid="{865DA22B-8A12-4F1C-94FB-3CDC7F117FF1}"/>
    <cellStyle name="Standaard 4 2 3 3 3 5 4" xfId="23275" xr:uid="{F23ABE4A-6E29-44EE-8235-BED2F0E22258}"/>
    <cellStyle name="Standaard 4 2 3 3 3 6" xfId="8276" xr:uid="{D0A2941D-A8A6-4B9A-BDCD-C4695E366A52}"/>
    <cellStyle name="Standaard 4 2 3 3 3 6 2" xfId="18465" xr:uid="{BE239741-3095-4755-A36F-2ECBE2D8D73A}"/>
    <cellStyle name="Standaard 4 2 3 3 3 6 2 2" xfId="38834" xr:uid="{3D3E54C8-E812-4FC0-8B9F-CE54311B0A50}"/>
    <cellStyle name="Standaard 4 2 3 3 3 6 3" xfId="28650" xr:uid="{1ED7F8FA-C490-40AD-B2DB-C1F1B56806FC}"/>
    <cellStyle name="Standaard 4 2 3 3 3 7" xfId="10547" xr:uid="{EB21CA1C-7BBA-4006-A974-59EDB14C5758}"/>
    <cellStyle name="Standaard 4 2 3 3 3 7 2" xfId="30916" xr:uid="{C222EFCD-4A8C-4606-90D7-1CE8C697BE9A}"/>
    <cellStyle name="Standaard 4 2 3 3 3 8" xfId="20732" xr:uid="{8A63DB54-F045-4CDA-ACEF-209FBED9B873}"/>
    <cellStyle name="Standaard 4 2 3 3 4" xfId="471" xr:uid="{F7F766C1-4F67-454E-812B-DB89D31B81F0}"/>
    <cellStyle name="Standaard 4 2 3 3 4 2" xfId="929" xr:uid="{6E94BDF5-37CD-46E1-B288-0EA4CA351CD9}"/>
    <cellStyle name="Standaard 4 2 3 3 4 2 2" xfId="1779" xr:uid="{5B8988AD-1315-4E0D-871B-3BE84EB27E5B}"/>
    <cellStyle name="Standaard 4 2 3 3 4 2 2 2" xfId="4324" xr:uid="{8EDCBD3C-3F55-4F5D-A0D9-E0D93396294A}"/>
    <cellStyle name="Standaard 4 2 3 3 4 2 2 2 2" xfId="8291" xr:uid="{635BACC9-D272-45D9-B8E3-8A3506CE5849}"/>
    <cellStyle name="Standaard 4 2 3 3 4 2 2 2 2 2" xfId="18480" xr:uid="{7A179A90-5B57-4E9C-BCD8-E065DD426D39}"/>
    <cellStyle name="Standaard 4 2 3 3 4 2 2 2 2 2 2" xfId="38849" xr:uid="{6CD5D051-97A6-4B7A-A0D6-D09F28A9AF3E}"/>
    <cellStyle name="Standaard 4 2 3 3 4 2 2 2 2 3" xfId="28665" xr:uid="{C07B4E8D-296F-4072-84CB-E0FCD8884F7C}"/>
    <cellStyle name="Standaard 4 2 3 3 4 2 2 2 3" xfId="14502" xr:uid="{598A3C97-C855-4C2B-A247-9BC99CAA9CED}"/>
    <cellStyle name="Standaard 4 2 3 3 4 2 2 2 3 2" xfId="34871" xr:uid="{1EB101ED-27D4-4054-94F9-985E40ACF6D1}"/>
    <cellStyle name="Standaard 4 2 3 3 4 2 2 2 4" xfId="24687" xr:uid="{6CAE7D08-A43B-43A8-B199-A31BF1E84A62}"/>
    <cellStyle name="Standaard 4 2 3 3 4 2 2 3" xfId="8290" xr:uid="{98F2AE7F-4513-4E5F-90A7-04D995C85885}"/>
    <cellStyle name="Standaard 4 2 3 3 4 2 2 3 2" xfId="18479" xr:uid="{0F8A299C-B058-470E-B0AE-0BCD59BE0C72}"/>
    <cellStyle name="Standaard 4 2 3 3 4 2 2 3 2 2" xfId="38848" xr:uid="{E85F3BA3-3177-4C45-BC19-B4BFBABE6BFA}"/>
    <cellStyle name="Standaard 4 2 3 3 4 2 2 3 3" xfId="28664" xr:uid="{1FB8484B-8E7F-4FFE-84DC-5E14E5FB5616}"/>
    <cellStyle name="Standaard 4 2 3 3 4 2 2 4" xfId="11959" xr:uid="{6266F8AF-F737-4FEB-B2AA-8A53C589A4DD}"/>
    <cellStyle name="Standaard 4 2 3 3 4 2 2 4 2" xfId="32328" xr:uid="{98E6CBCB-9ED2-4A2D-B284-64D3A6965B57}"/>
    <cellStyle name="Standaard 4 2 3 3 4 2 2 5" xfId="22144" xr:uid="{1559B2EF-842F-48B9-8B8A-564C7EE727E3}"/>
    <cellStyle name="Standaard 4 2 3 3 4 2 3" xfId="2626" xr:uid="{CEFF3469-DA1C-4DF6-92D1-1D39E1647AE6}"/>
    <cellStyle name="Standaard 4 2 3 3 4 2 3 2" xfId="5171" xr:uid="{A5B1D05E-4E47-4E80-A0C6-C7CB7171229D}"/>
    <cellStyle name="Standaard 4 2 3 3 4 2 3 2 2" xfId="8293" xr:uid="{0EC6894A-DEC3-48B9-9152-B78637169ED1}"/>
    <cellStyle name="Standaard 4 2 3 3 4 2 3 2 2 2" xfId="18482" xr:uid="{4DEC6F46-7178-4E33-97FB-7327E5240263}"/>
    <cellStyle name="Standaard 4 2 3 3 4 2 3 2 2 2 2" xfId="38851" xr:uid="{EF59E752-5F26-48BE-A03D-C4C3F57336B1}"/>
    <cellStyle name="Standaard 4 2 3 3 4 2 3 2 2 3" xfId="28667" xr:uid="{034FBB40-A5BF-429D-BB7E-F13FE6CA1BCA}"/>
    <cellStyle name="Standaard 4 2 3 3 4 2 3 2 3" xfId="15349" xr:uid="{82B6A56D-348B-4993-A4F2-D3911BC013D9}"/>
    <cellStyle name="Standaard 4 2 3 3 4 2 3 2 3 2" xfId="35718" xr:uid="{76B7EA9E-DD9D-4F03-A9E1-AB94D15E07D8}"/>
    <cellStyle name="Standaard 4 2 3 3 4 2 3 2 4" xfId="25534" xr:uid="{D568495D-662F-418E-B8AC-2E998AEC258F}"/>
    <cellStyle name="Standaard 4 2 3 3 4 2 3 3" xfId="8292" xr:uid="{359D1612-CD9C-42D7-8947-E2D21B834E41}"/>
    <cellStyle name="Standaard 4 2 3 3 4 2 3 3 2" xfId="18481" xr:uid="{3D7F1CE5-5525-44AF-A508-F4FFB1CC1453}"/>
    <cellStyle name="Standaard 4 2 3 3 4 2 3 3 2 2" xfId="38850" xr:uid="{BE779E43-CE8E-4590-968E-967772A74F23}"/>
    <cellStyle name="Standaard 4 2 3 3 4 2 3 3 3" xfId="28666" xr:uid="{B838C9A7-5ADD-45CC-A672-95C945EF1F0C}"/>
    <cellStyle name="Standaard 4 2 3 3 4 2 3 4" xfId="12806" xr:uid="{1DDE2A89-32BB-42A4-8E6E-107ADBE581F9}"/>
    <cellStyle name="Standaard 4 2 3 3 4 2 3 4 2" xfId="33175" xr:uid="{36A2427A-F9A6-4400-8DF4-B89B6AC91657}"/>
    <cellStyle name="Standaard 4 2 3 3 4 2 3 5" xfId="22991" xr:uid="{B2485401-77E7-4B51-980F-5F30C1FF959E}"/>
    <cellStyle name="Standaard 4 2 3 3 4 2 4" xfId="3476" xr:uid="{6FC0A0BA-FD61-4301-AFD5-B3A20C343E06}"/>
    <cellStyle name="Standaard 4 2 3 3 4 2 4 2" xfId="8294" xr:uid="{45A88A5E-666B-42A1-A628-058A9033DAA8}"/>
    <cellStyle name="Standaard 4 2 3 3 4 2 4 2 2" xfId="18483" xr:uid="{6D541195-A9C6-47C6-AD31-48FCC0D8EC78}"/>
    <cellStyle name="Standaard 4 2 3 3 4 2 4 2 2 2" xfId="38852" xr:uid="{AC8046C1-96A7-41E7-BFD6-6678A7D2276F}"/>
    <cellStyle name="Standaard 4 2 3 3 4 2 4 2 3" xfId="28668" xr:uid="{9E49EF09-CF79-43C8-8BDF-35646002ADA1}"/>
    <cellStyle name="Standaard 4 2 3 3 4 2 4 3" xfId="13654" xr:uid="{EF4401DE-50CC-4C90-9ABC-718D21EC9B2B}"/>
    <cellStyle name="Standaard 4 2 3 3 4 2 4 3 2" xfId="34023" xr:uid="{6AE6FA04-ECE9-442A-A15F-3C1E69B3C317}"/>
    <cellStyle name="Standaard 4 2 3 3 4 2 4 4" xfId="23839" xr:uid="{D5ECFF58-F3E5-4993-A689-01A8CA631905}"/>
    <cellStyle name="Standaard 4 2 3 3 4 2 5" xfId="8289" xr:uid="{488830A6-CF1C-4C97-BA92-B1A96726ECB9}"/>
    <cellStyle name="Standaard 4 2 3 3 4 2 5 2" xfId="18478" xr:uid="{FEDCF68A-B330-4855-AFA6-66F143819FB6}"/>
    <cellStyle name="Standaard 4 2 3 3 4 2 5 2 2" xfId="38847" xr:uid="{A82F5B54-C69C-4096-AEE9-64BBD7FE1D40}"/>
    <cellStyle name="Standaard 4 2 3 3 4 2 5 3" xfId="28663" xr:uid="{C83F681E-A1A3-44F0-A19E-BD56D17977AB}"/>
    <cellStyle name="Standaard 4 2 3 3 4 2 6" xfId="11111" xr:uid="{07445D5B-C40F-4268-818F-14CA1A932264}"/>
    <cellStyle name="Standaard 4 2 3 3 4 2 6 2" xfId="31480" xr:uid="{68C4BA86-2C84-4CD1-86C2-5E47941B8D3E}"/>
    <cellStyle name="Standaard 4 2 3 3 4 2 7" xfId="21296" xr:uid="{E52869D2-D2C8-4EDE-9549-07977E70AC74}"/>
    <cellStyle name="Standaard 4 2 3 3 4 3" xfId="1355" xr:uid="{2E7F032E-E6AE-403C-AFAD-90D543CB00BD}"/>
    <cellStyle name="Standaard 4 2 3 3 4 3 2" xfId="3900" xr:uid="{FC9114BF-6378-40EC-B66C-AFEE51F4E5E7}"/>
    <cellStyle name="Standaard 4 2 3 3 4 3 2 2" xfId="8296" xr:uid="{1EAF1C82-F977-411D-9DD8-C085921B47D2}"/>
    <cellStyle name="Standaard 4 2 3 3 4 3 2 2 2" xfId="18485" xr:uid="{7C0161E8-0E84-4FE2-BFAD-5015F43BCABF}"/>
    <cellStyle name="Standaard 4 2 3 3 4 3 2 2 2 2" xfId="38854" xr:uid="{387041DD-F8A0-43DA-8C47-DDA821C993B7}"/>
    <cellStyle name="Standaard 4 2 3 3 4 3 2 2 3" xfId="28670" xr:uid="{F84C1F92-89A4-4824-8E81-C04693A86FFC}"/>
    <cellStyle name="Standaard 4 2 3 3 4 3 2 3" xfId="14078" xr:uid="{9514FEDE-0F54-4354-9429-F796DDFB320E}"/>
    <cellStyle name="Standaard 4 2 3 3 4 3 2 3 2" xfId="34447" xr:uid="{A6CEEAAC-7C79-4607-BF2C-8F68A2230C2F}"/>
    <cellStyle name="Standaard 4 2 3 3 4 3 2 4" xfId="24263" xr:uid="{AEDEB388-A0D8-4857-B128-C6C62DEC7177}"/>
    <cellStyle name="Standaard 4 2 3 3 4 3 3" xfId="8295" xr:uid="{22FDEAE7-7A85-42A7-AB74-BC5B71EDEE82}"/>
    <cellStyle name="Standaard 4 2 3 3 4 3 3 2" xfId="18484" xr:uid="{FABC76E2-3914-47BB-B9DC-8CDB74A12C24}"/>
    <cellStyle name="Standaard 4 2 3 3 4 3 3 2 2" xfId="38853" xr:uid="{6770B771-F978-4794-BD6F-92AC44A85DCB}"/>
    <cellStyle name="Standaard 4 2 3 3 4 3 3 3" xfId="28669" xr:uid="{321C0337-074A-4A56-8BFF-471A1E82FFB1}"/>
    <cellStyle name="Standaard 4 2 3 3 4 3 4" xfId="11535" xr:uid="{E4DDFAE8-2B26-4421-8716-35C7B3ED9446}"/>
    <cellStyle name="Standaard 4 2 3 3 4 3 4 2" xfId="31904" xr:uid="{88559FBD-4A91-416B-8058-548E0EA50B46}"/>
    <cellStyle name="Standaard 4 2 3 3 4 3 5" xfId="21720" xr:uid="{656B3B3B-30D1-4AAD-921F-7153F25D6EF7}"/>
    <cellStyle name="Standaard 4 2 3 3 4 4" xfId="2202" xr:uid="{2C732008-E01A-436C-BE03-62D5CA5C57A9}"/>
    <cellStyle name="Standaard 4 2 3 3 4 4 2" xfId="4747" xr:uid="{23A3DF27-850C-4A98-A292-7955C14EEF9F}"/>
    <cellStyle name="Standaard 4 2 3 3 4 4 2 2" xfId="8298" xr:uid="{51A7CB71-3010-45B1-9574-C8D4DEEFF67A}"/>
    <cellStyle name="Standaard 4 2 3 3 4 4 2 2 2" xfId="18487" xr:uid="{566EB965-929F-4386-916F-5C9EC1B38A62}"/>
    <cellStyle name="Standaard 4 2 3 3 4 4 2 2 2 2" xfId="38856" xr:uid="{29A1FCA6-5FFA-4C66-A826-2D580E7F0271}"/>
    <cellStyle name="Standaard 4 2 3 3 4 4 2 2 3" xfId="28672" xr:uid="{2DD565B3-68AD-4A53-B446-5401C0DE738C}"/>
    <cellStyle name="Standaard 4 2 3 3 4 4 2 3" xfId="14925" xr:uid="{8BC3394B-6BF3-41A7-8BDC-76D20CF7D21D}"/>
    <cellStyle name="Standaard 4 2 3 3 4 4 2 3 2" xfId="35294" xr:uid="{F0FCC03B-AE00-43F1-9978-F45F4A125C52}"/>
    <cellStyle name="Standaard 4 2 3 3 4 4 2 4" xfId="25110" xr:uid="{D2D27BC5-6C16-4409-98B0-EFAAE6E3983B}"/>
    <cellStyle name="Standaard 4 2 3 3 4 4 3" xfId="8297" xr:uid="{134D566C-6F59-477A-871A-94757C384F9E}"/>
    <cellStyle name="Standaard 4 2 3 3 4 4 3 2" xfId="18486" xr:uid="{B04DF4A1-3EF5-4FA8-84E9-1FE9A44217F2}"/>
    <cellStyle name="Standaard 4 2 3 3 4 4 3 2 2" xfId="38855" xr:uid="{329A5005-D709-42B3-A619-E4762D4BE0CD}"/>
    <cellStyle name="Standaard 4 2 3 3 4 4 3 3" xfId="28671" xr:uid="{28CD1E93-A55E-4D4F-99A3-AC68CE92C653}"/>
    <cellStyle name="Standaard 4 2 3 3 4 4 4" xfId="12382" xr:uid="{EC063AE2-9235-4372-BD3F-76DC34E80179}"/>
    <cellStyle name="Standaard 4 2 3 3 4 4 4 2" xfId="32751" xr:uid="{C0991231-EE29-48DA-BF48-7683CA616139}"/>
    <cellStyle name="Standaard 4 2 3 3 4 4 5" xfId="22567" xr:uid="{65986FAC-B6AB-43B1-8541-6D7CA61ECBBE}"/>
    <cellStyle name="Standaard 4 2 3 3 4 5" xfId="3052" xr:uid="{E3A80352-F1AE-4842-8421-932B99FF591A}"/>
    <cellStyle name="Standaard 4 2 3 3 4 5 2" xfId="8299" xr:uid="{9DC11D22-4912-49BE-8A36-3B6AF5726B65}"/>
    <cellStyle name="Standaard 4 2 3 3 4 5 2 2" xfId="18488" xr:uid="{B5D1908B-6561-45BA-B5D6-608E90DF637C}"/>
    <cellStyle name="Standaard 4 2 3 3 4 5 2 2 2" xfId="38857" xr:uid="{5D18085F-CF54-47CE-8F85-F512F03A1D9A}"/>
    <cellStyle name="Standaard 4 2 3 3 4 5 2 3" xfId="28673" xr:uid="{FE315ED1-4ABE-4BED-A055-31B1A9E74362}"/>
    <cellStyle name="Standaard 4 2 3 3 4 5 3" xfId="13230" xr:uid="{AAB65A67-F623-45AE-8C20-51CB8138D7D8}"/>
    <cellStyle name="Standaard 4 2 3 3 4 5 3 2" xfId="33599" xr:uid="{4A136B30-656C-41C4-BC19-59954B5790EA}"/>
    <cellStyle name="Standaard 4 2 3 3 4 5 4" xfId="23415" xr:uid="{CCE4AFF8-0757-45B8-AAED-6E8D45435A24}"/>
    <cellStyle name="Standaard 4 2 3 3 4 6" xfId="8288" xr:uid="{F0BF2453-4552-4BDA-B1A8-6DDD6E09FEBE}"/>
    <cellStyle name="Standaard 4 2 3 3 4 6 2" xfId="18477" xr:uid="{E0212357-E851-4271-BDEA-1A7B8DF125B6}"/>
    <cellStyle name="Standaard 4 2 3 3 4 6 2 2" xfId="38846" xr:uid="{D2F2D059-5440-4B04-AEC8-AEA5F347B1A3}"/>
    <cellStyle name="Standaard 4 2 3 3 4 6 3" xfId="28662" xr:uid="{45C83F11-28E4-4BEB-95BE-0447355AE5C9}"/>
    <cellStyle name="Standaard 4 2 3 3 4 7" xfId="10687" xr:uid="{138FAF49-B6EA-4017-8871-49A45CB92A98}"/>
    <cellStyle name="Standaard 4 2 3 3 4 7 2" xfId="31056" xr:uid="{D53A2D03-2845-40B0-8B6C-398B0DEB7377}"/>
    <cellStyle name="Standaard 4 2 3 3 4 8" xfId="20872" xr:uid="{D7AD4B49-07A8-49DA-A8D1-3FB9F81E2ADE}"/>
    <cellStyle name="Standaard 4 2 3 3 5" xfId="586" xr:uid="{7ED13727-98A2-4D12-930E-D813E3F12175}"/>
    <cellStyle name="Standaard 4 2 3 3 5 2" xfId="1012" xr:uid="{553C175D-94A5-4B45-BA1A-DF21D1FDAC8E}"/>
    <cellStyle name="Standaard 4 2 3 3 5 2 2" xfId="1862" xr:uid="{9D423ADD-83DA-4245-8D16-AF36CBFDBB55}"/>
    <cellStyle name="Standaard 4 2 3 3 5 2 2 2" xfId="4407" xr:uid="{BED30DC5-24C6-4E9B-AB5F-0D5C1A3DE3AF}"/>
    <cellStyle name="Standaard 4 2 3 3 5 2 2 2 2" xfId="8303" xr:uid="{713B57DA-6BBC-4A44-9E3D-65D7EF723217}"/>
    <cellStyle name="Standaard 4 2 3 3 5 2 2 2 2 2" xfId="18492" xr:uid="{EC39C1C4-C22C-45F1-BE54-06433CBBA442}"/>
    <cellStyle name="Standaard 4 2 3 3 5 2 2 2 2 2 2" xfId="38861" xr:uid="{7960829D-EE2D-42B4-9884-1B583E416337}"/>
    <cellStyle name="Standaard 4 2 3 3 5 2 2 2 2 3" xfId="28677" xr:uid="{9E8C4C67-1FAD-4207-A87C-2EB26A819921}"/>
    <cellStyle name="Standaard 4 2 3 3 5 2 2 2 3" xfId="14585" xr:uid="{B718FF17-CB9C-4954-B7F1-FDDBCD676946}"/>
    <cellStyle name="Standaard 4 2 3 3 5 2 2 2 3 2" xfId="34954" xr:uid="{3D78ECD5-4A42-43AB-8677-D825FA1C5E0B}"/>
    <cellStyle name="Standaard 4 2 3 3 5 2 2 2 4" xfId="24770" xr:uid="{950A8223-E431-4D9C-B85D-F897BDF970C3}"/>
    <cellStyle name="Standaard 4 2 3 3 5 2 2 3" xfId="8302" xr:uid="{6347ABA6-C0AE-4ED0-BDB2-D2B5F11BF177}"/>
    <cellStyle name="Standaard 4 2 3 3 5 2 2 3 2" xfId="18491" xr:uid="{43A00102-DB00-4593-8849-9E04748A2732}"/>
    <cellStyle name="Standaard 4 2 3 3 5 2 2 3 2 2" xfId="38860" xr:uid="{833CA8E8-E3D3-47D7-9C1B-5EF994A4BF48}"/>
    <cellStyle name="Standaard 4 2 3 3 5 2 2 3 3" xfId="28676" xr:uid="{C4623B5C-57B6-43C6-BE7E-8EB580EF8445}"/>
    <cellStyle name="Standaard 4 2 3 3 5 2 2 4" xfId="12042" xr:uid="{F079517C-6F60-4A3F-9F10-B9926BC8AA2E}"/>
    <cellStyle name="Standaard 4 2 3 3 5 2 2 4 2" xfId="32411" xr:uid="{55ADD8DD-83E1-4C7A-94B0-6B050F7E4DC3}"/>
    <cellStyle name="Standaard 4 2 3 3 5 2 2 5" xfId="22227" xr:uid="{EDBA935A-2FAC-4C5A-BBB8-9A99E7B8AAF2}"/>
    <cellStyle name="Standaard 4 2 3 3 5 2 3" xfId="2709" xr:uid="{578FCF48-2C54-45B4-8F7B-FBB62E952951}"/>
    <cellStyle name="Standaard 4 2 3 3 5 2 3 2" xfId="5254" xr:uid="{41520974-A090-4828-90F0-17A26F7459A1}"/>
    <cellStyle name="Standaard 4 2 3 3 5 2 3 2 2" xfId="8305" xr:uid="{1D51555B-82E4-4D35-A09B-2B73DBE35C75}"/>
    <cellStyle name="Standaard 4 2 3 3 5 2 3 2 2 2" xfId="18494" xr:uid="{0D652726-98B8-4E75-B7F1-5370211B83BE}"/>
    <cellStyle name="Standaard 4 2 3 3 5 2 3 2 2 2 2" xfId="38863" xr:uid="{A04BF948-F536-4494-98F9-D01C33EB89AB}"/>
    <cellStyle name="Standaard 4 2 3 3 5 2 3 2 2 3" xfId="28679" xr:uid="{2EEF6E6A-8760-4F4E-93DA-77E119FDB7B9}"/>
    <cellStyle name="Standaard 4 2 3 3 5 2 3 2 3" xfId="15432" xr:uid="{5A7B48DA-A33B-409C-81C0-FBD06A397D3F}"/>
    <cellStyle name="Standaard 4 2 3 3 5 2 3 2 3 2" xfId="35801" xr:uid="{96B70A86-9D8D-403B-A433-748902049A79}"/>
    <cellStyle name="Standaard 4 2 3 3 5 2 3 2 4" xfId="25617" xr:uid="{2E06C9AC-0D59-4D2A-B21C-22822939C0D0}"/>
    <cellStyle name="Standaard 4 2 3 3 5 2 3 3" xfId="8304" xr:uid="{B70DC386-7B90-4CE5-B8BB-CF2DB83175A6}"/>
    <cellStyle name="Standaard 4 2 3 3 5 2 3 3 2" xfId="18493" xr:uid="{3BE98925-0643-4909-81CF-3D5C4C76DF8A}"/>
    <cellStyle name="Standaard 4 2 3 3 5 2 3 3 2 2" xfId="38862" xr:uid="{78E73F8D-7594-4A7C-9181-376E657EACC7}"/>
    <cellStyle name="Standaard 4 2 3 3 5 2 3 3 3" xfId="28678" xr:uid="{86593813-86F3-431F-9F42-E7568246BBDA}"/>
    <cellStyle name="Standaard 4 2 3 3 5 2 3 4" xfId="12889" xr:uid="{E7CDDD47-2A1A-44EB-86D5-284450FB195A}"/>
    <cellStyle name="Standaard 4 2 3 3 5 2 3 4 2" xfId="33258" xr:uid="{5C8419F0-F3C8-4CFA-A1BB-332D10053735}"/>
    <cellStyle name="Standaard 4 2 3 3 5 2 3 5" xfId="23074" xr:uid="{165A6429-EEBD-4E52-BF74-2F0855ECC3F2}"/>
    <cellStyle name="Standaard 4 2 3 3 5 2 4" xfId="3559" xr:uid="{3E8B970D-7BDC-4016-AC9C-718BE7B1191A}"/>
    <cellStyle name="Standaard 4 2 3 3 5 2 4 2" xfId="8306" xr:uid="{6F4C316A-7CF6-4EED-8245-C31098224531}"/>
    <cellStyle name="Standaard 4 2 3 3 5 2 4 2 2" xfId="18495" xr:uid="{17BD81D8-753E-4E1C-ADDE-55220E9D9056}"/>
    <cellStyle name="Standaard 4 2 3 3 5 2 4 2 2 2" xfId="38864" xr:uid="{A783F967-53CF-47A9-8A22-AA8D59910063}"/>
    <cellStyle name="Standaard 4 2 3 3 5 2 4 2 3" xfId="28680" xr:uid="{47F008B6-5C94-492D-A4DC-E79F96E42F87}"/>
    <cellStyle name="Standaard 4 2 3 3 5 2 4 3" xfId="13737" xr:uid="{0AF1FBCD-1B35-49EA-BB7B-CD533F0F67D3}"/>
    <cellStyle name="Standaard 4 2 3 3 5 2 4 3 2" xfId="34106" xr:uid="{DB00FEBA-F691-49DB-99E5-0A24E7F21E63}"/>
    <cellStyle name="Standaard 4 2 3 3 5 2 4 4" xfId="23922" xr:uid="{0E853C23-6F16-46F0-80DC-0F49B8D32875}"/>
    <cellStyle name="Standaard 4 2 3 3 5 2 5" xfId="8301" xr:uid="{197B931D-DE23-41D7-9E6A-A742BD4B9E4A}"/>
    <cellStyle name="Standaard 4 2 3 3 5 2 5 2" xfId="18490" xr:uid="{33D69F32-5131-4447-8823-9AD543377769}"/>
    <cellStyle name="Standaard 4 2 3 3 5 2 5 2 2" xfId="38859" xr:uid="{4428B025-6BA4-44AD-ABB5-D1F91769D16A}"/>
    <cellStyle name="Standaard 4 2 3 3 5 2 5 3" xfId="28675" xr:uid="{28870E40-3977-40CA-98C9-DA7BD38C6241}"/>
    <cellStyle name="Standaard 4 2 3 3 5 2 6" xfId="11194" xr:uid="{EA1E9314-77DC-4672-B0FB-0E7DF042388A}"/>
    <cellStyle name="Standaard 4 2 3 3 5 2 6 2" xfId="31563" xr:uid="{62F9D3D2-011E-40BE-A040-585CAF9D6076}"/>
    <cellStyle name="Standaard 4 2 3 3 5 2 7" xfId="21379" xr:uid="{00BEBC55-4154-4F96-A094-0993B4209C78}"/>
    <cellStyle name="Standaard 4 2 3 3 5 3" xfId="1438" xr:uid="{D0D8E82F-5B80-4F8E-941B-0AE86E8E62B3}"/>
    <cellStyle name="Standaard 4 2 3 3 5 3 2" xfId="3983" xr:uid="{B80AF582-1F5A-452B-BDA5-6E47A34524EC}"/>
    <cellStyle name="Standaard 4 2 3 3 5 3 2 2" xfId="8308" xr:uid="{A141940C-15AA-4B73-AB93-CF495C3A7D65}"/>
    <cellStyle name="Standaard 4 2 3 3 5 3 2 2 2" xfId="18497" xr:uid="{BD350588-E20C-4DD0-A4EE-B1C9A200514C}"/>
    <cellStyle name="Standaard 4 2 3 3 5 3 2 2 2 2" xfId="38866" xr:uid="{9C4C8460-E727-4661-92D5-4649466F80C6}"/>
    <cellStyle name="Standaard 4 2 3 3 5 3 2 2 3" xfId="28682" xr:uid="{15790912-3A0A-4006-B3E3-D8E72448B1CA}"/>
    <cellStyle name="Standaard 4 2 3 3 5 3 2 3" xfId="14161" xr:uid="{0645E453-4B59-4160-B417-A16EAC245951}"/>
    <cellStyle name="Standaard 4 2 3 3 5 3 2 3 2" xfId="34530" xr:uid="{69C6EF2C-CE2A-4A88-9FFF-D871E9535044}"/>
    <cellStyle name="Standaard 4 2 3 3 5 3 2 4" xfId="24346" xr:uid="{601A665D-C841-4497-B76F-CFEA17EE6DCF}"/>
    <cellStyle name="Standaard 4 2 3 3 5 3 3" xfId="8307" xr:uid="{9BB97EFF-F413-4403-8282-9C679C5DF4C7}"/>
    <cellStyle name="Standaard 4 2 3 3 5 3 3 2" xfId="18496" xr:uid="{2DA7B74F-8215-458F-ADE6-26D6FFCE6D77}"/>
    <cellStyle name="Standaard 4 2 3 3 5 3 3 2 2" xfId="38865" xr:uid="{01F97A55-A85E-4FC0-9A8A-B2CEB34B0A99}"/>
    <cellStyle name="Standaard 4 2 3 3 5 3 3 3" xfId="28681" xr:uid="{03BD203E-14E6-4800-8EE5-0682D8D48F6F}"/>
    <cellStyle name="Standaard 4 2 3 3 5 3 4" xfId="11618" xr:uid="{865C4849-5E3E-413B-B3FC-F65000CE114A}"/>
    <cellStyle name="Standaard 4 2 3 3 5 3 4 2" xfId="31987" xr:uid="{552C4CEF-6609-48C1-B8E7-ACB8C3015766}"/>
    <cellStyle name="Standaard 4 2 3 3 5 3 5" xfId="21803" xr:uid="{402FC744-26E8-403C-9738-F96B1074B8F5}"/>
    <cellStyle name="Standaard 4 2 3 3 5 4" xfId="2285" xr:uid="{B333A129-461E-4777-B644-3DF6AD10487F}"/>
    <cellStyle name="Standaard 4 2 3 3 5 4 2" xfId="4830" xr:uid="{B3BE627E-069F-422B-8263-7F15AECC83E2}"/>
    <cellStyle name="Standaard 4 2 3 3 5 4 2 2" xfId="8310" xr:uid="{50E34366-E520-4A46-9DCC-1BEFCC3BAAE2}"/>
    <cellStyle name="Standaard 4 2 3 3 5 4 2 2 2" xfId="18499" xr:uid="{1D548996-1975-4AAB-B213-9EA9FB6D05B8}"/>
    <cellStyle name="Standaard 4 2 3 3 5 4 2 2 2 2" xfId="38868" xr:uid="{616503F7-A759-455F-A7A9-51A1DB408082}"/>
    <cellStyle name="Standaard 4 2 3 3 5 4 2 2 3" xfId="28684" xr:uid="{9E810887-32F0-4378-8A5F-A25E1D7A6C2C}"/>
    <cellStyle name="Standaard 4 2 3 3 5 4 2 3" xfId="15008" xr:uid="{12AA6F33-CE80-4473-8AAF-C8E4D7A32BCA}"/>
    <cellStyle name="Standaard 4 2 3 3 5 4 2 3 2" xfId="35377" xr:uid="{CAD47783-1D74-481E-8B6B-26DB3BCBE1D7}"/>
    <cellStyle name="Standaard 4 2 3 3 5 4 2 4" xfId="25193" xr:uid="{DA929818-454F-4DA7-8F5A-6D6973938C56}"/>
    <cellStyle name="Standaard 4 2 3 3 5 4 3" xfId="8309" xr:uid="{18A8AEB9-7CE4-4874-BF40-3A4627EEF346}"/>
    <cellStyle name="Standaard 4 2 3 3 5 4 3 2" xfId="18498" xr:uid="{B2640134-AD94-4D52-9432-341929130731}"/>
    <cellStyle name="Standaard 4 2 3 3 5 4 3 2 2" xfId="38867" xr:uid="{AC98DBB0-CE5D-4B45-BA6C-C5847B731566}"/>
    <cellStyle name="Standaard 4 2 3 3 5 4 3 3" xfId="28683" xr:uid="{D88F5D84-C20C-43C5-984D-A52251307AA0}"/>
    <cellStyle name="Standaard 4 2 3 3 5 4 4" xfId="12465" xr:uid="{E7562868-6139-4F22-9CEB-7401D194EC19}"/>
    <cellStyle name="Standaard 4 2 3 3 5 4 4 2" xfId="32834" xr:uid="{B9A3D89B-569D-4C5A-BFF0-D13131FE47D5}"/>
    <cellStyle name="Standaard 4 2 3 3 5 4 5" xfId="22650" xr:uid="{ABDE59EF-1BC7-495F-B88E-BEE51DE78E06}"/>
    <cellStyle name="Standaard 4 2 3 3 5 5" xfId="3135" xr:uid="{90736108-ADAB-452F-BF25-DC98F284BBED}"/>
    <cellStyle name="Standaard 4 2 3 3 5 5 2" xfId="8311" xr:uid="{696548C6-BEEF-4949-8837-7938AB655EC1}"/>
    <cellStyle name="Standaard 4 2 3 3 5 5 2 2" xfId="18500" xr:uid="{E685E9A3-860D-4EAC-877D-16F082130BF0}"/>
    <cellStyle name="Standaard 4 2 3 3 5 5 2 2 2" xfId="38869" xr:uid="{16E1B23C-1AE7-4C6E-9E61-53BC337668C0}"/>
    <cellStyle name="Standaard 4 2 3 3 5 5 2 3" xfId="28685" xr:uid="{B574D89F-C432-4C02-9060-DC2BF8727704}"/>
    <cellStyle name="Standaard 4 2 3 3 5 5 3" xfId="13313" xr:uid="{7B32AA9F-83F3-404D-BFF0-86253435AF4E}"/>
    <cellStyle name="Standaard 4 2 3 3 5 5 3 2" xfId="33682" xr:uid="{D2137747-2AE1-4027-8208-C04E97A864BC}"/>
    <cellStyle name="Standaard 4 2 3 3 5 5 4" xfId="23498" xr:uid="{EF8131BD-EBE5-4280-BD3D-3127528893FB}"/>
    <cellStyle name="Standaard 4 2 3 3 5 6" xfId="8300" xr:uid="{1796A095-3649-4C9A-A876-8D77481472C5}"/>
    <cellStyle name="Standaard 4 2 3 3 5 6 2" xfId="18489" xr:uid="{C0437BFF-6967-4550-8B41-3EC2B7EBDF3F}"/>
    <cellStyle name="Standaard 4 2 3 3 5 6 2 2" xfId="38858" xr:uid="{1CD90F31-8FA5-4FB5-9282-A8350C137FC5}"/>
    <cellStyle name="Standaard 4 2 3 3 5 6 3" xfId="28674" xr:uid="{74E9B73E-5272-464F-B67E-05607596EDBF}"/>
    <cellStyle name="Standaard 4 2 3 3 5 7" xfId="10770" xr:uid="{3AB1FB14-9D95-4929-AFB0-830F580C4FE9}"/>
    <cellStyle name="Standaard 4 2 3 3 5 7 2" xfId="31139" xr:uid="{5AB4E347-5F21-4749-B8C7-C7E47149879E}"/>
    <cellStyle name="Standaard 4 2 3 3 5 8" xfId="20955" xr:uid="{DA8BB768-3753-4A67-9895-B00EF8FEDEAC}"/>
    <cellStyle name="Standaard 4 2 3 3 6" xfId="655" xr:uid="{190EAFAF-3FF2-4AE6-9B5C-2EB002AD2D9B}"/>
    <cellStyle name="Standaard 4 2 3 3 6 2" xfId="1505" xr:uid="{F6970E9C-1562-4FE4-AC67-2EE714AF2AC2}"/>
    <cellStyle name="Standaard 4 2 3 3 6 2 2" xfId="4050" xr:uid="{B1C4C57F-DA3C-41CF-B313-F7BF0DF8C777}"/>
    <cellStyle name="Standaard 4 2 3 3 6 2 2 2" xfId="8314" xr:uid="{F412CDD0-FE6F-4AAA-B31A-11A71BCC5FE9}"/>
    <cellStyle name="Standaard 4 2 3 3 6 2 2 2 2" xfId="18503" xr:uid="{2F94B581-D9FE-46C7-8067-EFF17F1B6578}"/>
    <cellStyle name="Standaard 4 2 3 3 6 2 2 2 2 2" xfId="38872" xr:uid="{907CF48D-8A36-4D31-86FE-D6C0A36652AF}"/>
    <cellStyle name="Standaard 4 2 3 3 6 2 2 2 3" xfId="28688" xr:uid="{F2992591-1239-4A65-B241-8580BFE62754}"/>
    <cellStyle name="Standaard 4 2 3 3 6 2 2 3" xfId="14228" xr:uid="{F2E1F000-233F-4B24-8A14-6BA106B0AC01}"/>
    <cellStyle name="Standaard 4 2 3 3 6 2 2 3 2" xfId="34597" xr:uid="{CB30D78C-90FA-4201-9ECA-B6E6976C210F}"/>
    <cellStyle name="Standaard 4 2 3 3 6 2 2 4" xfId="24413" xr:uid="{F3548D0D-3402-42C1-BE39-5DE97924273C}"/>
    <cellStyle name="Standaard 4 2 3 3 6 2 3" xfId="8313" xr:uid="{468EDE60-AD2E-4229-8F0D-6EEE0DEAEC33}"/>
    <cellStyle name="Standaard 4 2 3 3 6 2 3 2" xfId="18502" xr:uid="{853C0803-5499-4D0E-8212-A31A9EB281B0}"/>
    <cellStyle name="Standaard 4 2 3 3 6 2 3 2 2" xfId="38871" xr:uid="{60867C72-C9F6-4588-BFB1-9B51D0459845}"/>
    <cellStyle name="Standaard 4 2 3 3 6 2 3 3" xfId="28687" xr:uid="{D8C70214-EF9D-4667-888F-3B67D53E9A6B}"/>
    <cellStyle name="Standaard 4 2 3 3 6 2 4" xfId="11685" xr:uid="{2A8403CB-A3B8-4A76-A6BA-215CF169E8D8}"/>
    <cellStyle name="Standaard 4 2 3 3 6 2 4 2" xfId="32054" xr:uid="{DDFD60BC-99C1-412A-83BF-83C2C34A8AE4}"/>
    <cellStyle name="Standaard 4 2 3 3 6 2 5" xfId="21870" xr:uid="{D4139245-8FF3-4947-93EE-AC970E070FCB}"/>
    <cellStyle name="Standaard 4 2 3 3 6 3" xfId="2352" xr:uid="{3E9909DC-B9B6-4968-B5CE-AF67916B42D2}"/>
    <cellStyle name="Standaard 4 2 3 3 6 3 2" xfId="4897" xr:uid="{F33313C4-B314-4733-88A5-9496C7A6809E}"/>
    <cellStyle name="Standaard 4 2 3 3 6 3 2 2" xfId="8316" xr:uid="{581D02AE-6741-4813-A8B3-70D3A2CC0174}"/>
    <cellStyle name="Standaard 4 2 3 3 6 3 2 2 2" xfId="18505" xr:uid="{B6E1EC82-3C42-4181-8A80-2BD8B6250200}"/>
    <cellStyle name="Standaard 4 2 3 3 6 3 2 2 2 2" xfId="38874" xr:uid="{103568CE-A704-4E24-806B-A9EB5934A398}"/>
    <cellStyle name="Standaard 4 2 3 3 6 3 2 2 3" xfId="28690" xr:uid="{E83881BB-494D-4B80-9F16-ACC373B6FD60}"/>
    <cellStyle name="Standaard 4 2 3 3 6 3 2 3" xfId="15075" xr:uid="{41318D6A-9487-4308-A421-89406CC6C265}"/>
    <cellStyle name="Standaard 4 2 3 3 6 3 2 3 2" xfId="35444" xr:uid="{87EAE6ED-68F5-42AB-82B7-F822229E540F}"/>
    <cellStyle name="Standaard 4 2 3 3 6 3 2 4" xfId="25260" xr:uid="{7A8A7213-81AD-4857-B172-2076C14D84A9}"/>
    <cellStyle name="Standaard 4 2 3 3 6 3 3" xfId="8315" xr:uid="{2AC5981F-F6B6-4BB4-B0AE-C11391DF9C39}"/>
    <cellStyle name="Standaard 4 2 3 3 6 3 3 2" xfId="18504" xr:uid="{9070192D-BCBC-4EF6-A05E-7826D539D03C}"/>
    <cellStyle name="Standaard 4 2 3 3 6 3 3 2 2" xfId="38873" xr:uid="{24238FFA-6C95-4819-AF68-B59D350BA952}"/>
    <cellStyle name="Standaard 4 2 3 3 6 3 3 3" xfId="28689" xr:uid="{DF4FB7EA-1DD7-4BA1-8E52-52B41B99463A}"/>
    <cellStyle name="Standaard 4 2 3 3 6 3 4" xfId="12532" xr:uid="{BD4BCD03-98D6-47B9-A8C7-E506A81302C0}"/>
    <cellStyle name="Standaard 4 2 3 3 6 3 4 2" xfId="32901" xr:uid="{8C99ED78-A3E4-49DA-8326-465036F28315}"/>
    <cellStyle name="Standaard 4 2 3 3 6 3 5" xfId="22717" xr:uid="{848D2B5E-F39B-44F9-B569-EEC9B1ACDCA9}"/>
    <cellStyle name="Standaard 4 2 3 3 6 4" xfId="3202" xr:uid="{884CF001-6A75-4089-96CF-15F57F0C83CE}"/>
    <cellStyle name="Standaard 4 2 3 3 6 4 2" xfId="8317" xr:uid="{138EC811-CFC9-447D-BB6B-068F88BD4D53}"/>
    <cellStyle name="Standaard 4 2 3 3 6 4 2 2" xfId="18506" xr:uid="{47501D65-5DAB-4724-A0FB-EFDD3D0B1212}"/>
    <cellStyle name="Standaard 4 2 3 3 6 4 2 2 2" xfId="38875" xr:uid="{AA0B5F9C-3C1F-49AC-A597-5BB5680BAEB9}"/>
    <cellStyle name="Standaard 4 2 3 3 6 4 2 3" xfId="28691" xr:uid="{ECCD865E-2854-4175-B1D6-4BA8AC4457E6}"/>
    <cellStyle name="Standaard 4 2 3 3 6 4 3" xfId="13380" xr:uid="{FB7C696E-F30A-44F5-A59B-60EC8B9C5DF2}"/>
    <cellStyle name="Standaard 4 2 3 3 6 4 3 2" xfId="33749" xr:uid="{D53C762F-D7F7-4185-989E-AF521A65C47D}"/>
    <cellStyle name="Standaard 4 2 3 3 6 4 4" xfId="23565" xr:uid="{F0E15861-29E8-47D1-B68C-FA1F7380B962}"/>
    <cellStyle name="Standaard 4 2 3 3 6 5" xfId="8312" xr:uid="{211A68AB-5778-4616-B158-FBC2D21E3D2E}"/>
    <cellStyle name="Standaard 4 2 3 3 6 5 2" xfId="18501" xr:uid="{92E408F8-00AE-4920-9F2D-EF9E8CC763D8}"/>
    <cellStyle name="Standaard 4 2 3 3 6 5 2 2" xfId="38870" xr:uid="{E01CEC12-7C15-469D-9E55-F46B45286402}"/>
    <cellStyle name="Standaard 4 2 3 3 6 5 3" xfId="28686" xr:uid="{408ED761-6DA5-4FA8-96FD-9499EB455555}"/>
    <cellStyle name="Standaard 4 2 3 3 6 6" xfId="10837" xr:uid="{B2100237-6C90-4544-A9AC-4881CE01AA5C}"/>
    <cellStyle name="Standaard 4 2 3 3 6 6 2" xfId="31206" xr:uid="{5E94A0AF-CFA9-4EA3-BC13-A5373A98E235}"/>
    <cellStyle name="Standaard 4 2 3 3 6 7" xfId="21022" xr:uid="{758328AF-F020-4B26-8F41-C1D61FDEF6C1}"/>
    <cellStyle name="Standaard 4 2 3 3 7" xfId="1081" xr:uid="{6C4C9F37-C3E2-4A29-887D-37F732F9E0EA}"/>
    <cellStyle name="Standaard 4 2 3 3 7 2" xfId="3626" xr:uid="{CDBCF135-E2FB-4DC6-81BD-BD5849E0B0C0}"/>
    <cellStyle name="Standaard 4 2 3 3 7 2 2" xfId="8319" xr:uid="{5CEA8544-F7D3-45E0-9289-B2045724A3F0}"/>
    <cellStyle name="Standaard 4 2 3 3 7 2 2 2" xfId="18508" xr:uid="{33765A98-45DC-49DB-A8B4-7E1F613BF060}"/>
    <cellStyle name="Standaard 4 2 3 3 7 2 2 2 2" xfId="38877" xr:uid="{AD1ACC67-9F4F-4FDA-9B1B-6E5827690F38}"/>
    <cellStyle name="Standaard 4 2 3 3 7 2 2 3" xfId="28693" xr:uid="{5550F757-55F9-46D8-86E3-46466887F1CC}"/>
    <cellStyle name="Standaard 4 2 3 3 7 2 3" xfId="13804" xr:uid="{4C22A07E-73EF-41E9-AE12-2635F66CB574}"/>
    <cellStyle name="Standaard 4 2 3 3 7 2 3 2" xfId="34173" xr:uid="{E2F80D9E-686E-43EB-98A4-D6B9EE77ADC2}"/>
    <cellStyle name="Standaard 4 2 3 3 7 2 4" xfId="23989" xr:uid="{B9844137-3949-4923-83DD-6411A17FB623}"/>
    <cellStyle name="Standaard 4 2 3 3 7 3" xfId="8318" xr:uid="{E6A60F37-1169-4DE9-BD40-83217331DB4F}"/>
    <cellStyle name="Standaard 4 2 3 3 7 3 2" xfId="18507" xr:uid="{0A4521F1-8969-494E-B7A4-9234B2184680}"/>
    <cellStyle name="Standaard 4 2 3 3 7 3 2 2" xfId="38876" xr:uid="{DB7CA0AE-AD17-4729-A8A3-72988615B9DB}"/>
    <cellStyle name="Standaard 4 2 3 3 7 3 3" xfId="28692" xr:uid="{C58CAF96-D51D-4CFB-A597-B2AA372F8A1C}"/>
    <cellStyle name="Standaard 4 2 3 3 7 4" xfId="11261" xr:uid="{97074D85-9B97-4771-8B77-F89271DA41AE}"/>
    <cellStyle name="Standaard 4 2 3 3 7 4 2" xfId="31630" xr:uid="{CA07CB31-25C2-4AB2-8126-4B93BC0398B9}"/>
    <cellStyle name="Standaard 4 2 3 3 7 5" xfId="21446" xr:uid="{3F34F390-0A9B-45B6-82DB-F1D51EF1D2E1}"/>
    <cellStyle name="Standaard 4 2 3 3 8" xfId="1928" xr:uid="{26D2CBAB-20AD-452D-ACF9-E33479E52BF3}"/>
    <cellStyle name="Standaard 4 2 3 3 8 2" xfId="4473" xr:uid="{2BBF072F-7E5F-4F93-88CE-2822FFED5EEE}"/>
    <cellStyle name="Standaard 4 2 3 3 8 2 2" xfId="8321" xr:uid="{6E153F21-7EF9-4FD1-9641-DA32B2DFBEA1}"/>
    <cellStyle name="Standaard 4 2 3 3 8 2 2 2" xfId="18510" xr:uid="{2D2A3C10-19C9-4308-9ACA-7BD392E07E54}"/>
    <cellStyle name="Standaard 4 2 3 3 8 2 2 2 2" xfId="38879" xr:uid="{D8EB3F9F-8C55-4325-9C45-2211E6C239D0}"/>
    <cellStyle name="Standaard 4 2 3 3 8 2 2 3" xfId="28695" xr:uid="{70B756F7-3951-4205-A469-26F04B7A99F0}"/>
    <cellStyle name="Standaard 4 2 3 3 8 2 3" xfId="14651" xr:uid="{C0BD33B9-05C2-4A68-88E2-8C0A8F2EF3C6}"/>
    <cellStyle name="Standaard 4 2 3 3 8 2 3 2" xfId="35020" xr:uid="{2504083B-AC7E-4E60-B901-9BCB29BB9B48}"/>
    <cellStyle name="Standaard 4 2 3 3 8 2 4" xfId="24836" xr:uid="{6CF8231D-0D44-4F24-A860-AD593562A43F}"/>
    <cellStyle name="Standaard 4 2 3 3 8 3" xfId="8320" xr:uid="{64970D2D-448D-42C2-9FB8-989BCC9A13EA}"/>
    <cellStyle name="Standaard 4 2 3 3 8 3 2" xfId="18509" xr:uid="{C15602E1-B357-47A4-8CAD-0331CACA4BDE}"/>
    <cellStyle name="Standaard 4 2 3 3 8 3 2 2" xfId="38878" xr:uid="{DD4DC646-A424-4DA9-9706-7C490169CB04}"/>
    <cellStyle name="Standaard 4 2 3 3 8 3 3" xfId="28694" xr:uid="{7850B58A-2486-41EE-98C1-3A18524D602C}"/>
    <cellStyle name="Standaard 4 2 3 3 8 4" xfId="12108" xr:uid="{BCF1318D-9560-4381-BA7D-6E148463B0C3}"/>
    <cellStyle name="Standaard 4 2 3 3 8 4 2" xfId="32477" xr:uid="{EA596536-7BFB-414E-8C74-9FC0F14217BC}"/>
    <cellStyle name="Standaard 4 2 3 3 8 5" xfId="22293" xr:uid="{94914D99-2407-4423-94F4-806C34559449}"/>
    <cellStyle name="Standaard 4 2 3 3 9" xfId="2778" xr:uid="{F6461996-87D2-4796-9AB7-F72448B6E584}"/>
    <cellStyle name="Standaard 4 2 3 3 9 2" xfId="8322" xr:uid="{177E372B-1A0E-4BC0-B9BF-E55A27A622FA}"/>
    <cellStyle name="Standaard 4 2 3 3 9 2 2" xfId="18511" xr:uid="{FDE55534-C65B-4678-A196-3608EBA04C1B}"/>
    <cellStyle name="Standaard 4 2 3 3 9 2 2 2" xfId="38880" xr:uid="{CDD117B3-D3DA-456C-91D0-54AFCBA5F707}"/>
    <cellStyle name="Standaard 4 2 3 3 9 2 3" xfId="28696" xr:uid="{E29051B1-8551-463F-9C1C-A4D7F5B175D6}"/>
    <cellStyle name="Standaard 4 2 3 3 9 3" xfId="12956" xr:uid="{98A40FDA-3AE8-4BE3-92A3-84006A73264D}"/>
    <cellStyle name="Standaard 4 2 3 3 9 3 2" xfId="33325" xr:uid="{948E860A-E22B-4125-AD70-35BD7A71BB3F}"/>
    <cellStyle name="Standaard 4 2 3 3 9 4" xfId="23141" xr:uid="{B871F17C-EF0D-4E32-BBF5-B80F8772E15F}"/>
    <cellStyle name="Standaard 4 2 3 4" xfId="130" xr:uid="{A1D0DA13-AF1D-4E38-80E7-B1CD659B7125}"/>
    <cellStyle name="Standaard 4 2 3 4 10" xfId="20631" xr:uid="{43585612-58F8-48F7-898B-095987E62D23}"/>
    <cellStyle name="Standaard 4 2 3 4 2" xfId="266" xr:uid="{F2B9E9AB-BC90-4DC4-B29C-AE9ACBB6430C}"/>
    <cellStyle name="Standaard 4 2 3 4 2 2" xfId="822" xr:uid="{C45401BB-00BF-4F9D-9AB7-190EA0AF1BDA}"/>
    <cellStyle name="Standaard 4 2 3 4 2 2 2" xfId="1672" xr:uid="{478816A9-1DF1-4088-86E0-D94ED809B151}"/>
    <cellStyle name="Standaard 4 2 3 4 2 2 2 2" xfId="4217" xr:uid="{7674D167-3408-47AE-AA0F-40D2D07BB33D}"/>
    <cellStyle name="Standaard 4 2 3 4 2 2 2 2 2" xfId="8327" xr:uid="{B2D82210-29EC-41AA-9C1F-F194BEDD4968}"/>
    <cellStyle name="Standaard 4 2 3 4 2 2 2 2 2 2" xfId="18516" xr:uid="{9AE84F5A-01E0-448E-BCD4-277F90776E2B}"/>
    <cellStyle name="Standaard 4 2 3 4 2 2 2 2 2 2 2" xfId="38885" xr:uid="{ECB24C9B-E055-4C7F-AF38-D2D242639996}"/>
    <cellStyle name="Standaard 4 2 3 4 2 2 2 2 2 3" xfId="28701" xr:uid="{B913E5B8-6518-4350-A8B6-B7DC7F8E7517}"/>
    <cellStyle name="Standaard 4 2 3 4 2 2 2 2 3" xfId="14395" xr:uid="{E3B79AD9-4256-42BC-BBD3-1BB248E103A7}"/>
    <cellStyle name="Standaard 4 2 3 4 2 2 2 2 3 2" xfId="34764" xr:uid="{7C295C87-8869-4A27-A676-67498D1EAA4B}"/>
    <cellStyle name="Standaard 4 2 3 4 2 2 2 2 4" xfId="24580" xr:uid="{09CBE028-903A-4596-A25F-99B83C501073}"/>
    <cellStyle name="Standaard 4 2 3 4 2 2 2 3" xfId="8326" xr:uid="{F3FF20BE-210E-40D0-AAFE-39F7659EB499}"/>
    <cellStyle name="Standaard 4 2 3 4 2 2 2 3 2" xfId="18515" xr:uid="{412C828C-B7D1-4DC8-A8D7-02277268E8C4}"/>
    <cellStyle name="Standaard 4 2 3 4 2 2 2 3 2 2" xfId="38884" xr:uid="{2E2DB306-C60E-4958-9144-F058003B305E}"/>
    <cellStyle name="Standaard 4 2 3 4 2 2 2 3 3" xfId="28700" xr:uid="{BC429F52-F432-4CFA-9E9E-BC4E9A602185}"/>
    <cellStyle name="Standaard 4 2 3 4 2 2 2 4" xfId="11852" xr:uid="{4A420B28-744E-4C45-B2FC-F06014CFEE5B}"/>
    <cellStyle name="Standaard 4 2 3 4 2 2 2 4 2" xfId="32221" xr:uid="{237E699B-0F02-4CAA-80A5-40AAADFEE18E}"/>
    <cellStyle name="Standaard 4 2 3 4 2 2 2 5" xfId="22037" xr:uid="{6B077E34-71B9-488A-B6C6-ECCA0269F158}"/>
    <cellStyle name="Standaard 4 2 3 4 2 2 3" xfId="2519" xr:uid="{10471FE4-CE51-4BBD-AF15-75E0AF0B6410}"/>
    <cellStyle name="Standaard 4 2 3 4 2 2 3 2" xfId="5064" xr:uid="{186EAE29-A92D-4E58-A8BA-44CD97D9EE38}"/>
    <cellStyle name="Standaard 4 2 3 4 2 2 3 2 2" xfId="8329" xr:uid="{041E35CD-AF6D-4D94-AE14-B70196DE851D}"/>
    <cellStyle name="Standaard 4 2 3 4 2 2 3 2 2 2" xfId="18518" xr:uid="{3273646D-94C6-4523-92E5-6930E6D31330}"/>
    <cellStyle name="Standaard 4 2 3 4 2 2 3 2 2 2 2" xfId="38887" xr:uid="{AD82BA40-3254-4289-8556-7358B3661E97}"/>
    <cellStyle name="Standaard 4 2 3 4 2 2 3 2 2 3" xfId="28703" xr:uid="{50C4DE7C-BB40-4781-86A5-AB086F5448FD}"/>
    <cellStyle name="Standaard 4 2 3 4 2 2 3 2 3" xfId="15242" xr:uid="{F790999A-75D6-4FDC-904D-22E16255783F}"/>
    <cellStyle name="Standaard 4 2 3 4 2 2 3 2 3 2" xfId="35611" xr:uid="{E83EEFA2-98F3-4E4D-8396-8AD3305C74F3}"/>
    <cellStyle name="Standaard 4 2 3 4 2 2 3 2 4" xfId="25427" xr:uid="{24512E18-0782-4EF0-9BBA-D80E746E6F45}"/>
    <cellStyle name="Standaard 4 2 3 4 2 2 3 3" xfId="8328" xr:uid="{D4F45714-D6AF-4F16-965F-FBAB79F69F21}"/>
    <cellStyle name="Standaard 4 2 3 4 2 2 3 3 2" xfId="18517" xr:uid="{4C3AF1AD-5A79-4087-82B6-1A8BD914B0D6}"/>
    <cellStyle name="Standaard 4 2 3 4 2 2 3 3 2 2" xfId="38886" xr:uid="{EFBB4237-6909-4332-9A3F-F551FCAB2E66}"/>
    <cellStyle name="Standaard 4 2 3 4 2 2 3 3 3" xfId="28702" xr:uid="{B834AED2-B59A-4462-9008-F4A19157ACC5}"/>
    <cellStyle name="Standaard 4 2 3 4 2 2 3 4" xfId="12699" xr:uid="{390571CC-3C0B-4A6E-82EE-E30B2620F2E6}"/>
    <cellStyle name="Standaard 4 2 3 4 2 2 3 4 2" xfId="33068" xr:uid="{7EA20AAF-1370-4B04-8E5A-C1A2FB3FA65E}"/>
    <cellStyle name="Standaard 4 2 3 4 2 2 3 5" xfId="22884" xr:uid="{FB6B0AB9-778C-4C8A-A565-1ACEAB7556CA}"/>
    <cellStyle name="Standaard 4 2 3 4 2 2 4" xfId="3369" xr:uid="{32ECAD8F-03B9-4EB9-9C1B-DAABB719C57F}"/>
    <cellStyle name="Standaard 4 2 3 4 2 2 4 2" xfId="8330" xr:uid="{52244416-59FB-47B6-A0DF-0C1A8A70C81B}"/>
    <cellStyle name="Standaard 4 2 3 4 2 2 4 2 2" xfId="18519" xr:uid="{5A825B24-2483-4F81-8822-0FF72B6F091E}"/>
    <cellStyle name="Standaard 4 2 3 4 2 2 4 2 2 2" xfId="38888" xr:uid="{430EC10C-B31E-46A0-8973-9E7172256A78}"/>
    <cellStyle name="Standaard 4 2 3 4 2 2 4 2 3" xfId="28704" xr:uid="{413ED58A-A72D-45CC-A63B-198464FFBAFC}"/>
    <cellStyle name="Standaard 4 2 3 4 2 2 4 3" xfId="13547" xr:uid="{D2E0C939-8C56-4018-8C29-07DBD70210DE}"/>
    <cellStyle name="Standaard 4 2 3 4 2 2 4 3 2" xfId="33916" xr:uid="{4D8C2B87-3AC3-421F-9919-23EBB714FE52}"/>
    <cellStyle name="Standaard 4 2 3 4 2 2 4 4" xfId="23732" xr:uid="{56DEB533-FE37-4A36-885A-8CE451FCAC55}"/>
    <cellStyle name="Standaard 4 2 3 4 2 2 5" xfId="8325" xr:uid="{E41C022D-FBC7-478B-8DC7-F892E12468D4}"/>
    <cellStyle name="Standaard 4 2 3 4 2 2 5 2" xfId="18514" xr:uid="{43D8F5D6-FBC7-4C47-87FC-C2816346C8A8}"/>
    <cellStyle name="Standaard 4 2 3 4 2 2 5 2 2" xfId="38883" xr:uid="{5C01D3B9-B130-48CC-8419-28E08B0B3CC4}"/>
    <cellStyle name="Standaard 4 2 3 4 2 2 5 3" xfId="28699" xr:uid="{38612AB3-30A8-4575-B446-8193E64B9154}"/>
    <cellStyle name="Standaard 4 2 3 4 2 2 6" xfId="11004" xr:uid="{24A585C2-B06B-4CCE-897A-A7CAB840DB36}"/>
    <cellStyle name="Standaard 4 2 3 4 2 2 6 2" xfId="31373" xr:uid="{F93ADB97-4905-4B17-899F-880FCF174CFC}"/>
    <cellStyle name="Standaard 4 2 3 4 2 2 7" xfId="21189" xr:uid="{F0094858-1089-4F5C-8F62-3EA0D8A9829A}"/>
    <cellStyle name="Standaard 4 2 3 4 2 3" xfId="1248" xr:uid="{7CB688E1-3F12-4C8C-828A-7B44539B9653}"/>
    <cellStyle name="Standaard 4 2 3 4 2 3 2" xfId="3793" xr:uid="{FDC56A3A-DC1F-490E-A2B8-1B7B1EDB0DF7}"/>
    <cellStyle name="Standaard 4 2 3 4 2 3 2 2" xfId="8332" xr:uid="{66091BE1-D6BB-4272-B6F6-1C14B11A77D4}"/>
    <cellStyle name="Standaard 4 2 3 4 2 3 2 2 2" xfId="18521" xr:uid="{27D5908F-E58B-48F5-A68A-8713DDA8A5AF}"/>
    <cellStyle name="Standaard 4 2 3 4 2 3 2 2 2 2" xfId="38890" xr:uid="{755419F4-67C5-403B-8F0A-68FB931E0B44}"/>
    <cellStyle name="Standaard 4 2 3 4 2 3 2 2 3" xfId="28706" xr:uid="{96E78862-A442-4AFC-8446-E709AE4C8DD6}"/>
    <cellStyle name="Standaard 4 2 3 4 2 3 2 3" xfId="13971" xr:uid="{3BE7DD14-2F7B-41C6-8E74-DBA85D44F8BA}"/>
    <cellStyle name="Standaard 4 2 3 4 2 3 2 3 2" xfId="34340" xr:uid="{5B96247F-B18E-49FF-98BF-E9E26C2E6F3A}"/>
    <cellStyle name="Standaard 4 2 3 4 2 3 2 4" xfId="24156" xr:uid="{42A4F92F-1726-42B8-941A-067FC9352E4A}"/>
    <cellStyle name="Standaard 4 2 3 4 2 3 3" xfId="8331" xr:uid="{FD2C41B9-A730-448A-B525-20ABB010D600}"/>
    <cellStyle name="Standaard 4 2 3 4 2 3 3 2" xfId="18520" xr:uid="{767D24D1-B01C-4D48-A9F9-49F9CF95A53B}"/>
    <cellStyle name="Standaard 4 2 3 4 2 3 3 2 2" xfId="38889" xr:uid="{FAB34458-6281-4DBB-80B7-DCD09F924C0B}"/>
    <cellStyle name="Standaard 4 2 3 4 2 3 3 3" xfId="28705" xr:uid="{5574862A-6113-435B-BD25-97189CC439D9}"/>
    <cellStyle name="Standaard 4 2 3 4 2 3 4" xfId="11428" xr:uid="{690D529E-70D5-4005-A1D7-BFD31FD018A1}"/>
    <cellStyle name="Standaard 4 2 3 4 2 3 4 2" xfId="31797" xr:uid="{4DBA180C-BE85-4277-A5AF-1DFA0EC59FCD}"/>
    <cellStyle name="Standaard 4 2 3 4 2 3 5" xfId="21613" xr:uid="{B64C0A3A-B673-480F-89BD-32C35A5F0D44}"/>
    <cellStyle name="Standaard 4 2 3 4 2 4" xfId="2095" xr:uid="{4AECB8D0-7390-4462-82A6-BE330D0F73A7}"/>
    <cellStyle name="Standaard 4 2 3 4 2 4 2" xfId="4640" xr:uid="{4BDC997B-BF4F-45DF-A42B-A984592CE876}"/>
    <cellStyle name="Standaard 4 2 3 4 2 4 2 2" xfId="8334" xr:uid="{DD865048-AB28-452C-A208-3B48549C4448}"/>
    <cellStyle name="Standaard 4 2 3 4 2 4 2 2 2" xfId="18523" xr:uid="{68C5E63A-37A9-436E-AD24-04168992CC6D}"/>
    <cellStyle name="Standaard 4 2 3 4 2 4 2 2 2 2" xfId="38892" xr:uid="{61DC7456-CA9D-4587-B92F-CEB6BF5E2C2B}"/>
    <cellStyle name="Standaard 4 2 3 4 2 4 2 2 3" xfId="28708" xr:uid="{4CD2E673-B765-45C3-B1FA-6EB1930C4DEB}"/>
    <cellStyle name="Standaard 4 2 3 4 2 4 2 3" xfId="14818" xr:uid="{621C8E17-B16B-47EC-862A-E2AF85DA6CD4}"/>
    <cellStyle name="Standaard 4 2 3 4 2 4 2 3 2" xfId="35187" xr:uid="{7F02D4BA-FAD6-4567-8F32-62E0C1ADD812}"/>
    <cellStyle name="Standaard 4 2 3 4 2 4 2 4" xfId="25003" xr:uid="{EE231028-3498-4B27-A798-B8D7D2908B33}"/>
    <cellStyle name="Standaard 4 2 3 4 2 4 3" xfId="8333" xr:uid="{7D15DB71-85BB-4DAE-BF90-4B93A095EE1A}"/>
    <cellStyle name="Standaard 4 2 3 4 2 4 3 2" xfId="18522" xr:uid="{461AFA22-4202-4407-A4B9-AF547074B9FE}"/>
    <cellStyle name="Standaard 4 2 3 4 2 4 3 2 2" xfId="38891" xr:uid="{722D2CE7-DA9F-45B7-AAD7-B855B6561236}"/>
    <cellStyle name="Standaard 4 2 3 4 2 4 3 3" xfId="28707" xr:uid="{3A78A92A-0F9E-4752-BA5A-3AE62948AB00}"/>
    <cellStyle name="Standaard 4 2 3 4 2 4 4" xfId="12275" xr:uid="{3CD4DB20-5D46-4589-885D-CEA0E53A039F}"/>
    <cellStyle name="Standaard 4 2 3 4 2 4 4 2" xfId="32644" xr:uid="{7B4CEE14-E5FC-4C5F-A22B-07475998ADF4}"/>
    <cellStyle name="Standaard 4 2 3 4 2 4 5" xfId="22460" xr:uid="{723CAB10-6574-4D8B-9BF9-C60D31221E54}"/>
    <cellStyle name="Standaard 4 2 3 4 2 5" xfId="2945" xr:uid="{53EED5ED-848F-4E41-B2F0-187611B4526A}"/>
    <cellStyle name="Standaard 4 2 3 4 2 5 2" xfId="8335" xr:uid="{C95C5775-8725-4B12-A413-FFFE8CD47697}"/>
    <cellStyle name="Standaard 4 2 3 4 2 5 2 2" xfId="18524" xr:uid="{1FFCCE8C-74CA-477B-8242-622921F4735A}"/>
    <cellStyle name="Standaard 4 2 3 4 2 5 2 2 2" xfId="38893" xr:uid="{DBBB049B-C83A-4B32-8886-AA11296E3F20}"/>
    <cellStyle name="Standaard 4 2 3 4 2 5 2 3" xfId="28709" xr:uid="{439BE9C9-6992-4E9C-862D-1FEC274D6CF3}"/>
    <cellStyle name="Standaard 4 2 3 4 2 5 3" xfId="13123" xr:uid="{5F327A22-4CFA-43B5-A508-177C38FE31D3}"/>
    <cellStyle name="Standaard 4 2 3 4 2 5 3 2" xfId="33492" xr:uid="{85BD29E1-E010-4E49-A4FA-212FC2D69566}"/>
    <cellStyle name="Standaard 4 2 3 4 2 5 4" xfId="23308" xr:uid="{63265ED3-B6B8-4924-8036-9DCA62C6D4B0}"/>
    <cellStyle name="Standaard 4 2 3 4 2 6" xfId="8324" xr:uid="{06F69C44-A8DC-456B-A61D-C954F6E86E73}"/>
    <cellStyle name="Standaard 4 2 3 4 2 6 2" xfId="18513" xr:uid="{AA663228-D3DD-4C44-810F-640BAC17EE35}"/>
    <cellStyle name="Standaard 4 2 3 4 2 6 2 2" xfId="38882" xr:uid="{6F415480-904A-4EFD-9E3E-D3B4AF00B5B6}"/>
    <cellStyle name="Standaard 4 2 3 4 2 6 3" xfId="28698" xr:uid="{5C4D1CC1-BDB0-483B-AA64-BD6A1086978B}"/>
    <cellStyle name="Standaard 4 2 3 4 2 7" xfId="10580" xr:uid="{5955E9E2-9766-4D5B-B2B6-C8143C1C81E6}"/>
    <cellStyle name="Standaard 4 2 3 4 2 7 2" xfId="30949" xr:uid="{84D71330-24E5-497D-95BA-429C79A7681E}"/>
    <cellStyle name="Standaard 4 2 3 4 2 8" xfId="20765" xr:uid="{58FE7216-4C7D-40DE-B032-3BAC72DCA243}"/>
    <cellStyle name="Standaard 4 2 3 4 3" xfId="472" xr:uid="{7CF6B203-BEDD-40E1-A451-4B601336D9C0}"/>
    <cellStyle name="Standaard 4 2 3 4 3 2" xfId="930" xr:uid="{FD901D49-2786-46FA-AAA1-D66E5FFD8675}"/>
    <cellStyle name="Standaard 4 2 3 4 3 2 2" xfId="1780" xr:uid="{CD5963DE-FE4C-48E8-83FC-7967C347BF8B}"/>
    <cellStyle name="Standaard 4 2 3 4 3 2 2 2" xfId="4325" xr:uid="{B2B1CEA2-F748-476B-9B3C-D62255B2FE39}"/>
    <cellStyle name="Standaard 4 2 3 4 3 2 2 2 2" xfId="8339" xr:uid="{D7C191C1-39A6-4CD2-884C-A3AF882FF3D1}"/>
    <cellStyle name="Standaard 4 2 3 4 3 2 2 2 2 2" xfId="18528" xr:uid="{40A021D8-884A-46F1-92B8-7D71A513665A}"/>
    <cellStyle name="Standaard 4 2 3 4 3 2 2 2 2 2 2" xfId="38897" xr:uid="{5E57998C-D019-4E9E-A000-6F0FE96DEAB8}"/>
    <cellStyle name="Standaard 4 2 3 4 3 2 2 2 2 3" xfId="28713" xr:uid="{7C808774-1C72-47C9-BF0F-DEBD9F9AB880}"/>
    <cellStyle name="Standaard 4 2 3 4 3 2 2 2 3" xfId="14503" xr:uid="{5C579AB6-D211-47DB-8362-CB94FA0B34A6}"/>
    <cellStyle name="Standaard 4 2 3 4 3 2 2 2 3 2" xfId="34872" xr:uid="{B83940AD-F08A-4F8D-B9BA-D31269F49024}"/>
    <cellStyle name="Standaard 4 2 3 4 3 2 2 2 4" xfId="24688" xr:uid="{10DCB919-5F49-493D-9086-D0295765E95D}"/>
    <cellStyle name="Standaard 4 2 3 4 3 2 2 3" xfId="8338" xr:uid="{DBEA7ECA-DD67-4AD2-8A5F-420E919B8EDA}"/>
    <cellStyle name="Standaard 4 2 3 4 3 2 2 3 2" xfId="18527" xr:uid="{3F9C8B6F-F0D4-4EA7-A76F-ECF4D55B26AB}"/>
    <cellStyle name="Standaard 4 2 3 4 3 2 2 3 2 2" xfId="38896" xr:uid="{BF052012-9715-4C18-AEF4-339092FA4F91}"/>
    <cellStyle name="Standaard 4 2 3 4 3 2 2 3 3" xfId="28712" xr:uid="{282CB6B9-B51C-4BE3-96C6-CF326FDD4A8A}"/>
    <cellStyle name="Standaard 4 2 3 4 3 2 2 4" xfId="11960" xr:uid="{C5BFE643-6913-4090-890D-665F2D703A56}"/>
    <cellStyle name="Standaard 4 2 3 4 3 2 2 4 2" xfId="32329" xr:uid="{C1DF1990-F7DB-4451-B4B3-D5DC68CF56ED}"/>
    <cellStyle name="Standaard 4 2 3 4 3 2 2 5" xfId="22145" xr:uid="{97356C4B-A2B8-47B9-9729-452B5C5A860C}"/>
    <cellStyle name="Standaard 4 2 3 4 3 2 3" xfId="2627" xr:uid="{ADB5AE3C-73AB-43B6-B24F-E860C40D4C57}"/>
    <cellStyle name="Standaard 4 2 3 4 3 2 3 2" xfId="5172" xr:uid="{D7477FC1-6369-4330-9342-D93E0E1CC1EB}"/>
    <cellStyle name="Standaard 4 2 3 4 3 2 3 2 2" xfId="8341" xr:uid="{F1B766BC-5CE6-438B-BCF3-1E89259F88D9}"/>
    <cellStyle name="Standaard 4 2 3 4 3 2 3 2 2 2" xfId="18530" xr:uid="{24039B76-1D4E-4534-89FD-C693D5F144C5}"/>
    <cellStyle name="Standaard 4 2 3 4 3 2 3 2 2 2 2" xfId="38899" xr:uid="{38021493-331C-4A6B-A751-1A5E7E0EB1D9}"/>
    <cellStyle name="Standaard 4 2 3 4 3 2 3 2 2 3" xfId="28715" xr:uid="{BE5CA47D-EAAC-4B5B-89A2-DAB44B3A4253}"/>
    <cellStyle name="Standaard 4 2 3 4 3 2 3 2 3" xfId="15350" xr:uid="{89903E92-5DA0-4096-846B-6648147DDCEF}"/>
    <cellStyle name="Standaard 4 2 3 4 3 2 3 2 3 2" xfId="35719" xr:uid="{82A70789-CD22-40FE-9342-EB8F86315AFE}"/>
    <cellStyle name="Standaard 4 2 3 4 3 2 3 2 4" xfId="25535" xr:uid="{4E26AD83-5D6D-4FFA-B41E-EF7388685FA0}"/>
    <cellStyle name="Standaard 4 2 3 4 3 2 3 3" xfId="8340" xr:uid="{E33430EE-F60F-4719-9B6C-FDE982086DDF}"/>
    <cellStyle name="Standaard 4 2 3 4 3 2 3 3 2" xfId="18529" xr:uid="{99F1F3C2-334A-4283-9677-8F45D944A80F}"/>
    <cellStyle name="Standaard 4 2 3 4 3 2 3 3 2 2" xfId="38898" xr:uid="{64BCD0B2-D03D-4043-AF47-84835F3DD7D8}"/>
    <cellStyle name="Standaard 4 2 3 4 3 2 3 3 3" xfId="28714" xr:uid="{468F2213-A8FA-4B74-98E4-8662E110B74F}"/>
    <cellStyle name="Standaard 4 2 3 4 3 2 3 4" xfId="12807" xr:uid="{BEE4F544-62E7-40E5-B66E-AFC6E777E712}"/>
    <cellStyle name="Standaard 4 2 3 4 3 2 3 4 2" xfId="33176" xr:uid="{3ABD6D5E-B3C0-4063-88D3-E9B8EB441397}"/>
    <cellStyle name="Standaard 4 2 3 4 3 2 3 5" xfId="22992" xr:uid="{FC9B3610-7713-4FB8-BFB9-85A941980EAA}"/>
    <cellStyle name="Standaard 4 2 3 4 3 2 4" xfId="3477" xr:uid="{8F2095E3-DA16-41A2-B412-C647FE0642AC}"/>
    <cellStyle name="Standaard 4 2 3 4 3 2 4 2" xfId="8342" xr:uid="{5059BC07-C6AF-467D-8571-491F3BEDEB12}"/>
    <cellStyle name="Standaard 4 2 3 4 3 2 4 2 2" xfId="18531" xr:uid="{25BC34EB-E8BB-4647-8CCD-555B65B99AA4}"/>
    <cellStyle name="Standaard 4 2 3 4 3 2 4 2 2 2" xfId="38900" xr:uid="{6BB9FA13-69FA-44A2-8B21-F788089E8581}"/>
    <cellStyle name="Standaard 4 2 3 4 3 2 4 2 3" xfId="28716" xr:uid="{09951820-5E8F-4023-B267-A2472BA4EE63}"/>
    <cellStyle name="Standaard 4 2 3 4 3 2 4 3" xfId="13655" xr:uid="{A18394F6-026E-4640-8370-A1D1F5FF1E4A}"/>
    <cellStyle name="Standaard 4 2 3 4 3 2 4 3 2" xfId="34024" xr:uid="{38F251EA-488F-4369-9CEC-5F941776119A}"/>
    <cellStyle name="Standaard 4 2 3 4 3 2 4 4" xfId="23840" xr:uid="{EF511F0F-516A-4950-B493-1C6A2FBAE9B7}"/>
    <cellStyle name="Standaard 4 2 3 4 3 2 5" xfId="8337" xr:uid="{681BD2A3-A06D-4E19-B510-6976555E3531}"/>
    <cellStyle name="Standaard 4 2 3 4 3 2 5 2" xfId="18526" xr:uid="{EB2BF14E-B981-43BB-9679-1F0D0A63ECDB}"/>
    <cellStyle name="Standaard 4 2 3 4 3 2 5 2 2" xfId="38895" xr:uid="{7F686CFF-9D50-4169-8DD7-AD896F85ED1B}"/>
    <cellStyle name="Standaard 4 2 3 4 3 2 5 3" xfId="28711" xr:uid="{9D4850CD-4306-48BC-BFFF-F22276CAB458}"/>
    <cellStyle name="Standaard 4 2 3 4 3 2 6" xfId="11112" xr:uid="{AC7901DD-4E3B-477F-914A-15881B14D328}"/>
    <cellStyle name="Standaard 4 2 3 4 3 2 6 2" xfId="31481" xr:uid="{D1F47C54-8CE9-4A27-AD00-5EC505AE5D6E}"/>
    <cellStyle name="Standaard 4 2 3 4 3 2 7" xfId="21297" xr:uid="{3656FB15-3EC2-4971-8DDC-3801DE362D06}"/>
    <cellStyle name="Standaard 4 2 3 4 3 3" xfId="1356" xr:uid="{B644BCDA-D24A-4C23-894A-CB2C4FB74EC8}"/>
    <cellStyle name="Standaard 4 2 3 4 3 3 2" xfId="3901" xr:uid="{8CA55147-84F5-4320-A77C-0E8092F0AA41}"/>
    <cellStyle name="Standaard 4 2 3 4 3 3 2 2" xfId="8344" xr:uid="{E45F448E-8C31-4123-8033-9EAC1C756576}"/>
    <cellStyle name="Standaard 4 2 3 4 3 3 2 2 2" xfId="18533" xr:uid="{BAED9148-F9AC-4153-B939-DB1852D990E5}"/>
    <cellStyle name="Standaard 4 2 3 4 3 3 2 2 2 2" xfId="38902" xr:uid="{00D085D8-30EC-417F-B02B-DF5E016F328E}"/>
    <cellStyle name="Standaard 4 2 3 4 3 3 2 2 3" xfId="28718" xr:uid="{29A26F7B-1C4B-45FC-A364-1DB5015C82CA}"/>
    <cellStyle name="Standaard 4 2 3 4 3 3 2 3" xfId="14079" xr:uid="{887277BB-0A88-4E50-A0E1-6479D6E69B12}"/>
    <cellStyle name="Standaard 4 2 3 4 3 3 2 3 2" xfId="34448" xr:uid="{252F5C90-D7B2-46EA-A1D7-913BBCFB64D5}"/>
    <cellStyle name="Standaard 4 2 3 4 3 3 2 4" xfId="24264" xr:uid="{F68DF4FC-4172-4282-A719-6EBD327924EF}"/>
    <cellStyle name="Standaard 4 2 3 4 3 3 3" xfId="8343" xr:uid="{70BE5B4E-C8F7-42FE-8CD0-07B7B72789FC}"/>
    <cellStyle name="Standaard 4 2 3 4 3 3 3 2" xfId="18532" xr:uid="{A64C661F-DEF2-4EB1-BD8E-B9CE418FF73C}"/>
    <cellStyle name="Standaard 4 2 3 4 3 3 3 2 2" xfId="38901" xr:uid="{F3122F52-3A5C-48B7-815D-00F8459DA7F4}"/>
    <cellStyle name="Standaard 4 2 3 4 3 3 3 3" xfId="28717" xr:uid="{85874BD7-CF9F-4665-ACA3-5EC1DC48EC0B}"/>
    <cellStyle name="Standaard 4 2 3 4 3 3 4" xfId="11536" xr:uid="{027509E8-472D-4B06-94D7-D9BFB63F06F8}"/>
    <cellStyle name="Standaard 4 2 3 4 3 3 4 2" xfId="31905" xr:uid="{0122D250-D683-4522-8388-549CD64290F8}"/>
    <cellStyle name="Standaard 4 2 3 4 3 3 5" xfId="21721" xr:uid="{17EF4E72-71D2-436B-940B-F4FE666D8AB5}"/>
    <cellStyle name="Standaard 4 2 3 4 3 4" xfId="2203" xr:uid="{4C5B8BAC-76F3-45B5-9C97-92DC460F1F2B}"/>
    <cellStyle name="Standaard 4 2 3 4 3 4 2" xfId="4748" xr:uid="{F7E3A613-FEA5-4C8A-AAF0-8482D9089892}"/>
    <cellStyle name="Standaard 4 2 3 4 3 4 2 2" xfId="8346" xr:uid="{7051342F-6D89-4A77-A2D7-5D1689F3CC1A}"/>
    <cellStyle name="Standaard 4 2 3 4 3 4 2 2 2" xfId="18535" xr:uid="{D2583BC3-AAFD-4DDA-B51B-A260770AD7FD}"/>
    <cellStyle name="Standaard 4 2 3 4 3 4 2 2 2 2" xfId="38904" xr:uid="{F7AD7CFB-5704-4405-8EEA-B63D378F268D}"/>
    <cellStyle name="Standaard 4 2 3 4 3 4 2 2 3" xfId="28720" xr:uid="{7C5EB43B-AF62-4320-A292-33BFCDDC53C3}"/>
    <cellStyle name="Standaard 4 2 3 4 3 4 2 3" xfId="14926" xr:uid="{8BCAD204-82C6-4A42-9B67-73A2162FE2A5}"/>
    <cellStyle name="Standaard 4 2 3 4 3 4 2 3 2" xfId="35295" xr:uid="{5838A585-1C84-400B-BB6C-04F7F79A18BB}"/>
    <cellStyle name="Standaard 4 2 3 4 3 4 2 4" xfId="25111" xr:uid="{E40A4F68-A528-4C26-9895-46DC22C5A664}"/>
    <cellStyle name="Standaard 4 2 3 4 3 4 3" xfId="8345" xr:uid="{17367445-65C5-4119-BE6B-D13062849E30}"/>
    <cellStyle name="Standaard 4 2 3 4 3 4 3 2" xfId="18534" xr:uid="{B5E9B385-968B-47FB-B2D4-03BF94843403}"/>
    <cellStyle name="Standaard 4 2 3 4 3 4 3 2 2" xfId="38903" xr:uid="{FC25568C-22EF-4F34-A8A6-686B3A869B07}"/>
    <cellStyle name="Standaard 4 2 3 4 3 4 3 3" xfId="28719" xr:uid="{8E101241-4649-44FA-8447-8F4A6149F147}"/>
    <cellStyle name="Standaard 4 2 3 4 3 4 4" xfId="12383" xr:uid="{2F8804E9-DD40-400F-9BD6-EC144D0D26BB}"/>
    <cellStyle name="Standaard 4 2 3 4 3 4 4 2" xfId="32752" xr:uid="{8D81CDAC-7B44-47B8-B06B-12CBF9B0ABDF}"/>
    <cellStyle name="Standaard 4 2 3 4 3 4 5" xfId="22568" xr:uid="{66B1FDC6-A2D9-48E5-B4CD-03D23AECEAE8}"/>
    <cellStyle name="Standaard 4 2 3 4 3 5" xfId="3053" xr:uid="{ACECEDAB-E9E3-4023-A96A-EA09A4E4439B}"/>
    <cellStyle name="Standaard 4 2 3 4 3 5 2" xfId="8347" xr:uid="{B6DF8AA0-254B-48E0-B549-AE946D402A3C}"/>
    <cellStyle name="Standaard 4 2 3 4 3 5 2 2" xfId="18536" xr:uid="{BA4F1785-DDB5-467C-A81F-5E4DE1C1977E}"/>
    <cellStyle name="Standaard 4 2 3 4 3 5 2 2 2" xfId="38905" xr:uid="{AECD3701-A9BB-4B93-9474-CB1DF2BFC056}"/>
    <cellStyle name="Standaard 4 2 3 4 3 5 2 3" xfId="28721" xr:uid="{F509261E-F5E0-4BF0-B379-B12B87B9AEE4}"/>
    <cellStyle name="Standaard 4 2 3 4 3 5 3" xfId="13231" xr:uid="{1C8C1853-2B6F-4CDA-AAD0-2A31289AF75F}"/>
    <cellStyle name="Standaard 4 2 3 4 3 5 3 2" xfId="33600" xr:uid="{1B21AC49-2253-478B-88C1-950BE903FD58}"/>
    <cellStyle name="Standaard 4 2 3 4 3 5 4" xfId="23416" xr:uid="{427BDD3F-565C-447B-8107-71BDE8129174}"/>
    <cellStyle name="Standaard 4 2 3 4 3 6" xfId="8336" xr:uid="{FFFDC73F-B97B-4A0B-999F-A4DE213FB910}"/>
    <cellStyle name="Standaard 4 2 3 4 3 6 2" xfId="18525" xr:uid="{DA92E762-9CE7-4E0E-ADDF-80C74E323864}"/>
    <cellStyle name="Standaard 4 2 3 4 3 6 2 2" xfId="38894" xr:uid="{55F5592A-B7EA-4F37-A7D1-AF4A0406D1D1}"/>
    <cellStyle name="Standaard 4 2 3 4 3 6 3" xfId="28710" xr:uid="{3A5C4CF5-1C74-48BB-8BDF-12378D0AB482}"/>
    <cellStyle name="Standaard 4 2 3 4 3 7" xfId="10688" xr:uid="{4AB6F07D-9140-44E1-A7D6-E924F125B525}"/>
    <cellStyle name="Standaard 4 2 3 4 3 7 2" xfId="31057" xr:uid="{64E425AA-013D-48A5-B02D-0214A6DDBF93}"/>
    <cellStyle name="Standaard 4 2 3 4 3 8" xfId="20873" xr:uid="{7B9394CA-09EA-4E88-B872-8EBDEBFCFC77}"/>
    <cellStyle name="Standaard 4 2 3 4 4" xfId="688" xr:uid="{04F76B1A-F72E-48B5-8921-479AEBE40795}"/>
    <cellStyle name="Standaard 4 2 3 4 4 2" xfId="1538" xr:uid="{EC5DD62F-B80C-4C91-BC65-EED3E8A3110B}"/>
    <cellStyle name="Standaard 4 2 3 4 4 2 2" xfId="4083" xr:uid="{43A1855A-2FF2-4028-9CD5-DB6F1178F726}"/>
    <cellStyle name="Standaard 4 2 3 4 4 2 2 2" xfId="8350" xr:uid="{00445EA0-BA6C-4B6A-A46E-A33ED1632E24}"/>
    <cellStyle name="Standaard 4 2 3 4 4 2 2 2 2" xfId="18539" xr:uid="{A312CEB3-9A22-48D5-A59A-FE811CEE2723}"/>
    <cellStyle name="Standaard 4 2 3 4 4 2 2 2 2 2" xfId="38908" xr:uid="{0E9A02F1-E88E-4514-BA2E-212ED13894F8}"/>
    <cellStyle name="Standaard 4 2 3 4 4 2 2 2 3" xfId="28724" xr:uid="{70A73281-309E-4113-9E05-1535C932E481}"/>
    <cellStyle name="Standaard 4 2 3 4 4 2 2 3" xfId="14261" xr:uid="{9F75D712-A3C4-4F9D-B6CF-A93989D9FCC8}"/>
    <cellStyle name="Standaard 4 2 3 4 4 2 2 3 2" xfId="34630" xr:uid="{9D3C1844-BCAA-4360-A2E8-0380FAC01AE0}"/>
    <cellStyle name="Standaard 4 2 3 4 4 2 2 4" xfId="24446" xr:uid="{F66CEB34-102D-4D42-9B98-20D768EF8901}"/>
    <cellStyle name="Standaard 4 2 3 4 4 2 3" xfId="8349" xr:uid="{71578BA4-B015-4F26-96B9-269212169192}"/>
    <cellStyle name="Standaard 4 2 3 4 4 2 3 2" xfId="18538" xr:uid="{D363A318-738F-4164-B128-A14C1270384C}"/>
    <cellStyle name="Standaard 4 2 3 4 4 2 3 2 2" xfId="38907" xr:uid="{D05E840E-D501-427B-AABD-E97836C12D52}"/>
    <cellStyle name="Standaard 4 2 3 4 4 2 3 3" xfId="28723" xr:uid="{D8A3594B-8B65-4BE1-B6F2-669972ECC4ED}"/>
    <cellStyle name="Standaard 4 2 3 4 4 2 4" xfId="11718" xr:uid="{F1EE9A06-F237-4BCF-A3B4-D21DE0A70C3B}"/>
    <cellStyle name="Standaard 4 2 3 4 4 2 4 2" xfId="32087" xr:uid="{68428A91-08E8-474A-B5FD-874FFAF59F8C}"/>
    <cellStyle name="Standaard 4 2 3 4 4 2 5" xfId="21903" xr:uid="{3B9E6252-7728-4C79-A8C2-8FDC26FF07AF}"/>
    <cellStyle name="Standaard 4 2 3 4 4 3" xfId="2385" xr:uid="{F504747E-A6E6-4080-9340-A5AF24A50366}"/>
    <cellStyle name="Standaard 4 2 3 4 4 3 2" xfId="4930" xr:uid="{0E6DF6D4-47E1-4D39-A69F-0A3FED86C6D0}"/>
    <cellStyle name="Standaard 4 2 3 4 4 3 2 2" xfId="8352" xr:uid="{49260C4C-00C8-4E73-84EC-AF320107A0ED}"/>
    <cellStyle name="Standaard 4 2 3 4 4 3 2 2 2" xfId="18541" xr:uid="{7702368A-6961-40BC-889F-90BE316D9FBE}"/>
    <cellStyle name="Standaard 4 2 3 4 4 3 2 2 2 2" xfId="38910" xr:uid="{445FDEAE-23C7-42CD-9412-0C6D4A4A3946}"/>
    <cellStyle name="Standaard 4 2 3 4 4 3 2 2 3" xfId="28726" xr:uid="{ACB28A23-84AF-4219-9A53-413B86E8596B}"/>
    <cellStyle name="Standaard 4 2 3 4 4 3 2 3" xfId="15108" xr:uid="{FAC30BD4-E31C-4F9C-9E4E-CEE7BE356839}"/>
    <cellStyle name="Standaard 4 2 3 4 4 3 2 3 2" xfId="35477" xr:uid="{1D58939D-CD5A-406D-B688-EA9F2BA3F5ED}"/>
    <cellStyle name="Standaard 4 2 3 4 4 3 2 4" xfId="25293" xr:uid="{0421F2CC-827E-42AC-AC91-80838F2F3A8F}"/>
    <cellStyle name="Standaard 4 2 3 4 4 3 3" xfId="8351" xr:uid="{126CD24A-B67C-4198-8A5C-F85C9887F3DB}"/>
    <cellStyle name="Standaard 4 2 3 4 4 3 3 2" xfId="18540" xr:uid="{0160D67F-AD6B-4E8C-8D9C-9B52601450D6}"/>
    <cellStyle name="Standaard 4 2 3 4 4 3 3 2 2" xfId="38909" xr:uid="{0E0B31EC-E2F9-4222-9AC3-3244AFE67FE0}"/>
    <cellStyle name="Standaard 4 2 3 4 4 3 3 3" xfId="28725" xr:uid="{D2CD1171-810F-4FE8-8609-543E5641AF99}"/>
    <cellStyle name="Standaard 4 2 3 4 4 3 4" xfId="12565" xr:uid="{D85DF623-C23C-473E-8ED6-E8783A329183}"/>
    <cellStyle name="Standaard 4 2 3 4 4 3 4 2" xfId="32934" xr:uid="{8EC04529-D54E-4925-876B-4C707BF3ABC4}"/>
    <cellStyle name="Standaard 4 2 3 4 4 3 5" xfId="22750" xr:uid="{21435980-CE5F-4587-92D6-9D0CF4261F2A}"/>
    <cellStyle name="Standaard 4 2 3 4 4 4" xfId="3235" xr:uid="{0503777C-68BF-4CBD-8550-E4E9F977FFC0}"/>
    <cellStyle name="Standaard 4 2 3 4 4 4 2" xfId="8353" xr:uid="{3157460C-9BF3-4173-AC36-D488A57891CB}"/>
    <cellStyle name="Standaard 4 2 3 4 4 4 2 2" xfId="18542" xr:uid="{2439BA0B-66F0-412E-8613-0F4FC018A676}"/>
    <cellStyle name="Standaard 4 2 3 4 4 4 2 2 2" xfId="38911" xr:uid="{A6384605-EA5B-4C3F-BDAB-4DC8007DBDF6}"/>
    <cellStyle name="Standaard 4 2 3 4 4 4 2 3" xfId="28727" xr:uid="{11CEB461-FCF9-4987-ADA4-C91E452158A1}"/>
    <cellStyle name="Standaard 4 2 3 4 4 4 3" xfId="13413" xr:uid="{A0EFB59E-79D2-4577-B298-093D7D188E48}"/>
    <cellStyle name="Standaard 4 2 3 4 4 4 3 2" xfId="33782" xr:uid="{7CA66EB4-FF15-46ED-983C-853D8CB19CB9}"/>
    <cellStyle name="Standaard 4 2 3 4 4 4 4" xfId="23598" xr:uid="{DA9B3C6F-8162-4718-80F7-59C987ACA195}"/>
    <cellStyle name="Standaard 4 2 3 4 4 5" xfId="8348" xr:uid="{BF064EE0-A097-4DE2-BE10-DDA04AED80EB}"/>
    <cellStyle name="Standaard 4 2 3 4 4 5 2" xfId="18537" xr:uid="{786465C6-66CF-4D43-A2F6-3392EB71419E}"/>
    <cellStyle name="Standaard 4 2 3 4 4 5 2 2" xfId="38906" xr:uid="{95F7A620-D216-4DAD-9096-C42FEF3288C9}"/>
    <cellStyle name="Standaard 4 2 3 4 4 5 3" xfId="28722" xr:uid="{5574B9F7-3541-45FA-AF47-A22E1BE6C695}"/>
    <cellStyle name="Standaard 4 2 3 4 4 6" xfId="10870" xr:uid="{E49A9B31-0F02-4466-8F59-083A42F1884E}"/>
    <cellStyle name="Standaard 4 2 3 4 4 6 2" xfId="31239" xr:uid="{1EC03F61-8D0B-49BF-90DC-4DFBE1E9E219}"/>
    <cellStyle name="Standaard 4 2 3 4 4 7" xfId="21055" xr:uid="{337257B4-AE64-43DC-80DF-239932A3B88C}"/>
    <cellStyle name="Standaard 4 2 3 4 5" xfId="1114" xr:uid="{B77B3086-3AB9-4457-9A74-CD564074617B}"/>
    <cellStyle name="Standaard 4 2 3 4 5 2" xfId="3659" xr:uid="{EF23BE7F-0649-41EA-8D57-F52C75198D25}"/>
    <cellStyle name="Standaard 4 2 3 4 5 2 2" xfId="8355" xr:uid="{EEDE6B77-AA31-4740-8464-7658AE749C1D}"/>
    <cellStyle name="Standaard 4 2 3 4 5 2 2 2" xfId="18544" xr:uid="{F52B8BE3-7923-4B8A-8CBF-2D8236046F7B}"/>
    <cellStyle name="Standaard 4 2 3 4 5 2 2 2 2" xfId="38913" xr:uid="{A291C920-80C9-4FC1-98D8-29A23F88F5FE}"/>
    <cellStyle name="Standaard 4 2 3 4 5 2 2 3" xfId="28729" xr:uid="{C0B8417C-971B-4163-8D6A-083CA471289E}"/>
    <cellStyle name="Standaard 4 2 3 4 5 2 3" xfId="13837" xr:uid="{9449D26B-C463-4E08-9962-4C8DA860BC3D}"/>
    <cellStyle name="Standaard 4 2 3 4 5 2 3 2" xfId="34206" xr:uid="{56184799-BC9F-4940-AF02-24114D371A3D}"/>
    <cellStyle name="Standaard 4 2 3 4 5 2 4" xfId="24022" xr:uid="{5EA7200E-EA1F-4165-B17D-A1996B14217C}"/>
    <cellStyle name="Standaard 4 2 3 4 5 3" xfId="8354" xr:uid="{290A4991-826B-48FF-A787-9557ED8C8487}"/>
    <cellStyle name="Standaard 4 2 3 4 5 3 2" xfId="18543" xr:uid="{C174638F-980D-4EDE-A8D7-0B75F5A84FB1}"/>
    <cellStyle name="Standaard 4 2 3 4 5 3 2 2" xfId="38912" xr:uid="{DF2EFB61-7289-4137-9BD2-C7A628D730AE}"/>
    <cellStyle name="Standaard 4 2 3 4 5 3 3" xfId="28728" xr:uid="{039F6B0C-0872-406A-B17B-A49791924565}"/>
    <cellStyle name="Standaard 4 2 3 4 5 4" xfId="11294" xr:uid="{21098A79-5AA2-42A6-B6E6-9C05A6E11540}"/>
    <cellStyle name="Standaard 4 2 3 4 5 4 2" xfId="31663" xr:uid="{CB18A74F-08F2-48C7-85B0-1B33CB32A362}"/>
    <cellStyle name="Standaard 4 2 3 4 5 5" xfId="21479" xr:uid="{2FA6D4AC-D931-4258-8C92-D00D1945B737}"/>
    <cellStyle name="Standaard 4 2 3 4 6" xfId="1961" xr:uid="{7172FD1E-B785-4E48-A479-DAF62302264B}"/>
    <cellStyle name="Standaard 4 2 3 4 6 2" xfId="4506" xr:uid="{6C0CA2EF-6CAD-4379-849F-FEC98D5DC09C}"/>
    <cellStyle name="Standaard 4 2 3 4 6 2 2" xfId="8357" xr:uid="{173C289B-614C-408D-AA61-DE1B207B10DA}"/>
    <cellStyle name="Standaard 4 2 3 4 6 2 2 2" xfId="18546" xr:uid="{C9441671-525A-4945-A582-E32BCA36EEF6}"/>
    <cellStyle name="Standaard 4 2 3 4 6 2 2 2 2" xfId="38915" xr:uid="{3CE0D859-D2FE-4E4E-B706-060D24C92556}"/>
    <cellStyle name="Standaard 4 2 3 4 6 2 2 3" xfId="28731" xr:uid="{7379FB87-B2B9-4FD9-B293-0C87ACA8AA66}"/>
    <cellStyle name="Standaard 4 2 3 4 6 2 3" xfId="14684" xr:uid="{0546B88B-C08E-4B0F-916F-DF0AB3D953AF}"/>
    <cellStyle name="Standaard 4 2 3 4 6 2 3 2" xfId="35053" xr:uid="{78CAE6D9-86E8-404B-A5B1-31E1823C7110}"/>
    <cellStyle name="Standaard 4 2 3 4 6 2 4" xfId="24869" xr:uid="{8205F43C-EE88-4CCE-869B-56A930258098}"/>
    <cellStyle name="Standaard 4 2 3 4 6 3" xfId="8356" xr:uid="{185118E1-F096-4CB1-866C-3A70900FC4B0}"/>
    <cellStyle name="Standaard 4 2 3 4 6 3 2" xfId="18545" xr:uid="{20C3A9DF-25CF-491C-ADD6-3C7AA0A51D26}"/>
    <cellStyle name="Standaard 4 2 3 4 6 3 2 2" xfId="38914" xr:uid="{3E787C86-8E9E-4B6D-ACCA-98B535FA996D}"/>
    <cellStyle name="Standaard 4 2 3 4 6 3 3" xfId="28730" xr:uid="{DAC123BB-D107-43DD-8003-066F37857B60}"/>
    <cellStyle name="Standaard 4 2 3 4 6 4" xfId="12141" xr:uid="{16E3C2CC-83FE-4631-BE94-B0C6C97CEE13}"/>
    <cellStyle name="Standaard 4 2 3 4 6 4 2" xfId="32510" xr:uid="{84F4E45D-7E33-41E7-AACE-B7B0294AD5F5}"/>
    <cellStyle name="Standaard 4 2 3 4 6 5" xfId="22326" xr:uid="{D9DF5115-6940-4750-9D22-79BD48EF282D}"/>
    <cellStyle name="Standaard 4 2 3 4 7" xfId="2811" xr:uid="{E1D1A3B6-6AEC-4355-943C-8B11490B90D8}"/>
    <cellStyle name="Standaard 4 2 3 4 7 2" xfId="8358" xr:uid="{4E68BD9A-3296-4126-ADF5-BC4588CCFB57}"/>
    <cellStyle name="Standaard 4 2 3 4 7 2 2" xfId="18547" xr:uid="{2A75DE91-3053-4732-8CE8-E7A27EFDB168}"/>
    <cellStyle name="Standaard 4 2 3 4 7 2 2 2" xfId="38916" xr:uid="{419BE5AC-BF66-4D1A-B365-5C47839A4BD8}"/>
    <cellStyle name="Standaard 4 2 3 4 7 2 3" xfId="28732" xr:uid="{FB892CE0-E682-47E9-B471-732EA59BE26E}"/>
    <cellStyle name="Standaard 4 2 3 4 7 3" xfId="12989" xr:uid="{89A835BB-B458-416D-8072-ADF33A14F4CB}"/>
    <cellStyle name="Standaard 4 2 3 4 7 3 2" xfId="33358" xr:uid="{47EA09A7-5663-4AB0-BDEB-187DEBEBA5D5}"/>
    <cellStyle name="Standaard 4 2 3 4 7 4" xfId="23174" xr:uid="{F519BFB0-A7BD-4E5D-B6C6-2C2E12F4CAEC}"/>
    <cellStyle name="Standaard 4 2 3 4 8" xfId="8323" xr:uid="{2C041E3B-5991-4EAF-B6A0-936A93FB6AA4}"/>
    <cellStyle name="Standaard 4 2 3 4 8 2" xfId="18512" xr:uid="{C9CBF905-5488-4462-B517-2C2CEC2F12B9}"/>
    <cellStyle name="Standaard 4 2 3 4 8 2 2" xfId="38881" xr:uid="{8F5A836C-02F5-4301-A9C8-3BCF1EB5F14C}"/>
    <cellStyle name="Standaard 4 2 3 4 8 3" xfId="28697" xr:uid="{03E3EC07-BE1A-4B8B-920E-DC2C267E147D}"/>
    <cellStyle name="Standaard 4 2 3 4 9" xfId="10446" xr:uid="{4F966F70-7F28-414F-A879-07FB8F5A3A0A}"/>
    <cellStyle name="Standaard 4 2 3 4 9 2" xfId="30815" xr:uid="{1220F491-67A6-492A-B67B-76064066DC39}"/>
    <cellStyle name="Standaard 4 2 3 5" xfId="200" xr:uid="{3880C648-22E8-42A0-A53E-119BC4A146A8}"/>
    <cellStyle name="Standaard 4 2 3 5 2" xfId="756" xr:uid="{E32FB916-17CC-43F8-8742-2B33CA7A82D0}"/>
    <cellStyle name="Standaard 4 2 3 5 2 2" xfId="1606" xr:uid="{313156A9-E2EC-4501-9A79-47DF14FA749A}"/>
    <cellStyle name="Standaard 4 2 3 5 2 2 2" xfId="4151" xr:uid="{F66F9F9F-519C-4CA7-A111-C480B161BCE7}"/>
    <cellStyle name="Standaard 4 2 3 5 2 2 2 2" xfId="8362" xr:uid="{972FF426-60A2-4A5E-AFB6-7453BDAD0225}"/>
    <cellStyle name="Standaard 4 2 3 5 2 2 2 2 2" xfId="18551" xr:uid="{428A3109-6248-4AB6-9625-F241CD8BB103}"/>
    <cellStyle name="Standaard 4 2 3 5 2 2 2 2 2 2" xfId="38920" xr:uid="{5825905A-06B0-4074-BD5D-4CF70B950637}"/>
    <cellStyle name="Standaard 4 2 3 5 2 2 2 2 3" xfId="28736" xr:uid="{6EE64D6D-F257-49D3-901B-75401FDB913A}"/>
    <cellStyle name="Standaard 4 2 3 5 2 2 2 3" xfId="14329" xr:uid="{9440A4D9-DFE3-4655-840A-32AED3BC5614}"/>
    <cellStyle name="Standaard 4 2 3 5 2 2 2 3 2" xfId="34698" xr:uid="{CA81B5AD-8DB3-4014-B5CA-99BA0234A7EF}"/>
    <cellStyle name="Standaard 4 2 3 5 2 2 2 4" xfId="24514" xr:uid="{2B517F5E-C5EC-4A5E-8213-DD2ED3C12B47}"/>
    <cellStyle name="Standaard 4 2 3 5 2 2 3" xfId="8361" xr:uid="{A8E8948F-CC81-431F-8052-980676F1F41F}"/>
    <cellStyle name="Standaard 4 2 3 5 2 2 3 2" xfId="18550" xr:uid="{8EB1C848-A047-47AE-878A-CF3E2A355F13}"/>
    <cellStyle name="Standaard 4 2 3 5 2 2 3 2 2" xfId="38919" xr:uid="{F91C86FE-A86A-4195-A1E4-C3F15505FD71}"/>
    <cellStyle name="Standaard 4 2 3 5 2 2 3 3" xfId="28735" xr:uid="{78D25E08-31C1-4CB6-A794-3A54819F8E53}"/>
    <cellStyle name="Standaard 4 2 3 5 2 2 4" xfId="11786" xr:uid="{4DAF114D-A07A-4C24-A0B7-924B9A7C16CC}"/>
    <cellStyle name="Standaard 4 2 3 5 2 2 4 2" xfId="32155" xr:uid="{A618A061-CC7D-42CC-819A-1677F8AE9640}"/>
    <cellStyle name="Standaard 4 2 3 5 2 2 5" xfId="21971" xr:uid="{5BCC2DCC-A1FF-4EE3-9D13-A4F990482242}"/>
    <cellStyle name="Standaard 4 2 3 5 2 3" xfId="2453" xr:uid="{70B2F56A-48B0-4E86-9578-4C0F7274FD56}"/>
    <cellStyle name="Standaard 4 2 3 5 2 3 2" xfId="4998" xr:uid="{FCC9EE77-71F3-4012-966E-61C3644DF618}"/>
    <cellStyle name="Standaard 4 2 3 5 2 3 2 2" xfId="8364" xr:uid="{D192CB28-CA6F-422D-9E3F-0815D84998FD}"/>
    <cellStyle name="Standaard 4 2 3 5 2 3 2 2 2" xfId="18553" xr:uid="{285E07F1-354A-4269-87A0-4D3388EFEB79}"/>
    <cellStyle name="Standaard 4 2 3 5 2 3 2 2 2 2" xfId="38922" xr:uid="{308B86C7-EA21-479D-8B2B-978491BD92C7}"/>
    <cellStyle name="Standaard 4 2 3 5 2 3 2 2 3" xfId="28738" xr:uid="{A91BE872-54FF-4F9B-BD07-94D4E1CBE806}"/>
    <cellStyle name="Standaard 4 2 3 5 2 3 2 3" xfId="15176" xr:uid="{5A9479B8-BDA7-4329-93C3-93593B489B2E}"/>
    <cellStyle name="Standaard 4 2 3 5 2 3 2 3 2" xfId="35545" xr:uid="{AA5AD0DC-D568-4BA3-B067-51845AF0FEEE}"/>
    <cellStyle name="Standaard 4 2 3 5 2 3 2 4" xfId="25361" xr:uid="{86E270EF-09CF-4B99-8A20-41560818654E}"/>
    <cellStyle name="Standaard 4 2 3 5 2 3 3" xfId="8363" xr:uid="{6012FCB7-9F14-4D75-A661-399039953B15}"/>
    <cellStyle name="Standaard 4 2 3 5 2 3 3 2" xfId="18552" xr:uid="{2973D168-123E-40BC-A518-2151FF6F0BED}"/>
    <cellStyle name="Standaard 4 2 3 5 2 3 3 2 2" xfId="38921" xr:uid="{709A019F-724C-4A27-B234-717F7547D7DC}"/>
    <cellStyle name="Standaard 4 2 3 5 2 3 3 3" xfId="28737" xr:uid="{E14481F2-3EB9-4735-ACF5-DC9BA33C7F3E}"/>
    <cellStyle name="Standaard 4 2 3 5 2 3 4" xfId="12633" xr:uid="{265CD5BB-791A-4DA8-9A2D-D69F31F58605}"/>
    <cellStyle name="Standaard 4 2 3 5 2 3 4 2" xfId="33002" xr:uid="{0AA25ADD-5559-44D1-B524-AD6EFD173F37}"/>
    <cellStyle name="Standaard 4 2 3 5 2 3 5" xfId="22818" xr:uid="{6CF183A3-B20D-4D1B-B001-665B93FB3B45}"/>
    <cellStyle name="Standaard 4 2 3 5 2 4" xfId="3303" xr:uid="{E575B4DF-5CBC-4E90-9C98-1F650E45BCE6}"/>
    <cellStyle name="Standaard 4 2 3 5 2 4 2" xfId="8365" xr:uid="{494D7139-CFD4-484B-A695-AB725EB046F5}"/>
    <cellStyle name="Standaard 4 2 3 5 2 4 2 2" xfId="18554" xr:uid="{C670BD12-BF4A-4E0C-8F64-62F29B2D74A1}"/>
    <cellStyle name="Standaard 4 2 3 5 2 4 2 2 2" xfId="38923" xr:uid="{8B07615D-572F-43C9-AD5D-CC918AA0215E}"/>
    <cellStyle name="Standaard 4 2 3 5 2 4 2 3" xfId="28739" xr:uid="{3CFFAFB4-08B6-4C90-998B-0D17695957FD}"/>
    <cellStyle name="Standaard 4 2 3 5 2 4 3" xfId="13481" xr:uid="{3E6361FA-6FDE-48A6-B435-27BA11CB11E1}"/>
    <cellStyle name="Standaard 4 2 3 5 2 4 3 2" xfId="33850" xr:uid="{64AD879A-B447-411C-BAF4-E110EB25A6B3}"/>
    <cellStyle name="Standaard 4 2 3 5 2 4 4" xfId="23666" xr:uid="{99C5A42E-B030-4E15-AADA-98F8E0AF19BF}"/>
    <cellStyle name="Standaard 4 2 3 5 2 5" xfId="8360" xr:uid="{E973BB87-5CAC-41FC-828F-B66884CD3EB0}"/>
    <cellStyle name="Standaard 4 2 3 5 2 5 2" xfId="18549" xr:uid="{0002F0C0-7FC4-4DCC-AD16-E01D600FB314}"/>
    <cellStyle name="Standaard 4 2 3 5 2 5 2 2" xfId="38918" xr:uid="{DA8D871F-B927-471E-ABC4-1399AF121D65}"/>
    <cellStyle name="Standaard 4 2 3 5 2 5 3" xfId="28734" xr:uid="{79BCC462-3ECC-4D1C-AEBD-FCCE5EBA84A6}"/>
    <cellStyle name="Standaard 4 2 3 5 2 6" xfId="10938" xr:uid="{369387EE-CAB9-4E70-B24D-15AFCAB51516}"/>
    <cellStyle name="Standaard 4 2 3 5 2 6 2" xfId="31307" xr:uid="{C86E141B-0F78-4524-BF01-ADA442F6EBF2}"/>
    <cellStyle name="Standaard 4 2 3 5 2 7" xfId="21123" xr:uid="{34EB2A0A-F973-49D3-8AEA-DE2158FC5EDF}"/>
    <cellStyle name="Standaard 4 2 3 5 3" xfId="1182" xr:uid="{3BD4EAD2-D992-4A74-94CF-CC02740F7CC6}"/>
    <cellStyle name="Standaard 4 2 3 5 3 2" xfId="3727" xr:uid="{FAACC7FF-FB50-472D-AEC2-713BC661E69A}"/>
    <cellStyle name="Standaard 4 2 3 5 3 2 2" xfId="8367" xr:uid="{F69B9720-6DCC-4710-89F1-B7CE1193E588}"/>
    <cellStyle name="Standaard 4 2 3 5 3 2 2 2" xfId="18556" xr:uid="{36F8AFE9-D9AD-4F03-A05D-CBF013E05C8C}"/>
    <cellStyle name="Standaard 4 2 3 5 3 2 2 2 2" xfId="38925" xr:uid="{C9F42BE6-46F6-4EED-9D9D-A51FEF5EBBD7}"/>
    <cellStyle name="Standaard 4 2 3 5 3 2 2 3" xfId="28741" xr:uid="{F236A2B3-39D1-437E-860C-B3817AA51F41}"/>
    <cellStyle name="Standaard 4 2 3 5 3 2 3" xfId="13905" xr:uid="{C4E448D2-B3CD-4220-A180-B12242F20F3A}"/>
    <cellStyle name="Standaard 4 2 3 5 3 2 3 2" xfId="34274" xr:uid="{AC920613-EAFD-4ECD-9CD0-B1317B31DDB3}"/>
    <cellStyle name="Standaard 4 2 3 5 3 2 4" xfId="24090" xr:uid="{A24ACC6C-E631-416C-8F41-4EE46D94058F}"/>
    <cellStyle name="Standaard 4 2 3 5 3 3" xfId="8366" xr:uid="{2F9A3908-0AB9-4257-9832-E9C02898E8B8}"/>
    <cellStyle name="Standaard 4 2 3 5 3 3 2" xfId="18555" xr:uid="{14393BC2-AFAE-4C42-93EF-CFA1023D9627}"/>
    <cellStyle name="Standaard 4 2 3 5 3 3 2 2" xfId="38924" xr:uid="{647191AC-522A-4F4C-8EDA-C5E85AB49214}"/>
    <cellStyle name="Standaard 4 2 3 5 3 3 3" xfId="28740" xr:uid="{2AB9D06A-8341-45C0-A53C-E6CA108AAF17}"/>
    <cellStyle name="Standaard 4 2 3 5 3 4" xfId="11362" xr:uid="{03A8AB27-B024-4E13-B5C3-84A2152917AA}"/>
    <cellStyle name="Standaard 4 2 3 5 3 4 2" xfId="31731" xr:uid="{1773DC0F-FDB2-4DC3-8DCC-404DA99D7C0C}"/>
    <cellStyle name="Standaard 4 2 3 5 3 5" xfId="21547" xr:uid="{850B2F46-E540-48FA-A522-46C25ED757B5}"/>
    <cellStyle name="Standaard 4 2 3 5 4" xfId="2029" xr:uid="{3D2A1E99-9CF7-4148-8812-65A99A7E6691}"/>
    <cellStyle name="Standaard 4 2 3 5 4 2" xfId="4574" xr:uid="{CD241158-4186-40C3-B3F7-F8D62DF8AEE1}"/>
    <cellStyle name="Standaard 4 2 3 5 4 2 2" xfId="8369" xr:uid="{80002DED-7505-49DA-88AF-D77AEB437B7C}"/>
    <cellStyle name="Standaard 4 2 3 5 4 2 2 2" xfId="18558" xr:uid="{F05EE59B-B5F1-4572-8C8B-4C91A88FEF41}"/>
    <cellStyle name="Standaard 4 2 3 5 4 2 2 2 2" xfId="38927" xr:uid="{4D3007C9-3B83-453E-A610-7DA36C05C33C}"/>
    <cellStyle name="Standaard 4 2 3 5 4 2 2 3" xfId="28743" xr:uid="{159CCF1C-95B2-4A04-A5EC-F81029EB9A51}"/>
    <cellStyle name="Standaard 4 2 3 5 4 2 3" xfId="14752" xr:uid="{902760A8-FB5D-4069-9A1B-0707C2D28564}"/>
    <cellStyle name="Standaard 4 2 3 5 4 2 3 2" xfId="35121" xr:uid="{C3C3B692-E7BB-493B-9509-AAB1267DE50A}"/>
    <cellStyle name="Standaard 4 2 3 5 4 2 4" xfId="24937" xr:uid="{2B69D240-1564-47C9-B36A-8FE708CBD375}"/>
    <cellStyle name="Standaard 4 2 3 5 4 3" xfId="8368" xr:uid="{B60CC072-34BD-4A51-8CF3-65462E23075D}"/>
    <cellStyle name="Standaard 4 2 3 5 4 3 2" xfId="18557" xr:uid="{F9781DA8-7685-40AD-869F-07C8268998C0}"/>
    <cellStyle name="Standaard 4 2 3 5 4 3 2 2" xfId="38926" xr:uid="{3FC03624-908E-4477-A2E5-9F553E558C42}"/>
    <cellStyle name="Standaard 4 2 3 5 4 3 3" xfId="28742" xr:uid="{C1445497-0118-418D-985A-75E141E410E5}"/>
    <cellStyle name="Standaard 4 2 3 5 4 4" xfId="12209" xr:uid="{3C84CB30-EAFE-48DC-AD38-FB4EDDFE980E}"/>
    <cellStyle name="Standaard 4 2 3 5 4 4 2" xfId="32578" xr:uid="{C5139547-F2BE-48CF-B107-6F54ABECB200}"/>
    <cellStyle name="Standaard 4 2 3 5 4 5" xfId="22394" xr:uid="{E6278B34-938D-4A34-BE1C-AABDBE2AA24B}"/>
    <cellStyle name="Standaard 4 2 3 5 5" xfId="2879" xr:uid="{5A0159C7-175F-4C05-9C52-5211DA4D9940}"/>
    <cellStyle name="Standaard 4 2 3 5 5 2" xfId="8370" xr:uid="{77630F7D-6023-4DD6-A27B-391E8356AB02}"/>
    <cellStyle name="Standaard 4 2 3 5 5 2 2" xfId="18559" xr:uid="{67CB90BF-415E-4B84-8237-2B509444A499}"/>
    <cellStyle name="Standaard 4 2 3 5 5 2 2 2" xfId="38928" xr:uid="{5E801378-5097-4D00-A1C9-DF02F500AC29}"/>
    <cellStyle name="Standaard 4 2 3 5 5 2 3" xfId="28744" xr:uid="{6BB67D10-9972-44FC-A381-AB3E4BE05978}"/>
    <cellStyle name="Standaard 4 2 3 5 5 3" xfId="13057" xr:uid="{6406A955-61A1-4B88-8779-75C3C90021FD}"/>
    <cellStyle name="Standaard 4 2 3 5 5 3 2" xfId="33426" xr:uid="{8F4CA071-6879-4D32-93AF-B8AA7E1D162F}"/>
    <cellStyle name="Standaard 4 2 3 5 5 4" xfId="23242" xr:uid="{818905C4-4CC7-4E0D-BD95-FD08F64FB283}"/>
    <cellStyle name="Standaard 4 2 3 5 6" xfId="8359" xr:uid="{681188C7-FE50-4CF8-8861-3AA4459C9C8E}"/>
    <cellStyle name="Standaard 4 2 3 5 6 2" xfId="18548" xr:uid="{FB1BA101-2071-4AC9-8F7D-0EA4168053E0}"/>
    <cellStyle name="Standaard 4 2 3 5 6 2 2" xfId="38917" xr:uid="{98FFF3B0-3FAA-4FE7-A41C-0EEDD5B7702A}"/>
    <cellStyle name="Standaard 4 2 3 5 6 3" xfId="28733" xr:uid="{06381428-B799-4931-B87F-564ADAA8534C}"/>
    <cellStyle name="Standaard 4 2 3 5 7" xfId="10514" xr:uid="{9845363B-ACE6-4509-8ACC-407D6548555D}"/>
    <cellStyle name="Standaard 4 2 3 5 7 2" xfId="30883" xr:uid="{861576C1-0F7E-42F3-8C2D-313DE0A2CB21}"/>
    <cellStyle name="Standaard 4 2 3 5 8" xfId="20699" xr:uid="{2EE83B9A-BBD5-4B81-8A86-9EFA917DC1A5}"/>
    <cellStyle name="Standaard 4 2 3 6" xfId="468" xr:uid="{A33D49AD-7454-45BB-8763-635A7E6F2AFC}"/>
    <cellStyle name="Standaard 4 2 3 6 2" xfId="926" xr:uid="{7468151F-4D72-4DF4-95B5-1693D571F95B}"/>
    <cellStyle name="Standaard 4 2 3 6 2 2" xfId="1776" xr:uid="{C545AB39-1977-4BB4-8C43-AA2661ABD8C3}"/>
    <cellStyle name="Standaard 4 2 3 6 2 2 2" xfId="4321" xr:uid="{273F8A26-6F43-4EF0-BFEB-3616EE81020C}"/>
    <cellStyle name="Standaard 4 2 3 6 2 2 2 2" xfId="8374" xr:uid="{3CF4C8A4-0780-4374-9CDC-7B4597CFADE9}"/>
    <cellStyle name="Standaard 4 2 3 6 2 2 2 2 2" xfId="18563" xr:uid="{019AA0EE-3047-4977-B3BC-EB6CF79FE444}"/>
    <cellStyle name="Standaard 4 2 3 6 2 2 2 2 2 2" xfId="38932" xr:uid="{709A486A-58E2-4D92-B5AB-BCABD2ADF80D}"/>
    <cellStyle name="Standaard 4 2 3 6 2 2 2 2 3" xfId="28748" xr:uid="{07B47308-915A-4589-8C76-37A6B6469DF1}"/>
    <cellStyle name="Standaard 4 2 3 6 2 2 2 3" xfId="14499" xr:uid="{B23A10CE-AE17-419B-A640-BE246A37EC99}"/>
    <cellStyle name="Standaard 4 2 3 6 2 2 2 3 2" xfId="34868" xr:uid="{34E9E063-5DF3-401F-9978-5C684F7DFE01}"/>
    <cellStyle name="Standaard 4 2 3 6 2 2 2 4" xfId="24684" xr:uid="{F35A1EC6-F0FD-4DDF-AED0-3AE6983E6856}"/>
    <cellStyle name="Standaard 4 2 3 6 2 2 3" xfId="8373" xr:uid="{137978CB-C4F0-40E3-90CF-CA1A15985442}"/>
    <cellStyle name="Standaard 4 2 3 6 2 2 3 2" xfId="18562" xr:uid="{B117A60F-E5B9-4E66-A371-C1000504B3EE}"/>
    <cellStyle name="Standaard 4 2 3 6 2 2 3 2 2" xfId="38931" xr:uid="{F56485EB-0CAF-4C20-AB25-900E08D8E245}"/>
    <cellStyle name="Standaard 4 2 3 6 2 2 3 3" xfId="28747" xr:uid="{97C4C71A-EC1C-46CD-A5BC-AE6FF0CFCD64}"/>
    <cellStyle name="Standaard 4 2 3 6 2 2 4" xfId="11956" xr:uid="{7068953D-DF06-4F1B-9DED-75E928B8B2DC}"/>
    <cellStyle name="Standaard 4 2 3 6 2 2 4 2" xfId="32325" xr:uid="{3494C4DF-7CE1-48E2-B1DE-4679233BC5E8}"/>
    <cellStyle name="Standaard 4 2 3 6 2 2 5" xfId="22141" xr:uid="{775AE22D-0378-4932-8E1A-9ED051E00474}"/>
    <cellStyle name="Standaard 4 2 3 6 2 3" xfId="2623" xr:uid="{A7F00B78-158F-4FFA-84CC-C15FF4082BCE}"/>
    <cellStyle name="Standaard 4 2 3 6 2 3 2" xfId="5168" xr:uid="{704A023F-2D16-4F66-9F63-5959BE6085F4}"/>
    <cellStyle name="Standaard 4 2 3 6 2 3 2 2" xfId="8376" xr:uid="{C5C60F86-E5D6-4059-8913-7A10346CF64F}"/>
    <cellStyle name="Standaard 4 2 3 6 2 3 2 2 2" xfId="18565" xr:uid="{2D03AE9E-4C7A-4DD9-BC23-22CD95C6D505}"/>
    <cellStyle name="Standaard 4 2 3 6 2 3 2 2 2 2" xfId="38934" xr:uid="{520CDB6E-8F2E-49FD-821D-2FDD9596D04A}"/>
    <cellStyle name="Standaard 4 2 3 6 2 3 2 2 3" xfId="28750" xr:uid="{7CB41E73-C4E0-414C-A99A-E0067768BF79}"/>
    <cellStyle name="Standaard 4 2 3 6 2 3 2 3" xfId="15346" xr:uid="{80FAE542-9238-44B2-A780-B95191DA6A66}"/>
    <cellStyle name="Standaard 4 2 3 6 2 3 2 3 2" xfId="35715" xr:uid="{AE510A73-A148-4D43-BDE5-3F68F917B968}"/>
    <cellStyle name="Standaard 4 2 3 6 2 3 2 4" xfId="25531" xr:uid="{6260AF3B-E7FA-4DB5-9C07-D7975367ABD7}"/>
    <cellStyle name="Standaard 4 2 3 6 2 3 3" xfId="8375" xr:uid="{5D480640-EA5B-45CD-92B2-74D2BFAC8348}"/>
    <cellStyle name="Standaard 4 2 3 6 2 3 3 2" xfId="18564" xr:uid="{1D31C5DD-5AAD-4B85-999F-999377BBFCEC}"/>
    <cellStyle name="Standaard 4 2 3 6 2 3 3 2 2" xfId="38933" xr:uid="{199D882D-B778-46F2-85BE-71C690345C13}"/>
    <cellStyle name="Standaard 4 2 3 6 2 3 3 3" xfId="28749" xr:uid="{EBB5F5EC-7B1E-4A57-9937-74EDA0FF572C}"/>
    <cellStyle name="Standaard 4 2 3 6 2 3 4" xfId="12803" xr:uid="{4A93F206-9886-4C5C-B84F-D479877E9D4E}"/>
    <cellStyle name="Standaard 4 2 3 6 2 3 4 2" xfId="33172" xr:uid="{389F1AB1-7774-461F-893B-AB237D771342}"/>
    <cellStyle name="Standaard 4 2 3 6 2 3 5" xfId="22988" xr:uid="{F87DDA34-6EFB-46EC-82AA-CD485CD13F2D}"/>
    <cellStyle name="Standaard 4 2 3 6 2 4" xfId="3473" xr:uid="{0F67B607-C541-4B3A-BF9C-B21B9D71C685}"/>
    <cellStyle name="Standaard 4 2 3 6 2 4 2" xfId="8377" xr:uid="{CEFDF268-9B69-45ED-BC90-E66781E0C736}"/>
    <cellStyle name="Standaard 4 2 3 6 2 4 2 2" xfId="18566" xr:uid="{4A9746BA-F85E-448D-BB52-D042C62DADB7}"/>
    <cellStyle name="Standaard 4 2 3 6 2 4 2 2 2" xfId="38935" xr:uid="{1BD1C306-F7F0-4C2E-AEED-69F781D3854E}"/>
    <cellStyle name="Standaard 4 2 3 6 2 4 2 3" xfId="28751" xr:uid="{AA04439C-3359-48E2-A76C-1C39A8DE9821}"/>
    <cellStyle name="Standaard 4 2 3 6 2 4 3" xfId="13651" xr:uid="{09BBC4DD-33CF-4B1A-AED0-B3BEA2581A57}"/>
    <cellStyle name="Standaard 4 2 3 6 2 4 3 2" xfId="34020" xr:uid="{2FD033DD-B59B-436D-8AD1-F97EBA2AE803}"/>
    <cellStyle name="Standaard 4 2 3 6 2 4 4" xfId="23836" xr:uid="{687563B8-4E92-4FC3-9834-52A2752DB5B3}"/>
    <cellStyle name="Standaard 4 2 3 6 2 5" xfId="8372" xr:uid="{E8B5EB29-5A2E-4A8F-987E-7C208DE4BB6C}"/>
    <cellStyle name="Standaard 4 2 3 6 2 5 2" xfId="18561" xr:uid="{3982BDFF-3E22-4939-B2D3-427DD65FF446}"/>
    <cellStyle name="Standaard 4 2 3 6 2 5 2 2" xfId="38930" xr:uid="{72131E22-B4FB-4CBB-BC63-CD7C48BA8C8F}"/>
    <cellStyle name="Standaard 4 2 3 6 2 5 3" xfId="28746" xr:uid="{1AC9A792-5B4B-425B-AB3C-B0D19F12AE5F}"/>
    <cellStyle name="Standaard 4 2 3 6 2 6" xfId="11108" xr:uid="{1B9D6FCA-7DAB-47FA-8BF4-22E016B65544}"/>
    <cellStyle name="Standaard 4 2 3 6 2 6 2" xfId="31477" xr:uid="{3FA79604-2BAF-4A97-87BE-1978B584F4D5}"/>
    <cellStyle name="Standaard 4 2 3 6 2 7" xfId="21293" xr:uid="{1DF5B862-8485-4DA0-B82E-4EF85B807CBA}"/>
    <cellStyle name="Standaard 4 2 3 6 3" xfId="1352" xr:uid="{0B49905C-B530-4A78-A0B2-B1E291D9E26E}"/>
    <cellStyle name="Standaard 4 2 3 6 3 2" xfId="3897" xr:uid="{7193B584-22D4-4248-9CE7-2A04C0E3AFB7}"/>
    <cellStyle name="Standaard 4 2 3 6 3 2 2" xfId="8379" xr:uid="{E7569598-33D0-45CE-A93D-F555F6461695}"/>
    <cellStyle name="Standaard 4 2 3 6 3 2 2 2" xfId="18568" xr:uid="{4B11A783-F0E5-4768-B87C-B40BCDDD4541}"/>
    <cellStyle name="Standaard 4 2 3 6 3 2 2 2 2" xfId="38937" xr:uid="{4F33A2C6-5C86-45F4-984A-19FD7011CCEC}"/>
    <cellStyle name="Standaard 4 2 3 6 3 2 2 3" xfId="28753" xr:uid="{16065793-00D7-4951-A429-E102EFB3701F}"/>
    <cellStyle name="Standaard 4 2 3 6 3 2 3" xfId="14075" xr:uid="{CE48728F-557C-4A32-8EC7-4FB18A0CC051}"/>
    <cellStyle name="Standaard 4 2 3 6 3 2 3 2" xfId="34444" xr:uid="{AAD30BF8-4DBC-41A3-AA30-7B2A32FC7124}"/>
    <cellStyle name="Standaard 4 2 3 6 3 2 4" xfId="24260" xr:uid="{B9D47E3F-AAFD-42FD-AB45-B55B285CE6DD}"/>
    <cellStyle name="Standaard 4 2 3 6 3 3" xfId="8378" xr:uid="{1B941838-B5C7-4958-900F-9B256DDC72BF}"/>
    <cellStyle name="Standaard 4 2 3 6 3 3 2" xfId="18567" xr:uid="{230085E3-8509-4F08-AC76-9072CA6AF410}"/>
    <cellStyle name="Standaard 4 2 3 6 3 3 2 2" xfId="38936" xr:uid="{5F24AEA2-E344-4977-99B8-FA0BB19B120C}"/>
    <cellStyle name="Standaard 4 2 3 6 3 3 3" xfId="28752" xr:uid="{200DC634-12F6-4301-A3F2-87E79C807B84}"/>
    <cellStyle name="Standaard 4 2 3 6 3 4" xfId="11532" xr:uid="{A863BBD3-7E64-450B-9F60-53B0C2356B8A}"/>
    <cellStyle name="Standaard 4 2 3 6 3 4 2" xfId="31901" xr:uid="{33234885-7F13-4BA3-8FA8-8636F1190724}"/>
    <cellStyle name="Standaard 4 2 3 6 3 5" xfId="21717" xr:uid="{B1457B6A-C2A2-4FBC-98D7-5C654B866675}"/>
    <cellStyle name="Standaard 4 2 3 6 4" xfId="2199" xr:uid="{032FD21C-AB03-48F3-B29C-D6A16AAC471B}"/>
    <cellStyle name="Standaard 4 2 3 6 4 2" xfId="4744" xr:uid="{0FF71F17-43DC-492E-A93A-69E44E546C78}"/>
    <cellStyle name="Standaard 4 2 3 6 4 2 2" xfId="8381" xr:uid="{4297FB78-E245-49A6-936E-C9495306C2CD}"/>
    <cellStyle name="Standaard 4 2 3 6 4 2 2 2" xfId="18570" xr:uid="{70730E48-69C8-4483-B64E-E48EA145FE9E}"/>
    <cellStyle name="Standaard 4 2 3 6 4 2 2 2 2" xfId="38939" xr:uid="{CB922765-9867-4B91-AC5F-5C9CDE1F2F33}"/>
    <cellStyle name="Standaard 4 2 3 6 4 2 2 3" xfId="28755" xr:uid="{15C70050-5F79-43C1-8060-531189CAFE14}"/>
    <cellStyle name="Standaard 4 2 3 6 4 2 3" xfId="14922" xr:uid="{5FEAFC1C-0C25-42F7-B88C-3DB7A6B612F9}"/>
    <cellStyle name="Standaard 4 2 3 6 4 2 3 2" xfId="35291" xr:uid="{3D66832F-F593-42F8-AFD8-415B3D3C61FD}"/>
    <cellStyle name="Standaard 4 2 3 6 4 2 4" xfId="25107" xr:uid="{46318358-EB99-40AF-B7BC-90174E7E274A}"/>
    <cellStyle name="Standaard 4 2 3 6 4 3" xfId="8380" xr:uid="{D4C359C1-096A-46C3-8D61-F968400021F2}"/>
    <cellStyle name="Standaard 4 2 3 6 4 3 2" xfId="18569" xr:uid="{EF4F58BC-9E16-406F-A410-77C840AC2D30}"/>
    <cellStyle name="Standaard 4 2 3 6 4 3 2 2" xfId="38938" xr:uid="{94FB524D-ECD0-47F7-9551-65B09C443C63}"/>
    <cellStyle name="Standaard 4 2 3 6 4 3 3" xfId="28754" xr:uid="{D90BBC6C-C513-4369-92A7-F7490FE62CF2}"/>
    <cellStyle name="Standaard 4 2 3 6 4 4" xfId="12379" xr:uid="{E555D47D-523A-4EDB-9DF7-93C911C4B6E5}"/>
    <cellStyle name="Standaard 4 2 3 6 4 4 2" xfId="32748" xr:uid="{EEB8FF07-D9DD-4AB6-8564-6137FB36D2E1}"/>
    <cellStyle name="Standaard 4 2 3 6 4 5" xfId="22564" xr:uid="{AA3F96E6-65D7-48BA-AEE6-F8A185D83EBA}"/>
    <cellStyle name="Standaard 4 2 3 6 5" xfId="3049" xr:uid="{ADC965CE-4CFA-44F0-8B7A-C44924405CEC}"/>
    <cellStyle name="Standaard 4 2 3 6 5 2" xfId="8382" xr:uid="{32CA751E-F382-4C86-AF99-0131EF960D9D}"/>
    <cellStyle name="Standaard 4 2 3 6 5 2 2" xfId="18571" xr:uid="{1C9081AB-BE26-4344-AAF3-3F0E2BD936F5}"/>
    <cellStyle name="Standaard 4 2 3 6 5 2 2 2" xfId="38940" xr:uid="{458F7987-94D4-403B-8695-F3D9AB603E80}"/>
    <cellStyle name="Standaard 4 2 3 6 5 2 3" xfId="28756" xr:uid="{BB0A736D-C6B4-4446-919C-4A88E552B1AC}"/>
    <cellStyle name="Standaard 4 2 3 6 5 3" xfId="13227" xr:uid="{AAFD4CB0-C819-46BC-A679-D845AE2EA6A1}"/>
    <cellStyle name="Standaard 4 2 3 6 5 3 2" xfId="33596" xr:uid="{B3E1EDB7-0947-4C56-9A8E-DFF23A81E628}"/>
    <cellStyle name="Standaard 4 2 3 6 5 4" xfId="23412" xr:uid="{0E3E74A7-3B93-4756-9893-2F4E82319CBD}"/>
    <cellStyle name="Standaard 4 2 3 6 6" xfId="8371" xr:uid="{F3DA1771-E407-40DA-BAE6-2E497F166920}"/>
    <cellStyle name="Standaard 4 2 3 6 6 2" xfId="18560" xr:uid="{87355E23-E66B-42C6-8CE7-A4572103C420}"/>
    <cellStyle name="Standaard 4 2 3 6 6 2 2" xfId="38929" xr:uid="{0FE9AA03-D628-4F6D-BDFF-CBF3F305FF19}"/>
    <cellStyle name="Standaard 4 2 3 6 6 3" xfId="28745" xr:uid="{E427E591-B1EF-4C4A-B0DA-40FF8B1760D7}"/>
    <cellStyle name="Standaard 4 2 3 6 7" xfId="10684" xr:uid="{1E4C64ED-1FD4-4F07-85AA-23F7CD849E03}"/>
    <cellStyle name="Standaard 4 2 3 6 7 2" xfId="31053" xr:uid="{0FFFD179-6219-44DC-93D4-5757F73623EB}"/>
    <cellStyle name="Standaard 4 2 3 6 8" xfId="20869" xr:uid="{700B3AC5-45E9-4014-B2E6-C24B537CFD9F}"/>
    <cellStyle name="Standaard 4 2 3 7" xfId="553" xr:uid="{D081354D-26C6-4ADC-BD10-0F5CD6D11116}"/>
    <cellStyle name="Standaard 4 2 3 7 2" xfId="979" xr:uid="{C7A026A0-DBA0-47F8-B6F0-6A476A279354}"/>
    <cellStyle name="Standaard 4 2 3 7 2 2" xfId="1829" xr:uid="{277EB2E3-2F56-4859-A1D9-0DCFEDAB553D}"/>
    <cellStyle name="Standaard 4 2 3 7 2 2 2" xfId="4374" xr:uid="{65306954-06DC-46E6-8980-5EE7F461012E}"/>
    <cellStyle name="Standaard 4 2 3 7 2 2 2 2" xfId="8386" xr:uid="{77C0D033-61CC-446B-BDA4-3FEEACBC57D9}"/>
    <cellStyle name="Standaard 4 2 3 7 2 2 2 2 2" xfId="18575" xr:uid="{D08F3AEE-CAB5-43C7-8380-CA5E2E10A347}"/>
    <cellStyle name="Standaard 4 2 3 7 2 2 2 2 2 2" xfId="38944" xr:uid="{6E188BD4-4B0B-409B-AB49-971C5131EED5}"/>
    <cellStyle name="Standaard 4 2 3 7 2 2 2 2 3" xfId="28760" xr:uid="{405E65FD-74DA-43EF-8052-4907F0C6CECF}"/>
    <cellStyle name="Standaard 4 2 3 7 2 2 2 3" xfId="14552" xr:uid="{895A33FB-AC07-47AD-AF11-AF113D6CFCD2}"/>
    <cellStyle name="Standaard 4 2 3 7 2 2 2 3 2" xfId="34921" xr:uid="{A064FB11-5688-4D81-BC78-6D054FD15269}"/>
    <cellStyle name="Standaard 4 2 3 7 2 2 2 4" xfId="24737" xr:uid="{0694C9A2-4D3C-4FC2-84FB-72B6B9882184}"/>
    <cellStyle name="Standaard 4 2 3 7 2 2 3" xfId="8385" xr:uid="{F25EF35D-67BF-4639-99C5-C99304A4727B}"/>
    <cellStyle name="Standaard 4 2 3 7 2 2 3 2" xfId="18574" xr:uid="{B0738947-26A8-4FF4-B4A7-203AC4C007C1}"/>
    <cellStyle name="Standaard 4 2 3 7 2 2 3 2 2" xfId="38943" xr:uid="{C7FD6388-ED9C-45E3-A9B7-79214C385D94}"/>
    <cellStyle name="Standaard 4 2 3 7 2 2 3 3" xfId="28759" xr:uid="{CC068764-FDF3-4D3E-83C8-3FE97929E054}"/>
    <cellStyle name="Standaard 4 2 3 7 2 2 4" xfId="12009" xr:uid="{F42C10F3-04A4-4F59-9BE7-4F6ED46393C1}"/>
    <cellStyle name="Standaard 4 2 3 7 2 2 4 2" xfId="32378" xr:uid="{FA98C727-7318-47D6-8524-583AD3EC6989}"/>
    <cellStyle name="Standaard 4 2 3 7 2 2 5" xfId="22194" xr:uid="{52EE26A6-F5A3-4CA5-A5B7-8D9D599AFC1B}"/>
    <cellStyle name="Standaard 4 2 3 7 2 3" xfId="2676" xr:uid="{8F4A73F9-24EA-490F-9EDF-E55695F3241E}"/>
    <cellStyle name="Standaard 4 2 3 7 2 3 2" xfId="5221" xr:uid="{2F879DE3-FBA4-4D03-BAB0-AA88449AFC15}"/>
    <cellStyle name="Standaard 4 2 3 7 2 3 2 2" xfId="8388" xr:uid="{E582D5C4-C16A-4BFD-A06D-0C5DB5EF6A31}"/>
    <cellStyle name="Standaard 4 2 3 7 2 3 2 2 2" xfId="18577" xr:uid="{4DB107F5-4F6D-4309-B97D-79179260C8FF}"/>
    <cellStyle name="Standaard 4 2 3 7 2 3 2 2 2 2" xfId="38946" xr:uid="{39C6B286-8FD7-470D-BC9E-F6DC50FC8DA6}"/>
    <cellStyle name="Standaard 4 2 3 7 2 3 2 2 3" xfId="28762" xr:uid="{92699A28-535D-4F78-987B-88FFA8EB73EB}"/>
    <cellStyle name="Standaard 4 2 3 7 2 3 2 3" xfId="15399" xr:uid="{A6A9F549-CDAE-4CDB-B153-6914B6B20C4D}"/>
    <cellStyle name="Standaard 4 2 3 7 2 3 2 3 2" xfId="35768" xr:uid="{F60C9962-54FA-4021-AEB7-724884FF8301}"/>
    <cellStyle name="Standaard 4 2 3 7 2 3 2 4" xfId="25584" xr:uid="{841CB4EA-43EC-4AE7-9984-29AF34EB57FF}"/>
    <cellStyle name="Standaard 4 2 3 7 2 3 3" xfId="8387" xr:uid="{CE2DC8AE-7BA2-448F-82A7-6BF762A179B1}"/>
    <cellStyle name="Standaard 4 2 3 7 2 3 3 2" xfId="18576" xr:uid="{62FC4E7A-E2C7-4D37-957C-6CFB845578C4}"/>
    <cellStyle name="Standaard 4 2 3 7 2 3 3 2 2" xfId="38945" xr:uid="{E02AFC7E-4F81-4B09-956C-92D49469471A}"/>
    <cellStyle name="Standaard 4 2 3 7 2 3 3 3" xfId="28761" xr:uid="{2526AFE4-D6E0-4482-BDC8-1005140E5D63}"/>
    <cellStyle name="Standaard 4 2 3 7 2 3 4" xfId="12856" xr:uid="{22648FDE-572C-4653-BFF9-B4B03C3CE4A7}"/>
    <cellStyle name="Standaard 4 2 3 7 2 3 4 2" xfId="33225" xr:uid="{61F0D849-9A14-4332-BC84-09A492D7627A}"/>
    <cellStyle name="Standaard 4 2 3 7 2 3 5" xfId="23041" xr:uid="{A47439ED-2795-4FBC-8381-FF6E0BB57EF5}"/>
    <cellStyle name="Standaard 4 2 3 7 2 4" xfId="3526" xr:uid="{27B64D0D-1EF9-41F8-B587-A7820AC69B5A}"/>
    <cellStyle name="Standaard 4 2 3 7 2 4 2" xfId="8389" xr:uid="{9C7884C6-B3CE-4EFD-9E29-A8A8E23D9338}"/>
    <cellStyle name="Standaard 4 2 3 7 2 4 2 2" xfId="18578" xr:uid="{2801FB75-08BA-41ED-BE9C-06DEA6E3F77F}"/>
    <cellStyle name="Standaard 4 2 3 7 2 4 2 2 2" xfId="38947" xr:uid="{5E8B2DF2-4BF7-4342-8586-086DA04F6382}"/>
    <cellStyle name="Standaard 4 2 3 7 2 4 2 3" xfId="28763" xr:uid="{4E4AF716-3D1F-4615-AF6D-CD93652380DB}"/>
    <cellStyle name="Standaard 4 2 3 7 2 4 3" xfId="13704" xr:uid="{0AAF8E51-E91C-4F98-A086-93AAFB28A15A}"/>
    <cellStyle name="Standaard 4 2 3 7 2 4 3 2" xfId="34073" xr:uid="{BD18D39F-88CB-46C6-A112-A6198DB19EDA}"/>
    <cellStyle name="Standaard 4 2 3 7 2 4 4" xfId="23889" xr:uid="{653B36DC-DC60-47CE-ACD9-FE66A427DAD1}"/>
    <cellStyle name="Standaard 4 2 3 7 2 5" xfId="8384" xr:uid="{B1598DA3-14AD-4DA8-A498-D6A3E6FE061D}"/>
    <cellStyle name="Standaard 4 2 3 7 2 5 2" xfId="18573" xr:uid="{6891B3EF-043D-498C-9C22-5C9588CAE6F5}"/>
    <cellStyle name="Standaard 4 2 3 7 2 5 2 2" xfId="38942" xr:uid="{CF5EBFC6-1075-423E-9C32-B70CE0B0963B}"/>
    <cellStyle name="Standaard 4 2 3 7 2 5 3" xfId="28758" xr:uid="{33BC12CA-3954-41DC-9B85-28131041C0F0}"/>
    <cellStyle name="Standaard 4 2 3 7 2 6" xfId="11161" xr:uid="{5EEAC5E4-3DE6-4D37-9271-BCA1A907269D}"/>
    <cellStyle name="Standaard 4 2 3 7 2 6 2" xfId="31530" xr:uid="{CDA41ECF-BDDB-4C2A-B136-66CEF3EA08E0}"/>
    <cellStyle name="Standaard 4 2 3 7 2 7" xfId="21346" xr:uid="{49F769E2-E1AD-4D1E-A51C-788A8735463A}"/>
    <cellStyle name="Standaard 4 2 3 7 3" xfId="1405" xr:uid="{3D7EF57F-8301-49FE-8ECC-82C7400A8B11}"/>
    <cellStyle name="Standaard 4 2 3 7 3 2" xfId="3950" xr:uid="{122593AD-4FF8-410C-808E-C9E373836BD6}"/>
    <cellStyle name="Standaard 4 2 3 7 3 2 2" xfId="8391" xr:uid="{0E2D0D37-BC0F-46A6-8698-870F56895D1A}"/>
    <cellStyle name="Standaard 4 2 3 7 3 2 2 2" xfId="18580" xr:uid="{0B70B9BA-4F75-42CB-8920-C99D8AF871DB}"/>
    <cellStyle name="Standaard 4 2 3 7 3 2 2 2 2" xfId="38949" xr:uid="{82D5842C-E72D-4DE3-90BD-0AAC500CFDB7}"/>
    <cellStyle name="Standaard 4 2 3 7 3 2 2 3" xfId="28765" xr:uid="{DB2EC30F-D83C-4673-A8ED-EAE7651BD50B}"/>
    <cellStyle name="Standaard 4 2 3 7 3 2 3" xfId="14128" xr:uid="{58867863-2D4E-4567-81C5-EACC9A36B568}"/>
    <cellStyle name="Standaard 4 2 3 7 3 2 3 2" xfId="34497" xr:uid="{C7F459F3-EFE9-41DC-B3CC-A211AF9FBF45}"/>
    <cellStyle name="Standaard 4 2 3 7 3 2 4" xfId="24313" xr:uid="{48E88CEA-EBE5-4743-A598-F73BC32B3C96}"/>
    <cellStyle name="Standaard 4 2 3 7 3 3" xfId="8390" xr:uid="{70E95D7A-DF67-434C-8862-8A7FCE8A16BC}"/>
    <cellStyle name="Standaard 4 2 3 7 3 3 2" xfId="18579" xr:uid="{680EBBEC-9531-42F1-8692-7F141162B792}"/>
    <cellStyle name="Standaard 4 2 3 7 3 3 2 2" xfId="38948" xr:uid="{A88DD07F-2C5F-4F3A-8E80-8E4D2C786A4C}"/>
    <cellStyle name="Standaard 4 2 3 7 3 3 3" xfId="28764" xr:uid="{DA7E8110-015A-47DF-9342-4BBAE0C937BD}"/>
    <cellStyle name="Standaard 4 2 3 7 3 4" xfId="11585" xr:uid="{5F3B951E-0722-48CA-87F9-E5D6BE6FC282}"/>
    <cellStyle name="Standaard 4 2 3 7 3 4 2" xfId="31954" xr:uid="{FA91F3A5-31A9-4F4F-84AB-DC05C449BE3B}"/>
    <cellStyle name="Standaard 4 2 3 7 3 5" xfId="21770" xr:uid="{248A9635-925F-4ECF-BF4C-F0AF8514E33A}"/>
    <cellStyle name="Standaard 4 2 3 7 4" xfId="2252" xr:uid="{A63DFD62-06FA-46EA-A002-834878F29852}"/>
    <cellStyle name="Standaard 4 2 3 7 4 2" xfId="4797" xr:uid="{264E630A-B71D-4530-B95E-6E69D2B9B172}"/>
    <cellStyle name="Standaard 4 2 3 7 4 2 2" xfId="8393" xr:uid="{419A4225-E25F-4B7D-B363-B599C3BFA2E7}"/>
    <cellStyle name="Standaard 4 2 3 7 4 2 2 2" xfId="18582" xr:uid="{82893F90-DE42-43D4-9F9B-AD099F002BDD}"/>
    <cellStyle name="Standaard 4 2 3 7 4 2 2 2 2" xfId="38951" xr:uid="{7D26A0E9-7C47-4AA1-AD5F-EB52E054E9C3}"/>
    <cellStyle name="Standaard 4 2 3 7 4 2 2 3" xfId="28767" xr:uid="{6E0843C3-364F-4A5D-80EA-FBB59AF2E295}"/>
    <cellStyle name="Standaard 4 2 3 7 4 2 3" xfId="14975" xr:uid="{AC05CCB5-FD29-4878-9101-88C4590F19DE}"/>
    <cellStyle name="Standaard 4 2 3 7 4 2 3 2" xfId="35344" xr:uid="{6E2123A1-07C6-4DCE-A01C-06654A9D3F07}"/>
    <cellStyle name="Standaard 4 2 3 7 4 2 4" xfId="25160" xr:uid="{E26C4403-B172-4DF7-A893-F2F64712FD37}"/>
    <cellStyle name="Standaard 4 2 3 7 4 3" xfId="8392" xr:uid="{FDCE58FA-B11F-45BE-8C92-44AB2530F6FD}"/>
    <cellStyle name="Standaard 4 2 3 7 4 3 2" xfId="18581" xr:uid="{C6FC0EFF-5F34-415D-9DAA-2ABA1BCFC24C}"/>
    <cellStyle name="Standaard 4 2 3 7 4 3 2 2" xfId="38950" xr:uid="{75316932-7C48-4873-B843-A1742D7D868B}"/>
    <cellStyle name="Standaard 4 2 3 7 4 3 3" xfId="28766" xr:uid="{C58DE35C-4DDE-4284-B78A-5BF14E345047}"/>
    <cellStyle name="Standaard 4 2 3 7 4 4" xfId="12432" xr:uid="{63E589B6-F582-42C6-B28E-E7FD90F8900E}"/>
    <cellStyle name="Standaard 4 2 3 7 4 4 2" xfId="32801" xr:uid="{34F3B399-1DF7-4CF1-9611-F2C321EE0092}"/>
    <cellStyle name="Standaard 4 2 3 7 4 5" xfId="22617" xr:uid="{68A44899-1340-499C-871A-65EBE3A5840D}"/>
    <cellStyle name="Standaard 4 2 3 7 5" xfId="3102" xr:uid="{BFAB87F9-1B51-47E3-9449-05B87B2A117B}"/>
    <cellStyle name="Standaard 4 2 3 7 5 2" xfId="8394" xr:uid="{C4601F1D-7146-4D82-8531-67A168F230EB}"/>
    <cellStyle name="Standaard 4 2 3 7 5 2 2" xfId="18583" xr:uid="{7E42B4A1-7042-4A89-8F05-49E542849967}"/>
    <cellStyle name="Standaard 4 2 3 7 5 2 2 2" xfId="38952" xr:uid="{348557D2-8677-4DC9-A5AA-6702AD118950}"/>
    <cellStyle name="Standaard 4 2 3 7 5 2 3" xfId="28768" xr:uid="{A2C74EB2-48D1-4F9A-93F7-347DB67224E8}"/>
    <cellStyle name="Standaard 4 2 3 7 5 3" xfId="13280" xr:uid="{9C8B36DC-3403-4662-A6EC-802F458D02C8}"/>
    <cellStyle name="Standaard 4 2 3 7 5 3 2" xfId="33649" xr:uid="{EC61610F-35AC-4578-B54C-6D9FA027B791}"/>
    <cellStyle name="Standaard 4 2 3 7 5 4" xfId="23465" xr:uid="{272AFE5E-6F6B-4539-939E-1620ECDF3BF7}"/>
    <cellStyle name="Standaard 4 2 3 7 6" xfId="8383" xr:uid="{F50B70A4-90E2-4D26-89B8-27F9FFA51394}"/>
    <cellStyle name="Standaard 4 2 3 7 6 2" xfId="18572" xr:uid="{7E809183-F6EF-4F9D-9EED-4942455A2472}"/>
    <cellStyle name="Standaard 4 2 3 7 6 2 2" xfId="38941" xr:uid="{89251D6C-057C-4D8B-B665-543D3E8C6E00}"/>
    <cellStyle name="Standaard 4 2 3 7 6 3" xfId="28757" xr:uid="{8400C21D-658C-400F-AF14-8391AC73F824}"/>
    <cellStyle name="Standaard 4 2 3 7 7" xfId="10737" xr:uid="{0D2FD429-98ED-4FB8-AED7-A6DB096DF213}"/>
    <cellStyle name="Standaard 4 2 3 7 7 2" xfId="31106" xr:uid="{9CA88A08-C992-4670-8AD5-D047B9558C0C}"/>
    <cellStyle name="Standaard 4 2 3 7 8" xfId="20922" xr:uid="{64EF96EF-6CDA-40EE-92B5-6AAD222038E3}"/>
    <cellStyle name="Standaard 4 2 3 8" xfId="622" xr:uid="{E2309373-27CE-4325-99FE-ABAC8050514F}"/>
    <cellStyle name="Standaard 4 2 3 8 2" xfId="1472" xr:uid="{8024D741-FF16-49B2-AF74-12E9C3D38B44}"/>
    <cellStyle name="Standaard 4 2 3 8 2 2" xfId="4017" xr:uid="{AFCB1889-F4F2-498E-8E95-D34E81D68CEE}"/>
    <cellStyle name="Standaard 4 2 3 8 2 2 2" xfId="8397" xr:uid="{6003E69E-9D4F-4556-985C-B74085173CAC}"/>
    <cellStyle name="Standaard 4 2 3 8 2 2 2 2" xfId="18586" xr:uid="{0191462C-086C-4934-9C34-145B13A72845}"/>
    <cellStyle name="Standaard 4 2 3 8 2 2 2 2 2" xfId="38955" xr:uid="{AB00F66C-7190-4DE4-AC71-3E61274CCBC8}"/>
    <cellStyle name="Standaard 4 2 3 8 2 2 2 3" xfId="28771" xr:uid="{48403A43-25B1-41E2-801B-26D1FF8C738D}"/>
    <cellStyle name="Standaard 4 2 3 8 2 2 3" xfId="14195" xr:uid="{991D7188-675F-4AF1-947D-6F684037A9D2}"/>
    <cellStyle name="Standaard 4 2 3 8 2 2 3 2" xfId="34564" xr:uid="{72CF52EE-4BF8-4EB7-A7B8-084F55BD8078}"/>
    <cellStyle name="Standaard 4 2 3 8 2 2 4" xfId="24380" xr:uid="{9B7957B5-9A86-43B1-8FA1-D7FB14B6DA70}"/>
    <cellStyle name="Standaard 4 2 3 8 2 3" xfId="8396" xr:uid="{F35414E9-435C-4052-A806-39D1746021CF}"/>
    <cellStyle name="Standaard 4 2 3 8 2 3 2" xfId="18585" xr:uid="{D4F0410B-AFC3-480C-B5A3-A605AF6692F3}"/>
    <cellStyle name="Standaard 4 2 3 8 2 3 2 2" xfId="38954" xr:uid="{81B8A04C-00F4-4A56-9295-48C18148E989}"/>
    <cellStyle name="Standaard 4 2 3 8 2 3 3" xfId="28770" xr:uid="{4873706C-A92C-48A6-96F3-C2C1C92FF112}"/>
    <cellStyle name="Standaard 4 2 3 8 2 4" xfId="11652" xr:uid="{97A7D997-0FF3-4DC2-AE14-3EC144161B77}"/>
    <cellStyle name="Standaard 4 2 3 8 2 4 2" xfId="32021" xr:uid="{AD104AD4-5DC9-4807-B2FC-58311641A117}"/>
    <cellStyle name="Standaard 4 2 3 8 2 5" xfId="21837" xr:uid="{F7D4AC41-DBFD-4422-ACED-9C0924725F54}"/>
    <cellStyle name="Standaard 4 2 3 8 3" xfId="2319" xr:uid="{D977A90D-3673-428B-B04D-8352FE371D7B}"/>
    <cellStyle name="Standaard 4 2 3 8 3 2" xfId="4864" xr:uid="{8FB10FB2-A437-4509-822F-1F04BE9E21B1}"/>
    <cellStyle name="Standaard 4 2 3 8 3 2 2" xfId="8399" xr:uid="{B0D54B62-8BAB-4B05-A6A0-58179EAB205E}"/>
    <cellStyle name="Standaard 4 2 3 8 3 2 2 2" xfId="18588" xr:uid="{708C482E-CEBA-4B70-A857-65039F8AC47C}"/>
    <cellStyle name="Standaard 4 2 3 8 3 2 2 2 2" xfId="38957" xr:uid="{48C93326-A897-4978-845A-377BBD02955C}"/>
    <cellStyle name="Standaard 4 2 3 8 3 2 2 3" xfId="28773" xr:uid="{5857436A-DE58-4D21-8D7A-0E2B6482532D}"/>
    <cellStyle name="Standaard 4 2 3 8 3 2 3" xfId="15042" xr:uid="{1CF00F25-2669-42BB-8910-8196B6A0B9E2}"/>
    <cellStyle name="Standaard 4 2 3 8 3 2 3 2" xfId="35411" xr:uid="{6421F9A0-C5C5-4724-9F0C-130AA4A99560}"/>
    <cellStyle name="Standaard 4 2 3 8 3 2 4" xfId="25227" xr:uid="{C622EDC2-2237-4087-9B48-84D6B2615874}"/>
    <cellStyle name="Standaard 4 2 3 8 3 3" xfId="8398" xr:uid="{ECAE2A65-A417-468F-935F-3609C262714B}"/>
    <cellStyle name="Standaard 4 2 3 8 3 3 2" xfId="18587" xr:uid="{5B9CA9D4-4017-405B-89B9-34F11549FA4B}"/>
    <cellStyle name="Standaard 4 2 3 8 3 3 2 2" xfId="38956" xr:uid="{77A10E66-4739-46D8-AF8A-E0DD1597F986}"/>
    <cellStyle name="Standaard 4 2 3 8 3 3 3" xfId="28772" xr:uid="{D145AC2A-9620-497C-8720-5A2D4B431DD5}"/>
    <cellStyle name="Standaard 4 2 3 8 3 4" xfId="12499" xr:uid="{10DB3265-FE18-42EA-8C6A-BE5BCD7BD562}"/>
    <cellStyle name="Standaard 4 2 3 8 3 4 2" xfId="32868" xr:uid="{3E3A926C-3FE5-434C-8D09-82299C068B60}"/>
    <cellStyle name="Standaard 4 2 3 8 3 5" xfId="22684" xr:uid="{2429AC58-7C31-41D6-8871-95D5A2133991}"/>
    <cellStyle name="Standaard 4 2 3 8 4" xfId="3169" xr:uid="{D35D6E59-C923-4EFC-AC6D-D2499289B833}"/>
    <cellStyle name="Standaard 4 2 3 8 4 2" xfId="8400" xr:uid="{6DAB7AC2-A414-4C4D-8967-637DA55680F2}"/>
    <cellStyle name="Standaard 4 2 3 8 4 2 2" xfId="18589" xr:uid="{002C1DC5-2BA0-4568-A7E1-84F42E717EEE}"/>
    <cellStyle name="Standaard 4 2 3 8 4 2 2 2" xfId="38958" xr:uid="{421BA721-9DCC-4CD8-AEDA-D72A49221461}"/>
    <cellStyle name="Standaard 4 2 3 8 4 2 3" xfId="28774" xr:uid="{48787062-355F-4D06-843F-C1BF135D5216}"/>
    <cellStyle name="Standaard 4 2 3 8 4 3" xfId="13347" xr:uid="{90F3D3C0-CC6C-4FFD-B6FD-5CF9883AD8ED}"/>
    <cellStyle name="Standaard 4 2 3 8 4 3 2" xfId="33716" xr:uid="{696C1B4D-059B-4C2E-B895-B4F2C63B4E12}"/>
    <cellStyle name="Standaard 4 2 3 8 4 4" xfId="23532" xr:uid="{73797593-95BC-44F9-9A38-D1FBF8F0B308}"/>
    <cellStyle name="Standaard 4 2 3 8 5" xfId="8395" xr:uid="{08A17737-9668-40AD-8EFC-EECF5B3C020F}"/>
    <cellStyle name="Standaard 4 2 3 8 5 2" xfId="18584" xr:uid="{DEFE61D4-5280-4129-80BB-874F8B322658}"/>
    <cellStyle name="Standaard 4 2 3 8 5 2 2" xfId="38953" xr:uid="{5CFAAAC4-B2DA-4C99-878F-615424EFB769}"/>
    <cellStyle name="Standaard 4 2 3 8 5 3" xfId="28769" xr:uid="{505551F9-7F43-4EDA-AFAC-060CB162EB00}"/>
    <cellStyle name="Standaard 4 2 3 8 6" xfId="10804" xr:uid="{7999968F-B387-4B3C-A44B-33FA15A2DCA0}"/>
    <cellStyle name="Standaard 4 2 3 8 6 2" xfId="31173" xr:uid="{780A01BD-C114-4949-BA8B-CAC0C273AB9D}"/>
    <cellStyle name="Standaard 4 2 3 8 7" xfId="20989" xr:uid="{77049F3C-C36B-40BE-A49C-5FAD504F4124}"/>
    <cellStyle name="Standaard 4 2 3 9" xfId="1048" xr:uid="{7AC52BB9-117D-4E17-B9D4-0CB7B627C01F}"/>
    <cellStyle name="Standaard 4 2 3 9 2" xfId="3593" xr:uid="{7039EF4F-D561-40D1-BFD3-95459E5173D0}"/>
    <cellStyle name="Standaard 4 2 3 9 2 2" xfId="8402" xr:uid="{BB20A992-03D1-49DB-91F1-26A9AE944F26}"/>
    <cellStyle name="Standaard 4 2 3 9 2 2 2" xfId="18591" xr:uid="{90183F4C-C1D4-4C53-A75B-9579830407F8}"/>
    <cellStyle name="Standaard 4 2 3 9 2 2 2 2" xfId="38960" xr:uid="{9AF74339-78DA-4A42-A41C-E5EE4BAB0452}"/>
    <cellStyle name="Standaard 4 2 3 9 2 2 3" xfId="28776" xr:uid="{814BBED5-9719-4DCB-9771-4037FF038283}"/>
    <cellStyle name="Standaard 4 2 3 9 2 3" xfId="13771" xr:uid="{E5697CFB-C727-4527-8040-32AECA6A62E1}"/>
    <cellStyle name="Standaard 4 2 3 9 2 3 2" xfId="34140" xr:uid="{302B092F-17A2-4EDC-B155-11F5F03E473B}"/>
    <cellStyle name="Standaard 4 2 3 9 2 4" xfId="23956" xr:uid="{F5B1C957-F44A-44DB-A82F-3E6ED027CEF8}"/>
    <cellStyle name="Standaard 4 2 3 9 3" xfId="8401" xr:uid="{25D56A9A-3B1F-4D07-9C76-BB4B7674F4F5}"/>
    <cellStyle name="Standaard 4 2 3 9 3 2" xfId="18590" xr:uid="{CBB3F23E-1544-428D-AA58-8286A103262D}"/>
    <cellStyle name="Standaard 4 2 3 9 3 2 2" xfId="38959" xr:uid="{4F976859-EBDD-4360-AD90-CC06848F2EF0}"/>
    <cellStyle name="Standaard 4 2 3 9 3 3" xfId="28775" xr:uid="{05B63E97-EC37-4165-A226-56C78CC5F440}"/>
    <cellStyle name="Standaard 4 2 3 9 4" xfId="11228" xr:uid="{A5B43C25-A553-4BD5-860A-B6FF888EAF84}"/>
    <cellStyle name="Standaard 4 2 3 9 4 2" xfId="31597" xr:uid="{B9E57120-8E0A-4772-A66A-6C6A5E1E9D2F}"/>
    <cellStyle name="Standaard 4 2 3 9 5" xfId="21413" xr:uid="{5E9F7B65-1390-44E8-A08A-A4CC6508B905}"/>
    <cellStyle name="Standaard 4 2 4" xfId="54" xr:uid="{0D3A0672-A4E0-4304-A837-B99834AEA153}"/>
    <cellStyle name="Standaard 4 2 4 10" xfId="1887" xr:uid="{590CB6D8-9082-4CB3-9E53-1BC86EEA25A7}"/>
    <cellStyle name="Standaard 4 2 4 10 2" xfId="4432" xr:uid="{CCDE0354-8AC9-48EB-94E7-D936FC61880A}"/>
    <cellStyle name="Standaard 4 2 4 10 2 2" xfId="8405" xr:uid="{F82C73B7-1707-4D49-92BA-ACAF7FDD4EC6}"/>
    <cellStyle name="Standaard 4 2 4 10 2 2 2" xfId="18594" xr:uid="{70341226-7F0A-4FD1-9FAF-5D532A2D8072}"/>
    <cellStyle name="Standaard 4 2 4 10 2 2 2 2" xfId="38963" xr:uid="{CDA62337-C356-4A11-B677-FF0B4DB92565}"/>
    <cellStyle name="Standaard 4 2 4 10 2 2 3" xfId="28779" xr:uid="{CEC24F78-2B10-4C31-B9F0-365BF054C2BE}"/>
    <cellStyle name="Standaard 4 2 4 10 2 3" xfId="14610" xr:uid="{89640358-36A8-4635-8739-65FF00794916}"/>
    <cellStyle name="Standaard 4 2 4 10 2 3 2" xfId="34979" xr:uid="{1096F31D-AD3D-4674-8DEE-B084A7B10858}"/>
    <cellStyle name="Standaard 4 2 4 10 2 4" xfId="24795" xr:uid="{AB88F127-B5DC-436F-99DA-F4D379A7186F}"/>
    <cellStyle name="Standaard 4 2 4 10 3" xfId="8404" xr:uid="{8A927CAC-0311-4417-81D5-1F7C0E4C39CC}"/>
    <cellStyle name="Standaard 4 2 4 10 3 2" xfId="18593" xr:uid="{512A9957-8603-4CDD-8E1C-2F71DAB05432}"/>
    <cellStyle name="Standaard 4 2 4 10 3 2 2" xfId="38962" xr:uid="{283AAC6C-235F-4CD0-A3C8-FAE64F5C070A}"/>
    <cellStyle name="Standaard 4 2 4 10 3 3" xfId="28778" xr:uid="{C97B8173-5895-43A8-8664-318D55F03D6E}"/>
    <cellStyle name="Standaard 4 2 4 10 4" xfId="12067" xr:uid="{72711F1D-BD08-418D-AB6D-C0C3EA17293C}"/>
    <cellStyle name="Standaard 4 2 4 10 4 2" xfId="32436" xr:uid="{0C442FB2-BFBD-46DB-848C-B3D0EEFFDAF6}"/>
    <cellStyle name="Standaard 4 2 4 10 5" xfId="22252" xr:uid="{ACD90939-DF82-4B29-BCD4-5E332493073D}"/>
    <cellStyle name="Standaard 4 2 4 11" xfId="2737" xr:uid="{6E70E95E-45D5-4446-B2E1-0E01B7E15CE1}"/>
    <cellStyle name="Standaard 4 2 4 11 2" xfId="8406" xr:uid="{03B149D8-EEB0-40CF-A1F2-405FBF232F7C}"/>
    <cellStyle name="Standaard 4 2 4 11 2 2" xfId="18595" xr:uid="{7A2B0E20-A8FC-47C1-B8E1-D3FC0DB1633D}"/>
    <cellStyle name="Standaard 4 2 4 11 2 2 2" xfId="38964" xr:uid="{9D9B8AF9-852D-45ED-9FB1-1D034ED49BFF}"/>
    <cellStyle name="Standaard 4 2 4 11 2 3" xfId="28780" xr:uid="{D8D3922C-2EC3-46F9-8D39-D33E6FD92DB2}"/>
    <cellStyle name="Standaard 4 2 4 11 3" xfId="12915" xr:uid="{A35555A4-DE8C-4FA8-861E-7CD1C5C52EAB}"/>
    <cellStyle name="Standaard 4 2 4 11 3 2" xfId="33284" xr:uid="{758D3F32-8F0B-4EE1-A707-F1838D6E94E0}"/>
    <cellStyle name="Standaard 4 2 4 11 4" xfId="23100" xr:uid="{CAB2FD03-1005-4EBB-AE59-EA63A4E0264D}"/>
    <cellStyle name="Standaard 4 2 4 12" xfId="8403" xr:uid="{2D7BFFB0-4855-47D9-AB9C-43BC098C137B}"/>
    <cellStyle name="Standaard 4 2 4 12 2" xfId="18592" xr:uid="{A65A5207-8DFF-4293-87A0-0C8EDC93AE18}"/>
    <cellStyle name="Standaard 4 2 4 12 2 2" xfId="38961" xr:uid="{BD370E67-A338-49C4-A467-994FDA0E3C1E}"/>
    <cellStyle name="Standaard 4 2 4 12 3" xfId="28777" xr:uid="{FEAA564D-8451-4E5F-A8FE-A53848939088}"/>
    <cellStyle name="Standaard 4 2 4 13" xfId="10372" xr:uid="{805737BE-AF50-4710-BEA4-325C97D9E3F5}"/>
    <cellStyle name="Standaard 4 2 4 13 2" xfId="30741" xr:uid="{C89EDCEE-C41F-4C17-94D2-CFB9CBAB4F68}"/>
    <cellStyle name="Standaard 4 2 4 14" xfId="20557" xr:uid="{32D44336-C0D8-4EF7-A417-68E5CA1EE4FD}"/>
    <cellStyle name="Standaard 4 2 4 2" xfId="73" xr:uid="{9E1C83EE-322E-474B-81F1-11B984BF12E9}"/>
    <cellStyle name="Standaard 4 2 4 2 10" xfId="2754" xr:uid="{5DF6A801-080B-42A4-8ADB-CF8340139E04}"/>
    <cellStyle name="Standaard 4 2 4 2 10 2" xfId="8408" xr:uid="{9FCE52ED-AB7F-4C3D-B6FE-67A0A389A262}"/>
    <cellStyle name="Standaard 4 2 4 2 10 2 2" xfId="18597" xr:uid="{BC5DD408-2692-4CDA-B38F-F018D1E238C5}"/>
    <cellStyle name="Standaard 4 2 4 2 10 2 2 2" xfId="38966" xr:uid="{E5B2D536-79AA-499C-90B9-D4DAE0C7A1AA}"/>
    <cellStyle name="Standaard 4 2 4 2 10 2 3" xfId="28782" xr:uid="{E693E0B9-A715-4F0A-B619-24E101FC2944}"/>
    <cellStyle name="Standaard 4 2 4 2 10 3" xfId="12932" xr:uid="{3AB32A61-B889-46D6-85FF-C19AA211E117}"/>
    <cellStyle name="Standaard 4 2 4 2 10 3 2" xfId="33301" xr:uid="{CB6DF205-BBB0-422B-8A09-985A4EAE1DC0}"/>
    <cellStyle name="Standaard 4 2 4 2 10 4" xfId="23117" xr:uid="{B94CCF5F-11C3-4503-8CFF-3824C2435656}"/>
    <cellStyle name="Standaard 4 2 4 2 11" xfId="8407" xr:uid="{D0E21B2A-7458-4E4A-A7FA-DAB48E055E1B}"/>
    <cellStyle name="Standaard 4 2 4 2 11 2" xfId="18596" xr:uid="{131E1962-D9E9-4F5D-9F53-29B3E883AF45}"/>
    <cellStyle name="Standaard 4 2 4 2 11 2 2" xfId="38965" xr:uid="{0F1C8ECA-0175-44B9-8632-73E6BA2F139F}"/>
    <cellStyle name="Standaard 4 2 4 2 11 3" xfId="28781" xr:uid="{FC86644A-CBE8-4655-BDF7-9E32EB56CAAD}"/>
    <cellStyle name="Standaard 4 2 4 2 12" xfId="10389" xr:uid="{233E0F7B-79DE-44D4-9F5F-C71708538795}"/>
    <cellStyle name="Standaard 4 2 4 2 12 2" xfId="30758" xr:uid="{CDDF9F83-4ED2-4650-AF4B-60F942AD4A5A}"/>
    <cellStyle name="Standaard 4 2 4 2 13" xfId="20574" xr:uid="{FDCAB4EA-C64F-496D-9574-56D9E989D849}"/>
    <cellStyle name="Standaard 4 2 4 2 2" xfId="106" xr:uid="{6545BAEE-B262-43AB-A9B6-352DA37622A6}"/>
    <cellStyle name="Standaard 4 2 4 2 2 10" xfId="8409" xr:uid="{42272F6E-58FB-493B-84FC-32E63B63221F}"/>
    <cellStyle name="Standaard 4 2 4 2 2 10 2" xfId="18598" xr:uid="{63B2A453-CC0C-4289-A7E4-19745A0F6380}"/>
    <cellStyle name="Standaard 4 2 4 2 2 10 2 2" xfId="38967" xr:uid="{D515B9A1-2ED9-4538-B63B-03F06643304D}"/>
    <cellStyle name="Standaard 4 2 4 2 2 10 3" xfId="28783" xr:uid="{63F57F7A-D7E0-4E3A-A52D-088F70677198}"/>
    <cellStyle name="Standaard 4 2 4 2 2 11" xfId="10422" xr:uid="{F0900075-80E0-4061-8168-9F79B7795F09}"/>
    <cellStyle name="Standaard 4 2 4 2 2 11 2" xfId="30791" xr:uid="{E4DE7C91-A416-41F7-944A-A11BDCD16507}"/>
    <cellStyle name="Standaard 4 2 4 2 2 12" xfId="20607" xr:uid="{ED5581FE-E8F2-4A7E-A677-D812ECA7AFB1}"/>
    <cellStyle name="Standaard 4 2 4 2 2 2" xfId="172" xr:uid="{283F5C5C-9301-4107-9640-C7B0AB4D9ED8}"/>
    <cellStyle name="Standaard 4 2 4 2 2 2 2" xfId="308" xr:uid="{F6294B3B-78CB-4550-85BD-7E4E052A05A0}"/>
    <cellStyle name="Standaard 4 2 4 2 2 2 2 2" xfId="864" xr:uid="{907D5234-3F1C-4C13-8812-465CE01CB1CB}"/>
    <cellStyle name="Standaard 4 2 4 2 2 2 2 2 2" xfId="1714" xr:uid="{2A3CE9DA-5E4B-43A8-8E7C-B08927DD9538}"/>
    <cellStyle name="Standaard 4 2 4 2 2 2 2 2 2 2" xfId="4259" xr:uid="{872EE9C6-5BFD-4F61-B446-3511F94DFC66}"/>
    <cellStyle name="Standaard 4 2 4 2 2 2 2 2 2 2 2" xfId="8414" xr:uid="{10B1A172-1808-4082-BB8C-FA8643C2E906}"/>
    <cellStyle name="Standaard 4 2 4 2 2 2 2 2 2 2 2 2" xfId="18603" xr:uid="{D1448204-C68F-4686-91C2-023DE7901511}"/>
    <cellStyle name="Standaard 4 2 4 2 2 2 2 2 2 2 2 2 2" xfId="38972" xr:uid="{C32F410E-7E8B-422A-AFBA-BC7A07F2AA83}"/>
    <cellStyle name="Standaard 4 2 4 2 2 2 2 2 2 2 2 3" xfId="28788" xr:uid="{B0963111-81D7-4336-8771-3118635CF3D1}"/>
    <cellStyle name="Standaard 4 2 4 2 2 2 2 2 2 2 3" xfId="14437" xr:uid="{C2F9BB7E-AC02-4431-96E0-A45308F092F1}"/>
    <cellStyle name="Standaard 4 2 4 2 2 2 2 2 2 2 3 2" xfId="34806" xr:uid="{0535B99F-D2E5-4BC7-91AD-7291F03D40D2}"/>
    <cellStyle name="Standaard 4 2 4 2 2 2 2 2 2 2 4" xfId="24622" xr:uid="{95A3D2FA-50E4-436E-8258-C3CD2BE678A5}"/>
    <cellStyle name="Standaard 4 2 4 2 2 2 2 2 2 3" xfId="8413" xr:uid="{786F4610-4E3D-42AF-9AC3-61EC0BDB7924}"/>
    <cellStyle name="Standaard 4 2 4 2 2 2 2 2 2 3 2" xfId="18602" xr:uid="{F7D75607-C99B-4DDC-9AE5-DE87B77440F5}"/>
    <cellStyle name="Standaard 4 2 4 2 2 2 2 2 2 3 2 2" xfId="38971" xr:uid="{A68C369A-DB42-45B9-A609-7C83C58FE4C8}"/>
    <cellStyle name="Standaard 4 2 4 2 2 2 2 2 2 3 3" xfId="28787" xr:uid="{0C9846BC-EB25-4186-AB50-45D718A10FC9}"/>
    <cellStyle name="Standaard 4 2 4 2 2 2 2 2 2 4" xfId="11894" xr:uid="{A5DAA0AE-A821-40BC-B70D-DA273F758983}"/>
    <cellStyle name="Standaard 4 2 4 2 2 2 2 2 2 4 2" xfId="32263" xr:uid="{3B7B2ADF-545E-49C8-BEE3-9DB679EE25E8}"/>
    <cellStyle name="Standaard 4 2 4 2 2 2 2 2 2 5" xfId="22079" xr:uid="{526B397A-8AAA-48BC-8BE4-9BFCC857BD4A}"/>
    <cellStyle name="Standaard 4 2 4 2 2 2 2 2 3" xfId="2561" xr:uid="{26BC90EF-4852-423F-978F-73C959C58EE1}"/>
    <cellStyle name="Standaard 4 2 4 2 2 2 2 2 3 2" xfId="5106" xr:uid="{CC7BB41B-2E76-4860-A000-A6D49BDFEC01}"/>
    <cellStyle name="Standaard 4 2 4 2 2 2 2 2 3 2 2" xfId="8416" xr:uid="{5B0FA739-AC83-4C80-877F-14D62A412C49}"/>
    <cellStyle name="Standaard 4 2 4 2 2 2 2 2 3 2 2 2" xfId="18605" xr:uid="{86E7142D-9C81-47F9-9FF1-610229C5D578}"/>
    <cellStyle name="Standaard 4 2 4 2 2 2 2 2 3 2 2 2 2" xfId="38974" xr:uid="{9272CA0B-D24A-440C-9855-02817A4991D8}"/>
    <cellStyle name="Standaard 4 2 4 2 2 2 2 2 3 2 2 3" xfId="28790" xr:uid="{FDDE6BCB-8BD1-4C2B-B71F-7BB5687E62C6}"/>
    <cellStyle name="Standaard 4 2 4 2 2 2 2 2 3 2 3" xfId="15284" xr:uid="{AA039F56-383E-4F9D-91F3-2BE7998923B9}"/>
    <cellStyle name="Standaard 4 2 4 2 2 2 2 2 3 2 3 2" xfId="35653" xr:uid="{6D2322F8-74E7-426E-A920-975D24AD0063}"/>
    <cellStyle name="Standaard 4 2 4 2 2 2 2 2 3 2 4" xfId="25469" xr:uid="{7027526C-C778-4F0C-AD37-65DBC1B5930C}"/>
    <cellStyle name="Standaard 4 2 4 2 2 2 2 2 3 3" xfId="8415" xr:uid="{B8770AD0-C00E-4EDF-B8FF-87E8B74475E7}"/>
    <cellStyle name="Standaard 4 2 4 2 2 2 2 2 3 3 2" xfId="18604" xr:uid="{E93521D5-3BC9-45AF-BC7C-7652B5C70636}"/>
    <cellStyle name="Standaard 4 2 4 2 2 2 2 2 3 3 2 2" xfId="38973" xr:uid="{7D253F43-56FD-4E2B-9133-221BA3D26361}"/>
    <cellStyle name="Standaard 4 2 4 2 2 2 2 2 3 3 3" xfId="28789" xr:uid="{A2E539C3-63F9-4E28-82FA-39CBE669D3B2}"/>
    <cellStyle name="Standaard 4 2 4 2 2 2 2 2 3 4" xfId="12741" xr:uid="{C08365E3-8CA4-4EE4-9A37-76911FF6FE41}"/>
    <cellStyle name="Standaard 4 2 4 2 2 2 2 2 3 4 2" xfId="33110" xr:uid="{0B772F00-2534-4807-B6B4-E87A569C9641}"/>
    <cellStyle name="Standaard 4 2 4 2 2 2 2 2 3 5" xfId="22926" xr:uid="{3FA1A8FE-F640-41DC-BC7B-130ECF1C1142}"/>
    <cellStyle name="Standaard 4 2 4 2 2 2 2 2 4" xfId="3411" xr:uid="{BC544066-A2CA-4DEA-BA50-ADCE527D340B}"/>
    <cellStyle name="Standaard 4 2 4 2 2 2 2 2 4 2" xfId="8417" xr:uid="{6FD17987-4480-41DC-AD9E-D2B39EA2DCCF}"/>
    <cellStyle name="Standaard 4 2 4 2 2 2 2 2 4 2 2" xfId="18606" xr:uid="{92C0C0B0-DFAD-4092-9989-E575263CB339}"/>
    <cellStyle name="Standaard 4 2 4 2 2 2 2 2 4 2 2 2" xfId="38975" xr:uid="{1C17288E-6E52-4ACA-9319-3E19FCAA4402}"/>
    <cellStyle name="Standaard 4 2 4 2 2 2 2 2 4 2 3" xfId="28791" xr:uid="{DB148FC3-1BF5-4653-9617-6E41CC2AD862}"/>
    <cellStyle name="Standaard 4 2 4 2 2 2 2 2 4 3" xfId="13589" xr:uid="{F2197D5B-05C4-4E6C-A62C-5B8B83C96B7E}"/>
    <cellStyle name="Standaard 4 2 4 2 2 2 2 2 4 3 2" xfId="33958" xr:uid="{1ECDE6FC-F5CA-45D5-99A2-8737F5253B07}"/>
    <cellStyle name="Standaard 4 2 4 2 2 2 2 2 4 4" xfId="23774" xr:uid="{088F9554-B222-4981-AF64-F9716D6FFF2F}"/>
    <cellStyle name="Standaard 4 2 4 2 2 2 2 2 5" xfId="8412" xr:uid="{D6B25353-5154-483E-9AB1-2D945B71A0F3}"/>
    <cellStyle name="Standaard 4 2 4 2 2 2 2 2 5 2" xfId="18601" xr:uid="{0A963CBF-6B74-4E1F-A527-EACC0AC049AB}"/>
    <cellStyle name="Standaard 4 2 4 2 2 2 2 2 5 2 2" xfId="38970" xr:uid="{4B01F196-6F09-4FE3-86BC-C6ED23C53104}"/>
    <cellStyle name="Standaard 4 2 4 2 2 2 2 2 5 3" xfId="28786" xr:uid="{3D4E171B-35D2-49EC-83A9-7C0C62504FC6}"/>
    <cellStyle name="Standaard 4 2 4 2 2 2 2 2 6" xfId="11046" xr:uid="{FCE9BAC8-9D07-40A0-8CE5-C22FFF93D7FD}"/>
    <cellStyle name="Standaard 4 2 4 2 2 2 2 2 6 2" xfId="31415" xr:uid="{D6E2A937-309F-466D-B84E-08ECD0E29C04}"/>
    <cellStyle name="Standaard 4 2 4 2 2 2 2 2 7" xfId="21231" xr:uid="{58E5F480-C04B-44C5-98F1-A223AB26DBF2}"/>
    <cellStyle name="Standaard 4 2 4 2 2 2 2 3" xfId="1290" xr:uid="{17761193-B581-4B6A-9F96-417BB8A30AD8}"/>
    <cellStyle name="Standaard 4 2 4 2 2 2 2 3 2" xfId="3835" xr:uid="{C770D8D7-2A37-45A8-98A6-CA029394CA98}"/>
    <cellStyle name="Standaard 4 2 4 2 2 2 2 3 2 2" xfId="8419" xr:uid="{9EA0BE14-C188-40D2-92DF-3BB94B6D31E0}"/>
    <cellStyle name="Standaard 4 2 4 2 2 2 2 3 2 2 2" xfId="18608" xr:uid="{4E9E1FA2-8E53-4AD0-AE15-2894B7B10885}"/>
    <cellStyle name="Standaard 4 2 4 2 2 2 2 3 2 2 2 2" xfId="38977" xr:uid="{E8E75C3B-9FCD-48A7-971C-1AB3F1B0EC3E}"/>
    <cellStyle name="Standaard 4 2 4 2 2 2 2 3 2 2 3" xfId="28793" xr:uid="{3B2D8B19-D6CF-4FCD-BE82-E22774458A9F}"/>
    <cellStyle name="Standaard 4 2 4 2 2 2 2 3 2 3" xfId="14013" xr:uid="{E1B3B62C-630B-4366-BBF4-CEA54AF189A5}"/>
    <cellStyle name="Standaard 4 2 4 2 2 2 2 3 2 3 2" xfId="34382" xr:uid="{B488FC24-232D-48CE-A085-D3B54DE3CFC2}"/>
    <cellStyle name="Standaard 4 2 4 2 2 2 2 3 2 4" xfId="24198" xr:uid="{27FFD126-F215-4763-9BAB-A7FE485E4DC1}"/>
    <cellStyle name="Standaard 4 2 4 2 2 2 2 3 3" xfId="8418" xr:uid="{564DEE7B-9AFF-489F-9E06-ECE6F5EF8E3B}"/>
    <cellStyle name="Standaard 4 2 4 2 2 2 2 3 3 2" xfId="18607" xr:uid="{D5F015DE-1137-4A28-A7A9-358C7BC27DBA}"/>
    <cellStyle name="Standaard 4 2 4 2 2 2 2 3 3 2 2" xfId="38976" xr:uid="{1D17C82C-BDD4-4EF8-8EAE-FFCA03F77C7A}"/>
    <cellStyle name="Standaard 4 2 4 2 2 2 2 3 3 3" xfId="28792" xr:uid="{72BB0F31-02DE-4F3B-B1E7-500BDEC59B85}"/>
    <cellStyle name="Standaard 4 2 4 2 2 2 2 3 4" xfId="11470" xr:uid="{6E94C86D-F366-4607-BF55-72CE3B63904C}"/>
    <cellStyle name="Standaard 4 2 4 2 2 2 2 3 4 2" xfId="31839" xr:uid="{43C521B3-B5C8-490E-8F5C-E6A0C2B4CB07}"/>
    <cellStyle name="Standaard 4 2 4 2 2 2 2 3 5" xfId="21655" xr:uid="{FB6A9561-0AB8-4A37-B646-9D01ABD63DC1}"/>
    <cellStyle name="Standaard 4 2 4 2 2 2 2 4" xfId="2137" xr:uid="{70713F48-4F0B-47EF-A274-828CF1999FCC}"/>
    <cellStyle name="Standaard 4 2 4 2 2 2 2 4 2" xfId="4682" xr:uid="{F5B7B389-445B-408C-AA1B-A5693379422B}"/>
    <cellStyle name="Standaard 4 2 4 2 2 2 2 4 2 2" xfId="8421" xr:uid="{4CBC5B14-9343-4899-971B-E9DF4E3550BE}"/>
    <cellStyle name="Standaard 4 2 4 2 2 2 2 4 2 2 2" xfId="18610" xr:uid="{F625707A-E3CC-4497-A5CD-E8EFF32CE309}"/>
    <cellStyle name="Standaard 4 2 4 2 2 2 2 4 2 2 2 2" xfId="38979" xr:uid="{456CCB1F-3287-4AF2-8E18-BE8C1F1889B1}"/>
    <cellStyle name="Standaard 4 2 4 2 2 2 2 4 2 2 3" xfId="28795" xr:uid="{D5AF6A37-1538-4BB9-9D42-0F41137B2337}"/>
    <cellStyle name="Standaard 4 2 4 2 2 2 2 4 2 3" xfId="14860" xr:uid="{0F035779-F4BA-4309-8E2C-803595CF4A48}"/>
    <cellStyle name="Standaard 4 2 4 2 2 2 2 4 2 3 2" xfId="35229" xr:uid="{0CDF16FF-74D5-4EDB-9B36-27BE5210800E}"/>
    <cellStyle name="Standaard 4 2 4 2 2 2 2 4 2 4" xfId="25045" xr:uid="{81CEACEA-6C99-4772-9A23-50AEDC4A396A}"/>
    <cellStyle name="Standaard 4 2 4 2 2 2 2 4 3" xfId="8420" xr:uid="{68D23B8C-0622-4D35-9270-5953958D336D}"/>
    <cellStyle name="Standaard 4 2 4 2 2 2 2 4 3 2" xfId="18609" xr:uid="{A110A63E-8483-4A9D-A427-740E67A2F325}"/>
    <cellStyle name="Standaard 4 2 4 2 2 2 2 4 3 2 2" xfId="38978" xr:uid="{1A688183-91CE-44D5-9FFA-3FE55E017C6B}"/>
    <cellStyle name="Standaard 4 2 4 2 2 2 2 4 3 3" xfId="28794" xr:uid="{8A8025EE-4FC6-47FA-91ED-D4FC6FED7807}"/>
    <cellStyle name="Standaard 4 2 4 2 2 2 2 4 4" xfId="12317" xr:uid="{67A3565C-7FAD-49CC-8E46-154096BAC52E}"/>
    <cellStyle name="Standaard 4 2 4 2 2 2 2 4 4 2" xfId="32686" xr:uid="{3C43EFCD-7C8B-4BCD-B7C8-6D99ABFBAE42}"/>
    <cellStyle name="Standaard 4 2 4 2 2 2 2 4 5" xfId="22502" xr:uid="{76677F02-BA4A-43EB-AE8B-EDE7765F2977}"/>
    <cellStyle name="Standaard 4 2 4 2 2 2 2 5" xfId="2987" xr:uid="{95887A27-C92C-4659-ACD5-078753694CFB}"/>
    <cellStyle name="Standaard 4 2 4 2 2 2 2 5 2" xfId="8422" xr:uid="{8F824063-4C15-4D1F-850A-1C81B4458D8D}"/>
    <cellStyle name="Standaard 4 2 4 2 2 2 2 5 2 2" xfId="18611" xr:uid="{81E1BCEC-6825-4FF7-ABAC-FF861E0A59E4}"/>
    <cellStyle name="Standaard 4 2 4 2 2 2 2 5 2 2 2" xfId="38980" xr:uid="{A482C90D-6653-4135-AF6A-DB1345571779}"/>
    <cellStyle name="Standaard 4 2 4 2 2 2 2 5 2 3" xfId="28796" xr:uid="{E41EFAAA-4FB6-4010-B979-AD34EAE636D5}"/>
    <cellStyle name="Standaard 4 2 4 2 2 2 2 5 3" xfId="13165" xr:uid="{32E02F50-5FA3-4DCD-A5C4-06B34FEF464F}"/>
    <cellStyle name="Standaard 4 2 4 2 2 2 2 5 3 2" xfId="33534" xr:uid="{1E87C4D3-2362-4AEA-A660-7740F6BD5645}"/>
    <cellStyle name="Standaard 4 2 4 2 2 2 2 5 4" xfId="23350" xr:uid="{51419EF5-FC46-460D-A263-6558E5185C76}"/>
    <cellStyle name="Standaard 4 2 4 2 2 2 2 6" xfId="8411" xr:uid="{38BC6921-6534-4026-805D-6719D3B878D9}"/>
    <cellStyle name="Standaard 4 2 4 2 2 2 2 6 2" xfId="18600" xr:uid="{00CC7DCB-5EB6-48FC-B53C-F3ABBD7B003C}"/>
    <cellStyle name="Standaard 4 2 4 2 2 2 2 6 2 2" xfId="38969" xr:uid="{5CC80810-A0A5-4A7D-9481-26DF09D15969}"/>
    <cellStyle name="Standaard 4 2 4 2 2 2 2 6 3" xfId="28785" xr:uid="{C4216AFC-1715-4CED-8424-948E7A978C54}"/>
    <cellStyle name="Standaard 4 2 4 2 2 2 2 7" xfId="10622" xr:uid="{F2807808-71CC-4826-8A09-4693C8B5C92D}"/>
    <cellStyle name="Standaard 4 2 4 2 2 2 2 7 2" xfId="30991" xr:uid="{F82DEEE4-7AF0-4525-BB5C-17D3C9775F66}"/>
    <cellStyle name="Standaard 4 2 4 2 2 2 2 8" xfId="20807" xr:uid="{F389EB22-3363-4B86-B357-A710DC6EC979}"/>
    <cellStyle name="Standaard 4 2 4 2 2 2 3" xfId="730" xr:uid="{E57EF6F9-CD3D-48AE-B32C-534743680A2B}"/>
    <cellStyle name="Standaard 4 2 4 2 2 2 3 2" xfId="1580" xr:uid="{905F3727-0773-4E04-A5E7-4602132374E1}"/>
    <cellStyle name="Standaard 4 2 4 2 2 2 3 2 2" xfId="4125" xr:uid="{683BC74A-4D99-420F-A388-C4FA30997665}"/>
    <cellStyle name="Standaard 4 2 4 2 2 2 3 2 2 2" xfId="8425" xr:uid="{55E1C05F-5325-477B-A1F5-41BC8BEB9AB5}"/>
    <cellStyle name="Standaard 4 2 4 2 2 2 3 2 2 2 2" xfId="18614" xr:uid="{C6692486-F841-479F-B38B-42EEDC2A069A}"/>
    <cellStyle name="Standaard 4 2 4 2 2 2 3 2 2 2 2 2" xfId="38983" xr:uid="{79336357-9AB1-45EF-B83D-314F09BF1C32}"/>
    <cellStyle name="Standaard 4 2 4 2 2 2 3 2 2 2 3" xfId="28799" xr:uid="{16A79A05-48CE-4C0B-B3CF-49120D841A02}"/>
    <cellStyle name="Standaard 4 2 4 2 2 2 3 2 2 3" xfId="14303" xr:uid="{8B29A7F8-7904-45A9-B1B2-B0F1E1CC3D4E}"/>
    <cellStyle name="Standaard 4 2 4 2 2 2 3 2 2 3 2" xfId="34672" xr:uid="{54E7F82D-A7EE-4F19-B4C0-953D016CA395}"/>
    <cellStyle name="Standaard 4 2 4 2 2 2 3 2 2 4" xfId="24488" xr:uid="{465F9517-12A1-4A82-A7E4-C17BDE4A8D7E}"/>
    <cellStyle name="Standaard 4 2 4 2 2 2 3 2 3" xfId="8424" xr:uid="{DE7DC09B-3D11-43FA-873A-6300E920B383}"/>
    <cellStyle name="Standaard 4 2 4 2 2 2 3 2 3 2" xfId="18613" xr:uid="{62625C57-2EBB-4834-8AC0-CA2C5DA579C5}"/>
    <cellStyle name="Standaard 4 2 4 2 2 2 3 2 3 2 2" xfId="38982" xr:uid="{6596933A-4887-4B04-93A1-A872EE1586D5}"/>
    <cellStyle name="Standaard 4 2 4 2 2 2 3 2 3 3" xfId="28798" xr:uid="{8AA23FED-0032-4B26-8E8B-475151051223}"/>
    <cellStyle name="Standaard 4 2 4 2 2 2 3 2 4" xfId="11760" xr:uid="{C4AB5C4E-3A06-4BB0-8B7B-21A9AFCB0746}"/>
    <cellStyle name="Standaard 4 2 4 2 2 2 3 2 4 2" xfId="32129" xr:uid="{42BF89B0-E01F-4C05-B4B8-73401C7F7B2D}"/>
    <cellStyle name="Standaard 4 2 4 2 2 2 3 2 5" xfId="21945" xr:uid="{A64C8C71-AA1A-4398-8529-B60BEDFE7384}"/>
    <cellStyle name="Standaard 4 2 4 2 2 2 3 3" xfId="2427" xr:uid="{7EC8FA37-691E-4B69-96A5-6F555A9DBC35}"/>
    <cellStyle name="Standaard 4 2 4 2 2 2 3 3 2" xfId="4972" xr:uid="{6061EBA5-F91C-4A48-8CE8-64BB3482BE54}"/>
    <cellStyle name="Standaard 4 2 4 2 2 2 3 3 2 2" xfId="8427" xr:uid="{14081D07-B314-43BD-9F5B-DF8A4FB42EC7}"/>
    <cellStyle name="Standaard 4 2 4 2 2 2 3 3 2 2 2" xfId="18616" xr:uid="{4F4CBCD7-7D5C-4CEE-AACC-A8E40F490D86}"/>
    <cellStyle name="Standaard 4 2 4 2 2 2 3 3 2 2 2 2" xfId="38985" xr:uid="{6ACD05EE-1742-4C14-A4DD-2FA673F6D6E4}"/>
    <cellStyle name="Standaard 4 2 4 2 2 2 3 3 2 2 3" xfId="28801" xr:uid="{337D4B33-BBD7-4C7C-B951-F2AD33CB02E9}"/>
    <cellStyle name="Standaard 4 2 4 2 2 2 3 3 2 3" xfId="15150" xr:uid="{49F29F73-D86D-4056-A06C-BC6CCAE229EC}"/>
    <cellStyle name="Standaard 4 2 4 2 2 2 3 3 2 3 2" xfId="35519" xr:uid="{97697FEA-4884-4DD5-A021-E60690DCDC48}"/>
    <cellStyle name="Standaard 4 2 4 2 2 2 3 3 2 4" xfId="25335" xr:uid="{C48E2F3B-F9F7-4C0D-909C-105D90312381}"/>
    <cellStyle name="Standaard 4 2 4 2 2 2 3 3 3" xfId="8426" xr:uid="{065D9778-5B4E-4316-9FD9-483EB1074E10}"/>
    <cellStyle name="Standaard 4 2 4 2 2 2 3 3 3 2" xfId="18615" xr:uid="{DE43DEE4-9482-4827-B0F3-615BEFAED253}"/>
    <cellStyle name="Standaard 4 2 4 2 2 2 3 3 3 2 2" xfId="38984" xr:uid="{18DA032C-B2CE-436C-B9A4-CA4516070242}"/>
    <cellStyle name="Standaard 4 2 4 2 2 2 3 3 3 3" xfId="28800" xr:uid="{58DE6499-801C-4FD4-97B5-48ED5DC0E2F2}"/>
    <cellStyle name="Standaard 4 2 4 2 2 2 3 3 4" xfId="12607" xr:uid="{7D299A4F-CBBA-482C-B1B5-6C81870B5F39}"/>
    <cellStyle name="Standaard 4 2 4 2 2 2 3 3 4 2" xfId="32976" xr:uid="{629C95FB-CD47-4D77-B4A8-B6B7EEE1C80A}"/>
    <cellStyle name="Standaard 4 2 4 2 2 2 3 3 5" xfId="22792" xr:uid="{D8C434D4-041D-4F93-8ED7-FFAB1DA64060}"/>
    <cellStyle name="Standaard 4 2 4 2 2 2 3 4" xfId="3277" xr:uid="{CAAEC76F-A1BF-400D-87E7-7F8D22C6FFAE}"/>
    <cellStyle name="Standaard 4 2 4 2 2 2 3 4 2" xfId="8428" xr:uid="{E59F251E-FB5D-45EE-B24F-B226015B7018}"/>
    <cellStyle name="Standaard 4 2 4 2 2 2 3 4 2 2" xfId="18617" xr:uid="{2AEB29CA-5BED-4DE6-AC36-ABA30C654428}"/>
    <cellStyle name="Standaard 4 2 4 2 2 2 3 4 2 2 2" xfId="38986" xr:uid="{43C327ED-643D-4A1A-9CCC-D740DC2EF9EA}"/>
    <cellStyle name="Standaard 4 2 4 2 2 2 3 4 2 3" xfId="28802" xr:uid="{398C150D-3291-4CF3-99AF-D02E74383A63}"/>
    <cellStyle name="Standaard 4 2 4 2 2 2 3 4 3" xfId="13455" xr:uid="{A57D7531-8BBE-46EF-9D87-0C2442DCA56B}"/>
    <cellStyle name="Standaard 4 2 4 2 2 2 3 4 3 2" xfId="33824" xr:uid="{C15C8138-DE5B-46C0-B1A1-92278D5C1612}"/>
    <cellStyle name="Standaard 4 2 4 2 2 2 3 4 4" xfId="23640" xr:uid="{A8087F9D-DC5F-4AA1-B594-00712965729E}"/>
    <cellStyle name="Standaard 4 2 4 2 2 2 3 5" xfId="8423" xr:uid="{31806E49-9491-4087-9B0D-B231C978B6FD}"/>
    <cellStyle name="Standaard 4 2 4 2 2 2 3 5 2" xfId="18612" xr:uid="{7C667005-2E16-4E32-8C12-1E8940D94F2E}"/>
    <cellStyle name="Standaard 4 2 4 2 2 2 3 5 2 2" xfId="38981" xr:uid="{3A5B35FB-F3D1-42EF-90BA-1B06B4F66CF1}"/>
    <cellStyle name="Standaard 4 2 4 2 2 2 3 5 3" xfId="28797" xr:uid="{48F2DB3A-BD27-4DED-B13A-A4031EE52DA9}"/>
    <cellStyle name="Standaard 4 2 4 2 2 2 3 6" xfId="10912" xr:uid="{39759FA7-FE79-40CD-A545-E3F82A50E487}"/>
    <cellStyle name="Standaard 4 2 4 2 2 2 3 6 2" xfId="31281" xr:uid="{02E2D760-A3AC-4B4F-B653-50F0384199BA}"/>
    <cellStyle name="Standaard 4 2 4 2 2 2 3 7" xfId="21097" xr:uid="{2C3285D3-15CC-4302-B153-6A51D6451C20}"/>
    <cellStyle name="Standaard 4 2 4 2 2 2 4" xfId="1156" xr:uid="{E9774787-6611-4D73-BD0D-3136AFCB2DC9}"/>
    <cellStyle name="Standaard 4 2 4 2 2 2 4 2" xfId="3701" xr:uid="{9E63A424-4A22-40B0-B044-F4CF4FF0EB20}"/>
    <cellStyle name="Standaard 4 2 4 2 2 2 4 2 2" xfId="8430" xr:uid="{FEBB21C1-CF42-4887-81FC-958C61D6BE5E}"/>
    <cellStyle name="Standaard 4 2 4 2 2 2 4 2 2 2" xfId="18619" xr:uid="{09BE5BCE-A849-40D0-A3B9-4CB1965CF9B6}"/>
    <cellStyle name="Standaard 4 2 4 2 2 2 4 2 2 2 2" xfId="38988" xr:uid="{0463AC1A-D6B5-42A3-A97F-C15D12EDCDC7}"/>
    <cellStyle name="Standaard 4 2 4 2 2 2 4 2 2 3" xfId="28804" xr:uid="{7FFC9395-7385-4EE4-9D6C-9F7CA1A1CED6}"/>
    <cellStyle name="Standaard 4 2 4 2 2 2 4 2 3" xfId="13879" xr:uid="{F5D33FC9-6753-4CC1-A4F6-D5B6A696C79B}"/>
    <cellStyle name="Standaard 4 2 4 2 2 2 4 2 3 2" xfId="34248" xr:uid="{6E89A47F-3D35-4A5C-9A40-BB782B48749C}"/>
    <cellStyle name="Standaard 4 2 4 2 2 2 4 2 4" xfId="24064" xr:uid="{71562A3E-2A6A-478E-BBAE-F5820BA94CB5}"/>
    <cellStyle name="Standaard 4 2 4 2 2 2 4 3" xfId="8429" xr:uid="{2EC3C7FA-862B-4940-A216-BFB0853B8713}"/>
    <cellStyle name="Standaard 4 2 4 2 2 2 4 3 2" xfId="18618" xr:uid="{B4F7FC94-9097-48A0-A379-6CCC7890FD70}"/>
    <cellStyle name="Standaard 4 2 4 2 2 2 4 3 2 2" xfId="38987" xr:uid="{C5CC5C36-4400-437B-B7FE-A417D9AEC29B}"/>
    <cellStyle name="Standaard 4 2 4 2 2 2 4 3 3" xfId="28803" xr:uid="{217139CC-850C-4415-A724-39144C21155B}"/>
    <cellStyle name="Standaard 4 2 4 2 2 2 4 4" xfId="11336" xr:uid="{8176EDA8-773E-4AEB-B0F4-570B32FAAE9E}"/>
    <cellStyle name="Standaard 4 2 4 2 2 2 4 4 2" xfId="31705" xr:uid="{C264D473-D588-46A8-8975-676D0A269093}"/>
    <cellStyle name="Standaard 4 2 4 2 2 2 4 5" xfId="21521" xr:uid="{3A5AF0E8-EF99-4327-905D-CF668497FC52}"/>
    <cellStyle name="Standaard 4 2 4 2 2 2 5" xfId="2003" xr:uid="{B6463916-A8B6-41F7-A7F1-2F59FE7E32FF}"/>
    <cellStyle name="Standaard 4 2 4 2 2 2 5 2" xfId="4548" xr:uid="{EA54BDB9-0741-48F5-8AB5-FA85A794C23D}"/>
    <cellStyle name="Standaard 4 2 4 2 2 2 5 2 2" xfId="8432" xr:uid="{0223F8B1-7734-42C7-ADE4-8872BF5E32DD}"/>
    <cellStyle name="Standaard 4 2 4 2 2 2 5 2 2 2" xfId="18621" xr:uid="{8D039EB6-800B-493D-9798-579D0880D30E}"/>
    <cellStyle name="Standaard 4 2 4 2 2 2 5 2 2 2 2" xfId="38990" xr:uid="{0867B5AE-957F-4208-83D1-A746C4F28517}"/>
    <cellStyle name="Standaard 4 2 4 2 2 2 5 2 2 3" xfId="28806" xr:uid="{5863B2C1-9880-4C22-A336-368AE6E8427D}"/>
    <cellStyle name="Standaard 4 2 4 2 2 2 5 2 3" xfId="14726" xr:uid="{86893B36-A133-4430-BFAD-F5FDF167B808}"/>
    <cellStyle name="Standaard 4 2 4 2 2 2 5 2 3 2" xfId="35095" xr:uid="{6BF6211F-610B-428D-8519-445919D56A26}"/>
    <cellStyle name="Standaard 4 2 4 2 2 2 5 2 4" xfId="24911" xr:uid="{3A7148EC-D03D-4EEA-8049-3811D55F89AC}"/>
    <cellStyle name="Standaard 4 2 4 2 2 2 5 3" xfId="8431" xr:uid="{78CB68A1-071F-43EF-9E9F-CF9F7114D8A6}"/>
    <cellStyle name="Standaard 4 2 4 2 2 2 5 3 2" xfId="18620" xr:uid="{4ECA2619-657C-47EE-8944-FBF4742BAFCE}"/>
    <cellStyle name="Standaard 4 2 4 2 2 2 5 3 2 2" xfId="38989" xr:uid="{1FC66CBF-A626-4B16-9EEA-224FB45D7778}"/>
    <cellStyle name="Standaard 4 2 4 2 2 2 5 3 3" xfId="28805" xr:uid="{3153A553-BF77-4C00-91A0-16C44DD9B66A}"/>
    <cellStyle name="Standaard 4 2 4 2 2 2 5 4" xfId="12183" xr:uid="{966D04EA-97FA-45CA-9EB7-884AAE0E895A}"/>
    <cellStyle name="Standaard 4 2 4 2 2 2 5 4 2" xfId="32552" xr:uid="{B7B9988F-D168-4AE2-BC10-F137FCA6843E}"/>
    <cellStyle name="Standaard 4 2 4 2 2 2 5 5" xfId="22368" xr:uid="{19813728-1D60-47F2-941D-A2F77A2DE7EA}"/>
    <cellStyle name="Standaard 4 2 4 2 2 2 6" xfId="2853" xr:uid="{055E8559-9C48-42F6-83B5-8A57AFCF2497}"/>
    <cellStyle name="Standaard 4 2 4 2 2 2 6 2" xfId="8433" xr:uid="{2CE24C83-41E3-4A78-B269-353D09C5A48C}"/>
    <cellStyle name="Standaard 4 2 4 2 2 2 6 2 2" xfId="18622" xr:uid="{B1135858-93F8-46F5-913E-32074F2EE48B}"/>
    <cellStyle name="Standaard 4 2 4 2 2 2 6 2 2 2" xfId="38991" xr:uid="{2D4F2B34-2E6D-4D14-B5A6-BDD0A1740F69}"/>
    <cellStyle name="Standaard 4 2 4 2 2 2 6 2 3" xfId="28807" xr:uid="{2B5F6C0D-0133-47B2-9F31-7C938D3211EE}"/>
    <cellStyle name="Standaard 4 2 4 2 2 2 6 3" xfId="13031" xr:uid="{683F8CE0-E944-4A5D-9A64-1B319F19963D}"/>
    <cellStyle name="Standaard 4 2 4 2 2 2 6 3 2" xfId="33400" xr:uid="{547CA93A-46CE-49E0-849F-50787BCB59F2}"/>
    <cellStyle name="Standaard 4 2 4 2 2 2 6 4" xfId="23216" xr:uid="{AB937602-20DA-46D4-A631-FB67FC3FE709}"/>
    <cellStyle name="Standaard 4 2 4 2 2 2 7" xfId="8410" xr:uid="{058BBF45-DBC1-4258-B84C-42D58A4AC174}"/>
    <cellStyle name="Standaard 4 2 4 2 2 2 7 2" xfId="18599" xr:uid="{F5F780EF-0C06-49C0-9689-BF7AADE8288A}"/>
    <cellStyle name="Standaard 4 2 4 2 2 2 7 2 2" xfId="38968" xr:uid="{0BE688E2-1BD8-4BB2-BDEC-B7DEBF3C11BE}"/>
    <cellStyle name="Standaard 4 2 4 2 2 2 7 3" xfId="28784" xr:uid="{5C391FD8-E85E-4AB0-8236-3BFC4E44C043}"/>
    <cellStyle name="Standaard 4 2 4 2 2 2 8" xfId="10488" xr:uid="{A5A9AFAE-BCC4-447A-8434-0ED6DF587369}"/>
    <cellStyle name="Standaard 4 2 4 2 2 2 8 2" xfId="30857" xr:uid="{3C974BE5-FCDE-4D38-B240-6B131C6C64BC}"/>
    <cellStyle name="Standaard 4 2 4 2 2 2 9" xfId="20673" xr:uid="{76E3B58F-80C1-4205-84F6-E8CA0C0A3D2B}"/>
    <cellStyle name="Standaard 4 2 4 2 2 3" xfId="242" xr:uid="{96B53DFE-6354-433B-9D1D-013D6227CEC1}"/>
    <cellStyle name="Standaard 4 2 4 2 2 3 2" xfId="798" xr:uid="{D921DDBA-9016-42A3-8AF1-B53741DF0CDC}"/>
    <cellStyle name="Standaard 4 2 4 2 2 3 2 2" xfId="1648" xr:uid="{DA6EBAF6-DE68-4556-9D75-AAA676F72BAD}"/>
    <cellStyle name="Standaard 4 2 4 2 2 3 2 2 2" xfId="4193" xr:uid="{A6195431-529A-4487-9092-6788AC224EAE}"/>
    <cellStyle name="Standaard 4 2 4 2 2 3 2 2 2 2" xfId="8437" xr:uid="{AB278C9B-3CCB-4ED4-B7AA-5D0A159A0980}"/>
    <cellStyle name="Standaard 4 2 4 2 2 3 2 2 2 2 2" xfId="18626" xr:uid="{75918495-696B-4501-9E9D-783B6D2CF829}"/>
    <cellStyle name="Standaard 4 2 4 2 2 3 2 2 2 2 2 2" xfId="38995" xr:uid="{BB5556FC-ACFD-4F19-A2D7-114BB338A0CF}"/>
    <cellStyle name="Standaard 4 2 4 2 2 3 2 2 2 2 3" xfId="28811" xr:uid="{1D315387-491B-41B3-BFAE-BFE24F992565}"/>
    <cellStyle name="Standaard 4 2 4 2 2 3 2 2 2 3" xfId="14371" xr:uid="{5322F62F-B221-4EF2-AAC9-A989409F16BC}"/>
    <cellStyle name="Standaard 4 2 4 2 2 3 2 2 2 3 2" xfId="34740" xr:uid="{BEB33860-D296-4FAC-AA26-358D4090B13F}"/>
    <cellStyle name="Standaard 4 2 4 2 2 3 2 2 2 4" xfId="24556" xr:uid="{5CAA55F6-EA32-4086-9939-5B318FFF03FE}"/>
    <cellStyle name="Standaard 4 2 4 2 2 3 2 2 3" xfId="8436" xr:uid="{2B8A9BFE-786F-4122-B7DD-8ECD0E6481B1}"/>
    <cellStyle name="Standaard 4 2 4 2 2 3 2 2 3 2" xfId="18625" xr:uid="{A953494B-E92A-41DA-B746-02C67BF6CA83}"/>
    <cellStyle name="Standaard 4 2 4 2 2 3 2 2 3 2 2" xfId="38994" xr:uid="{986D0664-3976-47AD-8CE3-947259687894}"/>
    <cellStyle name="Standaard 4 2 4 2 2 3 2 2 3 3" xfId="28810" xr:uid="{B81EC972-F674-44E6-B842-39A6F6F5B477}"/>
    <cellStyle name="Standaard 4 2 4 2 2 3 2 2 4" xfId="11828" xr:uid="{80A6AE38-D1CF-4156-B57E-84684DAB3100}"/>
    <cellStyle name="Standaard 4 2 4 2 2 3 2 2 4 2" xfId="32197" xr:uid="{C165A469-128E-4B6F-A7C8-9A354C433D30}"/>
    <cellStyle name="Standaard 4 2 4 2 2 3 2 2 5" xfId="22013" xr:uid="{C00AA75A-E790-486E-91A8-6B1B9B1C127A}"/>
    <cellStyle name="Standaard 4 2 4 2 2 3 2 3" xfId="2495" xr:uid="{0BD3C88E-81E6-4335-BDC4-4AC556CA4CFB}"/>
    <cellStyle name="Standaard 4 2 4 2 2 3 2 3 2" xfId="5040" xr:uid="{D285E224-00D9-4763-8C6E-FA128E1B1BB9}"/>
    <cellStyle name="Standaard 4 2 4 2 2 3 2 3 2 2" xfId="8439" xr:uid="{F3D52EB2-75A6-4C87-B980-2DF66D0E0C17}"/>
    <cellStyle name="Standaard 4 2 4 2 2 3 2 3 2 2 2" xfId="18628" xr:uid="{2CF7FE6B-8799-4223-A8B7-5A4354B2261D}"/>
    <cellStyle name="Standaard 4 2 4 2 2 3 2 3 2 2 2 2" xfId="38997" xr:uid="{37A858EB-A7AB-4100-A6F0-2488A41388B5}"/>
    <cellStyle name="Standaard 4 2 4 2 2 3 2 3 2 2 3" xfId="28813" xr:uid="{90DF45FE-BAD6-400C-97B0-3716B29024D2}"/>
    <cellStyle name="Standaard 4 2 4 2 2 3 2 3 2 3" xfId="15218" xr:uid="{3B05D0A6-F3BA-4EDA-8C06-37225B488DBA}"/>
    <cellStyle name="Standaard 4 2 4 2 2 3 2 3 2 3 2" xfId="35587" xr:uid="{D864936B-78A7-47E5-BDB4-C856379B6719}"/>
    <cellStyle name="Standaard 4 2 4 2 2 3 2 3 2 4" xfId="25403" xr:uid="{8D4A0D27-C6B9-4D0B-AA54-FAC209510201}"/>
    <cellStyle name="Standaard 4 2 4 2 2 3 2 3 3" xfId="8438" xr:uid="{336BCAF6-5B8F-4182-B6EC-39236DBB29DF}"/>
    <cellStyle name="Standaard 4 2 4 2 2 3 2 3 3 2" xfId="18627" xr:uid="{77298152-22E4-47A0-A767-3E704D7EF50E}"/>
    <cellStyle name="Standaard 4 2 4 2 2 3 2 3 3 2 2" xfId="38996" xr:uid="{9FB28121-C68C-4171-8C55-675F0B6135F2}"/>
    <cellStyle name="Standaard 4 2 4 2 2 3 2 3 3 3" xfId="28812" xr:uid="{38E56885-833C-4FB4-8FD5-E2249665BBAB}"/>
    <cellStyle name="Standaard 4 2 4 2 2 3 2 3 4" xfId="12675" xr:uid="{A375117B-10D6-4F09-8627-D398D42E0E95}"/>
    <cellStyle name="Standaard 4 2 4 2 2 3 2 3 4 2" xfId="33044" xr:uid="{40592284-8A10-41EB-85A1-7E6D0D9A43B2}"/>
    <cellStyle name="Standaard 4 2 4 2 2 3 2 3 5" xfId="22860" xr:uid="{33AAE67F-F350-4F95-867C-3D3DAB1EA9D8}"/>
    <cellStyle name="Standaard 4 2 4 2 2 3 2 4" xfId="3345" xr:uid="{5AE9B0B4-A3AA-436B-929F-556A89E9C28A}"/>
    <cellStyle name="Standaard 4 2 4 2 2 3 2 4 2" xfId="8440" xr:uid="{1805F704-AD54-49A9-A0FA-B2EF33779B5C}"/>
    <cellStyle name="Standaard 4 2 4 2 2 3 2 4 2 2" xfId="18629" xr:uid="{2A3B6F3A-346E-486B-9C06-7B4BD429A326}"/>
    <cellStyle name="Standaard 4 2 4 2 2 3 2 4 2 2 2" xfId="38998" xr:uid="{29F0851C-D83D-46E9-8756-15E967CCF655}"/>
    <cellStyle name="Standaard 4 2 4 2 2 3 2 4 2 3" xfId="28814" xr:uid="{6EB90E19-FFEE-43A2-847D-E13204741FD8}"/>
    <cellStyle name="Standaard 4 2 4 2 2 3 2 4 3" xfId="13523" xr:uid="{E3EFAB09-B0B0-4DB0-9CA9-95113DFC0DCF}"/>
    <cellStyle name="Standaard 4 2 4 2 2 3 2 4 3 2" xfId="33892" xr:uid="{0D1E7B5F-E3AC-4710-B3D5-25FAF08E77C1}"/>
    <cellStyle name="Standaard 4 2 4 2 2 3 2 4 4" xfId="23708" xr:uid="{2990BF14-71E3-4D36-9D2E-9C08D7E4BB1A}"/>
    <cellStyle name="Standaard 4 2 4 2 2 3 2 5" xfId="8435" xr:uid="{224582ED-F301-4A88-921A-C144C06B6A53}"/>
    <cellStyle name="Standaard 4 2 4 2 2 3 2 5 2" xfId="18624" xr:uid="{ABBC608C-67BC-4623-9AD3-5D2191B7CD2F}"/>
    <cellStyle name="Standaard 4 2 4 2 2 3 2 5 2 2" xfId="38993" xr:uid="{3334CA8E-1BE3-4E5B-BE30-5E5CB4A91C33}"/>
    <cellStyle name="Standaard 4 2 4 2 2 3 2 5 3" xfId="28809" xr:uid="{62FE2546-4CEF-4799-AA98-6BD82AA074D1}"/>
    <cellStyle name="Standaard 4 2 4 2 2 3 2 6" xfId="10980" xr:uid="{1DCD21E7-C3B1-4E52-9438-D3C93DE8EB5F}"/>
    <cellStyle name="Standaard 4 2 4 2 2 3 2 6 2" xfId="31349" xr:uid="{C0476E21-78B7-4460-AD6C-523E5D61AD25}"/>
    <cellStyle name="Standaard 4 2 4 2 2 3 2 7" xfId="21165" xr:uid="{06451CE0-7A76-47B0-9576-DF35AC4A267A}"/>
    <cellStyle name="Standaard 4 2 4 2 2 3 3" xfId="1224" xr:uid="{51E30241-11D0-4254-84FA-83BADB739EA1}"/>
    <cellStyle name="Standaard 4 2 4 2 2 3 3 2" xfId="3769" xr:uid="{930A3565-0B28-4BC5-84D2-76B6606EEB1A}"/>
    <cellStyle name="Standaard 4 2 4 2 2 3 3 2 2" xfId="8442" xr:uid="{CED202AF-6EB1-4352-A572-87D70A43B2EC}"/>
    <cellStyle name="Standaard 4 2 4 2 2 3 3 2 2 2" xfId="18631" xr:uid="{E2B111FF-249D-4CD7-A4A4-7BE4553E98B4}"/>
    <cellStyle name="Standaard 4 2 4 2 2 3 3 2 2 2 2" xfId="39000" xr:uid="{18A55BD4-A50F-423C-BA01-ECBC3D38897E}"/>
    <cellStyle name="Standaard 4 2 4 2 2 3 3 2 2 3" xfId="28816" xr:uid="{AD7B4AD9-FBAA-420A-9FBC-E49F3B0EDA66}"/>
    <cellStyle name="Standaard 4 2 4 2 2 3 3 2 3" xfId="13947" xr:uid="{A03A2BA2-859B-44CA-BA6B-B6461B54B146}"/>
    <cellStyle name="Standaard 4 2 4 2 2 3 3 2 3 2" xfId="34316" xr:uid="{72C42D05-2017-459B-9319-5B9C3E6EDFBD}"/>
    <cellStyle name="Standaard 4 2 4 2 2 3 3 2 4" xfId="24132" xr:uid="{877141E3-22AD-4FE5-8B16-7BC1AF768131}"/>
    <cellStyle name="Standaard 4 2 4 2 2 3 3 3" xfId="8441" xr:uid="{E9E75D26-8555-40A1-9B66-D9DABA44E7A0}"/>
    <cellStyle name="Standaard 4 2 4 2 2 3 3 3 2" xfId="18630" xr:uid="{6BCEF6BF-FDD8-4E40-8FEB-1F9CCA054AE6}"/>
    <cellStyle name="Standaard 4 2 4 2 2 3 3 3 2 2" xfId="38999" xr:uid="{6DE7B06A-2FFA-4195-9AAF-52BDA5D98163}"/>
    <cellStyle name="Standaard 4 2 4 2 2 3 3 3 3" xfId="28815" xr:uid="{FB5EF055-7C39-4699-99DC-328891AA4A38}"/>
    <cellStyle name="Standaard 4 2 4 2 2 3 3 4" xfId="11404" xr:uid="{62F3618D-1E37-494C-8CAD-936D6A2064EB}"/>
    <cellStyle name="Standaard 4 2 4 2 2 3 3 4 2" xfId="31773" xr:uid="{559E0951-CFF7-4CA6-9552-062FFC924815}"/>
    <cellStyle name="Standaard 4 2 4 2 2 3 3 5" xfId="21589" xr:uid="{F0F49824-7002-409F-BA27-4FCDDEBF3E1B}"/>
    <cellStyle name="Standaard 4 2 4 2 2 3 4" xfId="2071" xr:uid="{0BE1AC61-00F7-4C02-97E0-30702874B7A3}"/>
    <cellStyle name="Standaard 4 2 4 2 2 3 4 2" xfId="4616" xr:uid="{99F85DEB-83A7-4ADC-8FF1-2C3CEFA542CB}"/>
    <cellStyle name="Standaard 4 2 4 2 2 3 4 2 2" xfId="8444" xr:uid="{707199CC-5B92-494C-A446-8703BA086389}"/>
    <cellStyle name="Standaard 4 2 4 2 2 3 4 2 2 2" xfId="18633" xr:uid="{FFC96200-BFDA-49C4-AAB4-AA8EC56AD0C1}"/>
    <cellStyle name="Standaard 4 2 4 2 2 3 4 2 2 2 2" xfId="39002" xr:uid="{759D82D9-8C7C-4432-B5C8-48CDF2007B57}"/>
    <cellStyle name="Standaard 4 2 4 2 2 3 4 2 2 3" xfId="28818" xr:uid="{577A7C9E-4B2C-4650-B9BC-4A3F2A7EB9EC}"/>
    <cellStyle name="Standaard 4 2 4 2 2 3 4 2 3" xfId="14794" xr:uid="{F2160BC1-9600-42B0-AF04-D76E3A8EAF06}"/>
    <cellStyle name="Standaard 4 2 4 2 2 3 4 2 3 2" xfId="35163" xr:uid="{745690CE-0221-42CF-98AA-0F27FE031EB7}"/>
    <cellStyle name="Standaard 4 2 4 2 2 3 4 2 4" xfId="24979" xr:uid="{CAFEABA7-E3AF-46CE-80F5-53B5E16C1A2A}"/>
    <cellStyle name="Standaard 4 2 4 2 2 3 4 3" xfId="8443" xr:uid="{EEB962B4-5EBD-421F-BD00-1B005654CA00}"/>
    <cellStyle name="Standaard 4 2 4 2 2 3 4 3 2" xfId="18632" xr:uid="{410A0BD4-6BDF-456D-8821-2119C694A990}"/>
    <cellStyle name="Standaard 4 2 4 2 2 3 4 3 2 2" xfId="39001" xr:uid="{2CF9990A-1A74-40FB-9FDA-2EAB6751BEAE}"/>
    <cellStyle name="Standaard 4 2 4 2 2 3 4 3 3" xfId="28817" xr:uid="{10908954-AA04-4D40-80AE-0D013E5C0C01}"/>
    <cellStyle name="Standaard 4 2 4 2 2 3 4 4" xfId="12251" xr:uid="{3B274211-BFFD-4995-B621-0F7A71377B94}"/>
    <cellStyle name="Standaard 4 2 4 2 2 3 4 4 2" xfId="32620" xr:uid="{1AC5B68F-05FD-470B-A51E-FD66C1D77491}"/>
    <cellStyle name="Standaard 4 2 4 2 2 3 4 5" xfId="22436" xr:uid="{8C44075F-1772-415F-9C9C-58912CB06631}"/>
    <cellStyle name="Standaard 4 2 4 2 2 3 5" xfId="2921" xr:uid="{B3863544-9F25-4571-8A76-0C912CB1100D}"/>
    <cellStyle name="Standaard 4 2 4 2 2 3 5 2" xfId="8445" xr:uid="{49BF4263-53A8-49AC-832E-38F06C35762B}"/>
    <cellStyle name="Standaard 4 2 4 2 2 3 5 2 2" xfId="18634" xr:uid="{86632794-F897-4DFE-B620-D177B2F4831F}"/>
    <cellStyle name="Standaard 4 2 4 2 2 3 5 2 2 2" xfId="39003" xr:uid="{CA72EEC9-CEA5-4867-BD21-96DD76D86BF1}"/>
    <cellStyle name="Standaard 4 2 4 2 2 3 5 2 3" xfId="28819" xr:uid="{5A09A188-9859-4818-8BEE-4E750F3AABD1}"/>
    <cellStyle name="Standaard 4 2 4 2 2 3 5 3" xfId="13099" xr:uid="{357AC132-96E8-4E6A-9A10-A4178D645020}"/>
    <cellStyle name="Standaard 4 2 4 2 2 3 5 3 2" xfId="33468" xr:uid="{4FCA6B23-BE5A-4218-9B7A-CAAA81E35FD7}"/>
    <cellStyle name="Standaard 4 2 4 2 2 3 5 4" xfId="23284" xr:uid="{8493A0E0-DAB5-46BB-92D7-DD85D49EDFED}"/>
    <cellStyle name="Standaard 4 2 4 2 2 3 6" xfId="8434" xr:uid="{F7FB5F52-E74A-4775-B065-E2164C3450E1}"/>
    <cellStyle name="Standaard 4 2 4 2 2 3 6 2" xfId="18623" xr:uid="{BF2ECC0B-51DA-40AC-A3AB-31EF868F5B09}"/>
    <cellStyle name="Standaard 4 2 4 2 2 3 6 2 2" xfId="38992" xr:uid="{A887CB5C-F8DC-420A-9CAD-AE5953D14D95}"/>
    <cellStyle name="Standaard 4 2 4 2 2 3 6 3" xfId="28808" xr:uid="{9C28C5AF-F9E8-4D96-A4F8-C60097BFEC40}"/>
    <cellStyle name="Standaard 4 2 4 2 2 3 7" xfId="10556" xr:uid="{875E80B9-C693-46F1-820E-199A5E64C812}"/>
    <cellStyle name="Standaard 4 2 4 2 2 3 7 2" xfId="30925" xr:uid="{DDD4CDB2-A5E6-4098-8859-07B4F6AA4660}"/>
    <cellStyle name="Standaard 4 2 4 2 2 3 8" xfId="20741" xr:uid="{87DF1A82-DDCA-4735-8D82-E088E0ACA848}"/>
    <cellStyle name="Standaard 4 2 4 2 2 4" xfId="475" xr:uid="{964B7A2B-1A72-4566-A9E9-FBFB042D05BB}"/>
    <cellStyle name="Standaard 4 2 4 2 2 4 2" xfId="933" xr:uid="{A7103232-E24C-48EB-BEA5-463168FA9E97}"/>
    <cellStyle name="Standaard 4 2 4 2 2 4 2 2" xfId="1783" xr:uid="{BC2BBBEF-DB44-4E73-9D47-884BC57AFCC9}"/>
    <cellStyle name="Standaard 4 2 4 2 2 4 2 2 2" xfId="4328" xr:uid="{28E4C84C-2604-4389-BCF1-768A4349ABDD}"/>
    <cellStyle name="Standaard 4 2 4 2 2 4 2 2 2 2" xfId="8449" xr:uid="{B5D9CE04-CF03-440B-A77C-D98D9CF67969}"/>
    <cellStyle name="Standaard 4 2 4 2 2 4 2 2 2 2 2" xfId="18638" xr:uid="{6C216248-CC52-4C99-A997-89C018B231FC}"/>
    <cellStyle name="Standaard 4 2 4 2 2 4 2 2 2 2 2 2" xfId="39007" xr:uid="{E3CDC758-2013-4BAE-8237-03E3BD62D6B9}"/>
    <cellStyle name="Standaard 4 2 4 2 2 4 2 2 2 2 3" xfId="28823" xr:uid="{F924F3ED-1CFA-46C6-8D71-91A730F4B19A}"/>
    <cellStyle name="Standaard 4 2 4 2 2 4 2 2 2 3" xfId="14506" xr:uid="{652A89F4-312B-4525-9A4A-FE4EFE762AAB}"/>
    <cellStyle name="Standaard 4 2 4 2 2 4 2 2 2 3 2" xfId="34875" xr:uid="{451DCF2F-69F1-4A95-8E31-9A102AA76E41}"/>
    <cellStyle name="Standaard 4 2 4 2 2 4 2 2 2 4" xfId="24691" xr:uid="{12FEFED1-F55D-43C0-8675-7F82FCC6BA78}"/>
    <cellStyle name="Standaard 4 2 4 2 2 4 2 2 3" xfId="8448" xr:uid="{EE8F4D7E-3019-41BB-A194-A2390A933B27}"/>
    <cellStyle name="Standaard 4 2 4 2 2 4 2 2 3 2" xfId="18637" xr:uid="{D6652926-92AE-4DEB-AA45-A29FA5399659}"/>
    <cellStyle name="Standaard 4 2 4 2 2 4 2 2 3 2 2" xfId="39006" xr:uid="{0B15F13D-D09B-4EA6-BF6A-B488ECE57770}"/>
    <cellStyle name="Standaard 4 2 4 2 2 4 2 2 3 3" xfId="28822" xr:uid="{2E14347A-0397-471D-B4B2-3E59E880367D}"/>
    <cellStyle name="Standaard 4 2 4 2 2 4 2 2 4" xfId="11963" xr:uid="{86CD118B-ED41-4939-9559-7B1EC729455A}"/>
    <cellStyle name="Standaard 4 2 4 2 2 4 2 2 4 2" xfId="32332" xr:uid="{A241ACB2-6FB3-463A-994B-86BBF230A564}"/>
    <cellStyle name="Standaard 4 2 4 2 2 4 2 2 5" xfId="22148" xr:uid="{4D714325-ADE4-4AFD-A007-D7E7819900C9}"/>
    <cellStyle name="Standaard 4 2 4 2 2 4 2 3" xfId="2630" xr:uid="{17701A2C-D163-44A5-B745-F0BC6D669765}"/>
    <cellStyle name="Standaard 4 2 4 2 2 4 2 3 2" xfId="5175" xr:uid="{928C8245-E40F-454D-9EA9-FC7D1C119B57}"/>
    <cellStyle name="Standaard 4 2 4 2 2 4 2 3 2 2" xfId="8451" xr:uid="{98D25B58-F5EF-48CC-BFDF-5AB15D70B272}"/>
    <cellStyle name="Standaard 4 2 4 2 2 4 2 3 2 2 2" xfId="18640" xr:uid="{580D3AE2-5CB6-4903-863E-A14B47A2789D}"/>
    <cellStyle name="Standaard 4 2 4 2 2 4 2 3 2 2 2 2" xfId="39009" xr:uid="{D1FA67C0-7C44-4189-9692-564745678CA7}"/>
    <cellStyle name="Standaard 4 2 4 2 2 4 2 3 2 2 3" xfId="28825" xr:uid="{C33265A4-2ACE-4674-A3D9-0374302266F5}"/>
    <cellStyle name="Standaard 4 2 4 2 2 4 2 3 2 3" xfId="15353" xr:uid="{2BF90118-0522-4371-BFEB-C893C39193D4}"/>
    <cellStyle name="Standaard 4 2 4 2 2 4 2 3 2 3 2" xfId="35722" xr:uid="{CCE03E35-DC04-409C-9BB6-1290AA2E9A69}"/>
    <cellStyle name="Standaard 4 2 4 2 2 4 2 3 2 4" xfId="25538" xr:uid="{B1D08D6E-A8CA-48BF-9F2F-341167768E10}"/>
    <cellStyle name="Standaard 4 2 4 2 2 4 2 3 3" xfId="8450" xr:uid="{43BD33E5-CDA8-499A-AE97-234CBF343BB5}"/>
    <cellStyle name="Standaard 4 2 4 2 2 4 2 3 3 2" xfId="18639" xr:uid="{60863B03-F0A2-4351-AA50-F82BD62E5256}"/>
    <cellStyle name="Standaard 4 2 4 2 2 4 2 3 3 2 2" xfId="39008" xr:uid="{EE17F6FA-6A64-48F8-B74F-EBD20EBF96A7}"/>
    <cellStyle name="Standaard 4 2 4 2 2 4 2 3 3 3" xfId="28824" xr:uid="{7D690385-A069-476D-9899-5CE5CE334B10}"/>
    <cellStyle name="Standaard 4 2 4 2 2 4 2 3 4" xfId="12810" xr:uid="{B7ABE697-1E9F-4A72-B41C-02682E06BDC1}"/>
    <cellStyle name="Standaard 4 2 4 2 2 4 2 3 4 2" xfId="33179" xr:uid="{E5C10179-E83B-48A7-B3A5-3B7321E6C63E}"/>
    <cellStyle name="Standaard 4 2 4 2 2 4 2 3 5" xfId="22995" xr:uid="{530FBE17-F21E-48DE-845C-57C14ADC3C7D}"/>
    <cellStyle name="Standaard 4 2 4 2 2 4 2 4" xfId="3480" xr:uid="{9D8C444C-3E61-4040-AAC6-8AD7BB6ED23B}"/>
    <cellStyle name="Standaard 4 2 4 2 2 4 2 4 2" xfId="8452" xr:uid="{9A1B38FE-2679-43EA-9D07-9DD4DE946675}"/>
    <cellStyle name="Standaard 4 2 4 2 2 4 2 4 2 2" xfId="18641" xr:uid="{9C585FC6-45FE-46BB-891C-17EB725F02A9}"/>
    <cellStyle name="Standaard 4 2 4 2 2 4 2 4 2 2 2" xfId="39010" xr:uid="{6801722A-7197-4695-BE8F-6029A298BBE3}"/>
    <cellStyle name="Standaard 4 2 4 2 2 4 2 4 2 3" xfId="28826" xr:uid="{8B28686B-3574-4996-9CBE-0C78907F88E8}"/>
    <cellStyle name="Standaard 4 2 4 2 2 4 2 4 3" xfId="13658" xr:uid="{F7263534-A974-451A-8A54-EBC6B82A5DE6}"/>
    <cellStyle name="Standaard 4 2 4 2 2 4 2 4 3 2" xfId="34027" xr:uid="{19867A16-B8AA-4E5F-B1F0-81C5D100F26A}"/>
    <cellStyle name="Standaard 4 2 4 2 2 4 2 4 4" xfId="23843" xr:uid="{3F2CCDC5-DA38-4207-8D4E-193F7DF8832B}"/>
    <cellStyle name="Standaard 4 2 4 2 2 4 2 5" xfId="8447" xr:uid="{44A8D290-0CD6-4B59-8368-5B4B548A10EA}"/>
    <cellStyle name="Standaard 4 2 4 2 2 4 2 5 2" xfId="18636" xr:uid="{A01CFE2D-4E74-45ED-91F6-7FD724218751}"/>
    <cellStyle name="Standaard 4 2 4 2 2 4 2 5 2 2" xfId="39005" xr:uid="{ACE1ACFB-7E73-4823-AFB5-F45EAB4EF678}"/>
    <cellStyle name="Standaard 4 2 4 2 2 4 2 5 3" xfId="28821" xr:uid="{49A8A386-A476-4AED-BCA3-2A7DF592488B}"/>
    <cellStyle name="Standaard 4 2 4 2 2 4 2 6" xfId="11115" xr:uid="{6B0876B2-7B2C-4628-B1B1-5DA94A8751DF}"/>
    <cellStyle name="Standaard 4 2 4 2 2 4 2 6 2" xfId="31484" xr:uid="{021E406B-9CCB-4199-AA2F-17F2D17F3782}"/>
    <cellStyle name="Standaard 4 2 4 2 2 4 2 7" xfId="21300" xr:uid="{EF955DFC-1C42-4627-9505-2D8A11BF839D}"/>
    <cellStyle name="Standaard 4 2 4 2 2 4 3" xfId="1359" xr:uid="{3F7F0629-BBA7-48CB-B0D8-2313AC5E80EE}"/>
    <cellStyle name="Standaard 4 2 4 2 2 4 3 2" xfId="3904" xr:uid="{AAB3A175-24DE-49CE-AD1F-D2E298B3E897}"/>
    <cellStyle name="Standaard 4 2 4 2 2 4 3 2 2" xfId="8454" xr:uid="{2E25C1A7-3A76-428C-97AE-0E97436EAE4F}"/>
    <cellStyle name="Standaard 4 2 4 2 2 4 3 2 2 2" xfId="18643" xr:uid="{11BF684C-AB9F-4DE8-8A40-522225BAE5EE}"/>
    <cellStyle name="Standaard 4 2 4 2 2 4 3 2 2 2 2" xfId="39012" xr:uid="{AC8B27BE-06EB-441E-B96B-DDF72F924FD8}"/>
    <cellStyle name="Standaard 4 2 4 2 2 4 3 2 2 3" xfId="28828" xr:uid="{063CEA20-E061-44F9-8990-FED7A2FA0336}"/>
    <cellStyle name="Standaard 4 2 4 2 2 4 3 2 3" xfId="14082" xr:uid="{E75428A8-D5AF-44E5-AF2C-04BCB6878093}"/>
    <cellStyle name="Standaard 4 2 4 2 2 4 3 2 3 2" xfId="34451" xr:uid="{D9F056AA-6DF3-4CA9-8573-7D96D40693DF}"/>
    <cellStyle name="Standaard 4 2 4 2 2 4 3 2 4" xfId="24267" xr:uid="{C19D9E77-310F-4D4C-BC1B-7C063595EC8E}"/>
    <cellStyle name="Standaard 4 2 4 2 2 4 3 3" xfId="8453" xr:uid="{E616D943-DFA9-46B9-84B1-1F06F6696B50}"/>
    <cellStyle name="Standaard 4 2 4 2 2 4 3 3 2" xfId="18642" xr:uid="{19C0315E-5BC5-492C-AC71-CF3235195C90}"/>
    <cellStyle name="Standaard 4 2 4 2 2 4 3 3 2 2" xfId="39011" xr:uid="{97378370-0950-4AA9-8A57-7E89B14A8ABE}"/>
    <cellStyle name="Standaard 4 2 4 2 2 4 3 3 3" xfId="28827" xr:uid="{79E52FAD-E997-41BB-B809-724A63741A4A}"/>
    <cellStyle name="Standaard 4 2 4 2 2 4 3 4" xfId="11539" xr:uid="{571EA627-D7D9-4632-8F8D-573E60CB3025}"/>
    <cellStyle name="Standaard 4 2 4 2 2 4 3 4 2" xfId="31908" xr:uid="{F63EB8D1-EC48-4785-8DD4-082E0CC72E40}"/>
    <cellStyle name="Standaard 4 2 4 2 2 4 3 5" xfId="21724" xr:uid="{EFEB23B6-4A0B-49BB-B7B7-C23AE743CF6A}"/>
    <cellStyle name="Standaard 4 2 4 2 2 4 4" xfId="2206" xr:uid="{489A62DB-26E1-472B-B118-F70534582C70}"/>
    <cellStyle name="Standaard 4 2 4 2 2 4 4 2" xfId="4751" xr:uid="{D7DCE20B-3F52-4AB8-8843-7FC51728B0CA}"/>
    <cellStyle name="Standaard 4 2 4 2 2 4 4 2 2" xfId="8456" xr:uid="{7581692A-2F63-471E-A705-27B0B7D7AFB9}"/>
    <cellStyle name="Standaard 4 2 4 2 2 4 4 2 2 2" xfId="18645" xr:uid="{D0E2E91D-24F2-4BCC-A7A9-D2D30876B85A}"/>
    <cellStyle name="Standaard 4 2 4 2 2 4 4 2 2 2 2" xfId="39014" xr:uid="{FE6CAFE3-727F-4C15-A7EF-AFED54637428}"/>
    <cellStyle name="Standaard 4 2 4 2 2 4 4 2 2 3" xfId="28830" xr:uid="{69F33B96-A04F-4E14-A2BC-B9A857119203}"/>
    <cellStyle name="Standaard 4 2 4 2 2 4 4 2 3" xfId="14929" xr:uid="{AE14236E-8C11-4200-8E7F-4E2FE2732AFA}"/>
    <cellStyle name="Standaard 4 2 4 2 2 4 4 2 3 2" xfId="35298" xr:uid="{BE785BA6-A16A-46B9-B1F1-17FA16543DB6}"/>
    <cellStyle name="Standaard 4 2 4 2 2 4 4 2 4" xfId="25114" xr:uid="{A9D70F6D-9B10-4759-9C05-BE53ABA25DA6}"/>
    <cellStyle name="Standaard 4 2 4 2 2 4 4 3" xfId="8455" xr:uid="{F60E046F-64B3-4B16-AC8F-59E7DE052C67}"/>
    <cellStyle name="Standaard 4 2 4 2 2 4 4 3 2" xfId="18644" xr:uid="{2CC9AEED-CFEF-439D-8CA8-B0B9C0A26D28}"/>
    <cellStyle name="Standaard 4 2 4 2 2 4 4 3 2 2" xfId="39013" xr:uid="{55EAC845-C1E8-4960-8B67-4DACE20883A8}"/>
    <cellStyle name="Standaard 4 2 4 2 2 4 4 3 3" xfId="28829" xr:uid="{3B1F2D28-0E45-4EA5-AA74-B7DE1436A883}"/>
    <cellStyle name="Standaard 4 2 4 2 2 4 4 4" xfId="12386" xr:uid="{18AF6804-93E9-40E3-A3B4-F4DF155A29BD}"/>
    <cellStyle name="Standaard 4 2 4 2 2 4 4 4 2" xfId="32755" xr:uid="{A4AD9E87-16E6-4C79-AD0F-A72863CB4002}"/>
    <cellStyle name="Standaard 4 2 4 2 2 4 4 5" xfId="22571" xr:uid="{3E73B7A0-D534-44CE-A02B-CADD6E675DA0}"/>
    <cellStyle name="Standaard 4 2 4 2 2 4 5" xfId="3056" xr:uid="{430B5FCD-0209-4723-BDD3-3E896646FC43}"/>
    <cellStyle name="Standaard 4 2 4 2 2 4 5 2" xfId="8457" xr:uid="{159585F7-05D2-495A-92A4-41C87765F3A7}"/>
    <cellStyle name="Standaard 4 2 4 2 2 4 5 2 2" xfId="18646" xr:uid="{EE34ABF8-B5B9-4FC8-9014-65431CDABFFC}"/>
    <cellStyle name="Standaard 4 2 4 2 2 4 5 2 2 2" xfId="39015" xr:uid="{AFF23D90-0707-47E9-9BD9-67497054EAB3}"/>
    <cellStyle name="Standaard 4 2 4 2 2 4 5 2 3" xfId="28831" xr:uid="{CA3C4BB6-3E54-4AA1-8E23-1BC0D563A388}"/>
    <cellStyle name="Standaard 4 2 4 2 2 4 5 3" xfId="13234" xr:uid="{E654D971-4C34-4E9C-95EB-3F0FE91CF544}"/>
    <cellStyle name="Standaard 4 2 4 2 2 4 5 3 2" xfId="33603" xr:uid="{A595CCB8-A1A5-4CE2-AC40-B068DDAE9A92}"/>
    <cellStyle name="Standaard 4 2 4 2 2 4 5 4" xfId="23419" xr:uid="{760C14EF-E6E8-4EFB-9427-7057FE379415}"/>
    <cellStyle name="Standaard 4 2 4 2 2 4 6" xfId="8446" xr:uid="{A32D7B11-2DF1-4D4B-B35F-3046BB5972CD}"/>
    <cellStyle name="Standaard 4 2 4 2 2 4 6 2" xfId="18635" xr:uid="{9AFB8525-FFD1-4A09-9993-05AE0A6B7912}"/>
    <cellStyle name="Standaard 4 2 4 2 2 4 6 2 2" xfId="39004" xr:uid="{6A3E6587-C50C-44AC-B6E8-4540B8B032F1}"/>
    <cellStyle name="Standaard 4 2 4 2 2 4 6 3" xfId="28820" xr:uid="{D818B5C4-7560-4CD1-8911-F2FABFD29AF4}"/>
    <cellStyle name="Standaard 4 2 4 2 2 4 7" xfId="10691" xr:uid="{6A595906-70E7-4043-9672-F0E2BDA39DA3}"/>
    <cellStyle name="Standaard 4 2 4 2 2 4 7 2" xfId="31060" xr:uid="{C9F43F42-C5CA-4F0B-9562-5906F7343BA1}"/>
    <cellStyle name="Standaard 4 2 4 2 2 4 8" xfId="20876" xr:uid="{349B20BB-E5FE-49AD-AA8C-D5651E2CFF5D}"/>
    <cellStyle name="Standaard 4 2 4 2 2 5" xfId="595" xr:uid="{7432DD66-A24C-489C-BBB6-DB13A30EFDC7}"/>
    <cellStyle name="Standaard 4 2 4 2 2 5 2" xfId="1021" xr:uid="{5FB9235E-4252-4561-8CA9-CD83F074AE05}"/>
    <cellStyle name="Standaard 4 2 4 2 2 5 2 2" xfId="1871" xr:uid="{FA5930E6-CFF0-4C2F-8850-F2D20995F68B}"/>
    <cellStyle name="Standaard 4 2 4 2 2 5 2 2 2" xfId="4416" xr:uid="{789BDA1A-442B-452E-A28D-E410F8042EA5}"/>
    <cellStyle name="Standaard 4 2 4 2 2 5 2 2 2 2" xfId="8461" xr:uid="{F71C28EB-8136-46F0-ABBA-CF24B9F9237B}"/>
    <cellStyle name="Standaard 4 2 4 2 2 5 2 2 2 2 2" xfId="18650" xr:uid="{94289971-63FB-43BD-A62D-AA24438D5628}"/>
    <cellStyle name="Standaard 4 2 4 2 2 5 2 2 2 2 2 2" xfId="39019" xr:uid="{C7EB0AC1-A049-4E1A-8012-184F441F8E12}"/>
    <cellStyle name="Standaard 4 2 4 2 2 5 2 2 2 2 3" xfId="28835" xr:uid="{11942738-2517-4141-8399-9DC14225409F}"/>
    <cellStyle name="Standaard 4 2 4 2 2 5 2 2 2 3" xfId="14594" xr:uid="{0CDC0AB5-15A6-47DD-82A3-0DB351D6886A}"/>
    <cellStyle name="Standaard 4 2 4 2 2 5 2 2 2 3 2" xfId="34963" xr:uid="{8EBA958F-DA3E-4405-892F-1102CAC1CD18}"/>
    <cellStyle name="Standaard 4 2 4 2 2 5 2 2 2 4" xfId="24779" xr:uid="{68EB23AC-5DD4-4077-B7D5-FEABB8CFE892}"/>
    <cellStyle name="Standaard 4 2 4 2 2 5 2 2 3" xfId="8460" xr:uid="{ADCD8421-481D-4B03-94DB-3E693C505F82}"/>
    <cellStyle name="Standaard 4 2 4 2 2 5 2 2 3 2" xfId="18649" xr:uid="{0AD4726B-A1F0-4007-BACC-51D8B3327462}"/>
    <cellStyle name="Standaard 4 2 4 2 2 5 2 2 3 2 2" xfId="39018" xr:uid="{3C9DB808-6400-4CDF-B41C-DE77D72C9BC5}"/>
    <cellStyle name="Standaard 4 2 4 2 2 5 2 2 3 3" xfId="28834" xr:uid="{C077AEA8-9C05-442E-9786-338000658916}"/>
    <cellStyle name="Standaard 4 2 4 2 2 5 2 2 4" xfId="12051" xr:uid="{8C4472A6-EEDA-4DB6-810D-14E3CBCDC156}"/>
    <cellStyle name="Standaard 4 2 4 2 2 5 2 2 4 2" xfId="32420" xr:uid="{7E0D6128-1250-44D8-979B-A5DF1DE61A57}"/>
    <cellStyle name="Standaard 4 2 4 2 2 5 2 2 5" xfId="22236" xr:uid="{BC929902-87C0-443F-A14B-35AB7CD8F18E}"/>
    <cellStyle name="Standaard 4 2 4 2 2 5 2 3" xfId="2718" xr:uid="{1B7AFFC7-323C-48BA-89B2-463964B45861}"/>
    <cellStyle name="Standaard 4 2 4 2 2 5 2 3 2" xfId="5263" xr:uid="{9839EEAC-8EB9-4294-A5CF-5CF83F7B5202}"/>
    <cellStyle name="Standaard 4 2 4 2 2 5 2 3 2 2" xfId="8463" xr:uid="{9A542857-E166-4FDA-BC4A-9CC36351B485}"/>
    <cellStyle name="Standaard 4 2 4 2 2 5 2 3 2 2 2" xfId="18652" xr:uid="{0BE49493-F583-4583-9293-A34BE14CC154}"/>
    <cellStyle name="Standaard 4 2 4 2 2 5 2 3 2 2 2 2" xfId="39021" xr:uid="{99EEEC6B-DD85-4981-B68E-3DAF0D574C5E}"/>
    <cellStyle name="Standaard 4 2 4 2 2 5 2 3 2 2 3" xfId="28837" xr:uid="{52FD257B-F01C-48AA-950A-4D121A0FF207}"/>
    <cellStyle name="Standaard 4 2 4 2 2 5 2 3 2 3" xfId="15441" xr:uid="{1F2534F8-5A22-40A1-9179-522522FC94AF}"/>
    <cellStyle name="Standaard 4 2 4 2 2 5 2 3 2 3 2" xfId="35810" xr:uid="{59DBBB85-BB18-48EB-91E4-B243EF63D072}"/>
    <cellStyle name="Standaard 4 2 4 2 2 5 2 3 2 4" xfId="25626" xr:uid="{4B175181-ACC1-4028-B61B-4FDF9CC516D2}"/>
    <cellStyle name="Standaard 4 2 4 2 2 5 2 3 3" xfId="8462" xr:uid="{58E633C3-0259-4EF9-B0A6-A52B87794864}"/>
    <cellStyle name="Standaard 4 2 4 2 2 5 2 3 3 2" xfId="18651" xr:uid="{13B96A8A-1E7C-4A6A-AD43-3288D9008627}"/>
    <cellStyle name="Standaard 4 2 4 2 2 5 2 3 3 2 2" xfId="39020" xr:uid="{95A89D3C-1814-4F46-9098-B160C3BDF196}"/>
    <cellStyle name="Standaard 4 2 4 2 2 5 2 3 3 3" xfId="28836" xr:uid="{14DA317B-D437-4FFE-A87E-8D0DEDB3BD76}"/>
    <cellStyle name="Standaard 4 2 4 2 2 5 2 3 4" xfId="12898" xr:uid="{BA67A305-CA0F-40F7-8499-7ABAED006AE2}"/>
    <cellStyle name="Standaard 4 2 4 2 2 5 2 3 4 2" xfId="33267" xr:uid="{5B2BD5F1-DC1D-4085-8C33-28C5A98372C7}"/>
    <cellStyle name="Standaard 4 2 4 2 2 5 2 3 5" xfId="23083" xr:uid="{F8784D9A-B9B9-478E-ABBE-69C140AC2383}"/>
    <cellStyle name="Standaard 4 2 4 2 2 5 2 4" xfId="3568" xr:uid="{2943F86C-60D0-4A85-9543-E1849496E98A}"/>
    <cellStyle name="Standaard 4 2 4 2 2 5 2 4 2" xfId="8464" xr:uid="{C65274AE-B220-4B3F-AD6E-5E2A58170A3A}"/>
    <cellStyle name="Standaard 4 2 4 2 2 5 2 4 2 2" xfId="18653" xr:uid="{F86D3BAE-E1B5-4F95-BEFF-F7C89443DE38}"/>
    <cellStyle name="Standaard 4 2 4 2 2 5 2 4 2 2 2" xfId="39022" xr:uid="{C1B445EA-FE42-41BE-AF7D-EB6A14CBC52F}"/>
    <cellStyle name="Standaard 4 2 4 2 2 5 2 4 2 3" xfId="28838" xr:uid="{BC0491FC-AB5E-419E-8FA1-68E125514565}"/>
    <cellStyle name="Standaard 4 2 4 2 2 5 2 4 3" xfId="13746" xr:uid="{5B381FF8-8CDF-406C-8F23-F96035A22C1C}"/>
    <cellStyle name="Standaard 4 2 4 2 2 5 2 4 3 2" xfId="34115" xr:uid="{F86C20F9-0989-4744-8E1E-822ED9424209}"/>
    <cellStyle name="Standaard 4 2 4 2 2 5 2 4 4" xfId="23931" xr:uid="{9D2FD5B5-88B6-4850-BFD4-BC156A577FCC}"/>
    <cellStyle name="Standaard 4 2 4 2 2 5 2 5" xfId="8459" xr:uid="{F845A881-8DAB-4CBE-A473-80B678A46938}"/>
    <cellStyle name="Standaard 4 2 4 2 2 5 2 5 2" xfId="18648" xr:uid="{124DA7E9-DCDC-4374-A674-CABB48823D4C}"/>
    <cellStyle name="Standaard 4 2 4 2 2 5 2 5 2 2" xfId="39017" xr:uid="{5FCE5D0D-634D-4D86-BE20-E59C74F5D573}"/>
    <cellStyle name="Standaard 4 2 4 2 2 5 2 5 3" xfId="28833" xr:uid="{BF2C18F7-BB41-419E-B865-ACB2FC17A684}"/>
    <cellStyle name="Standaard 4 2 4 2 2 5 2 6" xfId="11203" xr:uid="{1D90C253-8FC7-4DFE-BB6F-2F109C437D19}"/>
    <cellStyle name="Standaard 4 2 4 2 2 5 2 6 2" xfId="31572" xr:uid="{2CC86259-77AC-4FC0-9C64-A3B2A043F889}"/>
    <cellStyle name="Standaard 4 2 4 2 2 5 2 7" xfId="21388" xr:uid="{A6476562-67C1-4B95-B9F9-196A55BE8D5F}"/>
    <cellStyle name="Standaard 4 2 4 2 2 5 3" xfId="1447" xr:uid="{E70807D7-C923-4968-A092-5E65EA1A4D85}"/>
    <cellStyle name="Standaard 4 2 4 2 2 5 3 2" xfId="3992" xr:uid="{0EA03DC0-6757-4E13-9A38-B377B14AC641}"/>
    <cellStyle name="Standaard 4 2 4 2 2 5 3 2 2" xfId="8466" xr:uid="{D33848D4-A932-4C17-836D-F946E440470F}"/>
    <cellStyle name="Standaard 4 2 4 2 2 5 3 2 2 2" xfId="18655" xr:uid="{A648D196-128B-495E-94B8-603AED0FF015}"/>
    <cellStyle name="Standaard 4 2 4 2 2 5 3 2 2 2 2" xfId="39024" xr:uid="{4938A042-A224-48F6-A1B1-B735A67F2916}"/>
    <cellStyle name="Standaard 4 2 4 2 2 5 3 2 2 3" xfId="28840" xr:uid="{36C461E2-AFF9-4D3C-8B30-BD7777004B4C}"/>
    <cellStyle name="Standaard 4 2 4 2 2 5 3 2 3" xfId="14170" xr:uid="{F74D4B75-68F9-4076-8E80-9793F48C5309}"/>
    <cellStyle name="Standaard 4 2 4 2 2 5 3 2 3 2" xfId="34539" xr:uid="{7E014F34-A390-43AB-9EA4-7F0F778539B3}"/>
    <cellStyle name="Standaard 4 2 4 2 2 5 3 2 4" xfId="24355" xr:uid="{8489C69A-6931-4215-A4F3-9AC05FB5733A}"/>
    <cellStyle name="Standaard 4 2 4 2 2 5 3 3" xfId="8465" xr:uid="{8EF372D9-6F82-4F00-8554-D0EC8B0D399C}"/>
    <cellStyle name="Standaard 4 2 4 2 2 5 3 3 2" xfId="18654" xr:uid="{D4708315-D476-4641-92B6-4DCA8966A710}"/>
    <cellStyle name="Standaard 4 2 4 2 2 5 3 3 2 2" xfId="39023" xr:uid="{4748373E-3E20-464B-B276-2676C317CA3A}"/>
    <cellStyle name="Standaard 4 2 4 2 2 5 3 3 3" xfId="28839" xr:uid="{8B87D981-97E1-4D38-9A10-9B48E083CCDD}"/>
    <cellStyle name="Standaard 4 2 4 2 2 5 3 4" xfId="11627" xr:uid="{47C7A51D-CA1B-4A77-8473-514BC599129C}"/>
    <cellStyle name="Standaard 4 2 4 2 2 5 3 4 2" xfId="31996" xr:uid="{4959211C-6ACC-4635-BF9E-1400DA2C6D9F}"/>
    <cellStyle name="Standaard 4 2 4 2 2 5 3 5" xfId="21812" xr:uid="{5C9F53E4-073B-4FCF-BF1C-1D7015BA56B2}"/>
    <cellStyle name="Standaard 4 2 4 2 2 5 4" xfId="2294" xr:uid="{F024E51A-DE23-4DD4-BB97-EAC8A76529EC}"/>
    <cellStyle name="Standaard 4 2 4 2 2 5 4 2" xfId="4839" xr:uid="{E68F2955-DBEC-4EDA-BF7E-FEE996D948BA}"/>
    <cellStyle name="Standaard 4 2 4 2 2 5 4 2 2" xfId="8468" xr:uid="{3EB1EC8F-17C8-4C5F-B86F-AB44C6F01D98}"/>
    <cellStyle name="Standaard 4 2 4 2 2 5 4 2 2 2" xfId="18657" xr:uid="{D6165A00-B385-42DB-964B-880BA555FCAE}"/>
    <cellStyle name="Standaard 4 2 4 2 2 5 4 2 2 2 2" xfId="39026" xr:uid="{F2B1E280-3083-4AC4-9765-DF9E44CA05EA}"/>
    <cellStyle name="Standaard 4 2 4 2 2 5 4 2 2 3" xfId="28842" xr:uid="{67F8EF54-F9B9-46AB-86B3-69B559B8DFD2}"/>
    <cellStyle name="Standaard 4 2 4 2 2 5 4 2 3" xfId="15017" xr:uid="{3552537F-CCE3-4DC9-A0FF-8E3A50C7FAE1}"/>
    <cellStyle name="Standaard 4 2 4 2 2 5 4 2 3 2" xfId="35386" xr:uid="{B1C3B04F-AC00-46A3-966B-CB4004E0882D}"/>
    <cellStyle name="Standaard 4 2 4 2 2 5 4 2 4" xfId="25202" xr:uid="{87092C9B-9174-4B65-9FF5-36FD492AE1F7}"/>
    <cellStyle name="Standaard 4 2 4 2 2 5 4 3" xfId="8467" xr:uid="{6C50E761-F7BA-42E7-BB0E-46112E0BC8A2}"/>
    <cellStyle name="Standaard 4 2 4 2 2 5 4 3 2" xfId="18656" xr:uid="{F5655DED-5DF3-43BE-B055-A26FBB8C08D5}"/>
    <cellStyle name="Standaard 4 2 4 2 2 5 4 3 2 2" xfId="39025" xr:uid="{737295FE-073B-4275-AC49-E90A11FA9A29}"/>
    <cellStyle name="Standaard 4 2 4 2 2 5 4 3 3" xfId="28841" xr:uid="{F9A5E601-409A-45F7-BE66-E21BDF7E745B}"/>
    <cellStyle name="Standaard 4 2 4 2 2 5 4 4" xfId="12474" xr:uid="{A6203969-7CBC-414E-A781-AA0162B5437E}"/>
    <cellStyle name="Standaard 4 2 4 2 2 5 4 4 2" xfId="32843" xr:uid="{4476545B-8A51-4057-B721-BE262D3216AC}"/>
    <cellStyle name="Standaard 4 2 4 2 2 5 4 5" xfId="22659" xr:uid="{9809FA38-47F7-46FC-A557-7AA6236C5AA2}"/>
    <cellStyle name="Standaard 4 2 4 2 2 5 5" xfId="3144" xr:uid="{D636C8D1-0434-42C3-A64B-F826DEDFD43B}"/>
    <cellStyle name="Standaard 4 2 4 2 2 5 5 2" xfId="8469" xr:uid="{F5B39EA9-EE80-4C53-80A5-4D5852DB2574}"/>
    <cellStyle name="Standaard 4 2 4 2 2 5 5 2 2" xfId="18658" xr:uid="{34DF9F0D-30B1-4724-8A36-722DF3B09249}"/>
    <cellStyle name="Standaard 4 2 4 2 2 5 5 2 2 2" xfId="39027" xr:uid="{6BC70E3F-F19B-4F43-B433-54B8A6C59441}"/>
    <cellStyle name="Standaard 4 2 4 2 2 5 5 2 3" xfId="28843" xr:uid="{803F843B-FBF3-4984-A697-D129E64EDEA3}"/>
    <cellStyle name="Standaard 4 2 4 2 2 5 5 3" xfId="13322" xr:uid="{A04D2F09-6B68-41E9-A089-75DF0820505E}"/>
    <cellStyle name="Standaard 4 2 4 2 2 5 5 3 2" xfId="33691" xr:uid="{7C840E92-8336-442C-BA77-7ECAAFBA2440}"/>
    <cellStyle name="Standaard 4 2 4 2 2 5 5 4" xfId="23507" xr:uid="{33AE7B0E-0A73-41A3-9B0B-27B581D155A1}"/>
    <cellStyle name="Standaard 4 2 4 2 2 5 6" xfId="8458" xr:uid="{7154DA7B-5BD4-484B-A01D-2ED4BD51D527}"/>
    <cellStyle name="Standaard 4 2 4 2 2 5 6 2" xfId="18647" xr:uid="{1C9E9863-10E3-4CC2-A167-7B26FDD76F3C}"/>
    <cellStyle name="Standaard 4 2 4 2 2 5 6 2 2" xfId="39016" xr:uid="{00AD3689-5B73-49A5-8BAB-55D1536FB9E2}"/>
    <cellStyle name="Standaard 4 2 4 2 2 5 6 3" xfId="28832" xr:uid="{37E45A8D-6C36-40C7-AE19-628E821925FD}"/>
    <cellStyle name="Standaard 4 2 4 2 2 5 7" xfId="10779" xr:uid="{B2A13F31-F7F1-4032-9FDC-69059D26FCCF}"/>
    <cellStyle name="Standaard 4 2 4 2 2 5 7 2" xfId="31148" xr:uid="{ED4C2458-4271-4A0B-B9D5-5DFB7D404B31}"/>
    <cellStyle name="Standaard 4 2 4 2 2 5 8" xfId="20964" xr:uid="{733750BA-BCC5-4826-B157-875D7FFFC49C}"/>
    <cellStyle name="Standaard 4 2 4 2 2 6" xfId="664" xr:uid="{78C4505A-EDBA-407A-A170-11FE7F1AAA7A}"/>
    <cellStyle name="Standaard 4 2 4 2 2 6 2" xfId="1514" xr:uid="{C446E321-372D-45A7-BBCA-653E9269D996}"/>
    <cellStyle name="Standaard 4 2 4 2 2 6 2 2" xfId="4059" xr:uid="{94AEEB28-E230-4C94-BE12-C8F35E9D878B}"/>
    <cellStyle name="Standaard 4 2 4 2 2 6 2 2 2" xfId="8472" xr:uid="{4D45709E-23EE-4655-803A-5879BEA3EEEF}"/>
    <cellStyle name="Standaard 4 2 4 2 2 6 2 2 2 2" xfId="18661" xr:uid="{DFC2A976-B9DC-4A12-B4A9-97364BA79651}"/>
    <cellStyle name="Standaard 4 2 4 2 2 6 2 2 2 2 2" xfId="39030" xr:uid="{604469D9-FF3D-48B1-9A6B-20D749ED8272}"/>
    <cellStyle name="Standaard 4 2 4 2 2 6 2 2 2 3" xfId="28846" xr:uid="{263F7D3B-090B-4797-BCE7-FBF8C5683460}"/>
    <cellStyle name="Standaard 4 2 4 2 2 6 2 2 3" xfId="14237" xr:uid="{25B5447E-4CF3-40C2-A617-7A2353C1FD20}"/>
    <cellStyle name="Standaard 4 2 4 2 2 6 2 2 3 2" xfId="34606" xr:uid="{AD4D71DC-2221-4572-94D4-3B2F2447E036}"/>
    <cellStyle name="Standaard 4 2 4 2 2 6 2 2 4" xfId="24422" xr:uid="{988FD25C-2CAB-4403-8C89-97BF7E929907}"/>
    <cellStyle name="Standaard 4 2 4 2 2 6 2 3" xfId="8471" xr:uid="{A021572E-B75A-4EFD-B8A7-B0FE28F79961}"/>
    <cellStyle name="Standaard 4 2 4 2 2 6 2 3 2" xfId="18660" xr:uid="{B47EEF78-E292-4316-A663-BBEB20B44457}"/>
    <cellStyle name="Standaard 4 2 4 2 2 6 2 3 2 2" xfId="39029" xr:uid="{C7D3116E-1C4F-4124-91FE-8B1AF58A1222}"/>
    <cellStyle name="Standaard 4 2 4 2 2 6 2 3 3" xfId="28845" xr:uid="{08E53891-8595-4DD7-8D72-106A8DD92141}"/>
    <cellStyle name="Standaard 4 2 4 2 2 6 2 4" xfId="11694" xr:uid="{C1AE917F-CCA9-443A-B66E-1815FAF8D17C}"/>
    <cellStyle name="Standaard 4 2 4 2 2 6 2 4 2" xfId="32063" xr:uid="{414FB60C-78D9-447E-A38A-CFB3704D5255}"/>
    <cellStyle name="Standaard 4 2 4 2 2 6 2 5" xfId="21879" xr:uid="{75C470B6-EDFD-48B8-86F4-B02A4125490B}"/>
    <cellStyle name="Standaard 4 2 4 2 2 6 3" xfId="2361" xr:uid="{522B8A02-AA6A-4DE8-BF02-D331F94CD8F2}"/>
    <cellStyle name="Standaard 4 2 4 2 2 6 3 2" xfId="4906" xr:uid="{2B4A9797-043B-4016-A463-91DFDC0DCE66}"/>
    <cellStyle name="Standaard 4 2 4 2 2 6 3 2 2" xfId="8474" xr:uid="{0BB15E82-ADD4-4813-B347-671B6990AA54}"/>
    <cellStyle name="Standaard 4 2 4 2 2 6 3 2 2 2" xfId="18663" xr:uid="{5DBDE2F6-8B9F-440C-ADC7-AF583069920E}"/>
    <cellStyle name="Standaard 4 2 4 2 2 6 3 2 2 2 2" xfId="39032" xr:uid="{389E891D-987B-4A4D-A1E8-ADF6F8AEE9DF}"/>
    <cellStyle name="Standaard 4 2 4 2 2 6 3 2 2 3" xfId="28848" xr:uid="{99DA10FC-96E1-4D21-B7B0-545FD1BE8D62}"/>
    <cellStyle name="Standaard 4 2 4 2 2 6 3 2 3" xfId="15084" xr:uid="{7DB9ED27-6BC2-4C60-8446-3CC45B9A52B3}"/>
    <cellStyle name="Standaard 4 2 4 2 2 6 3 2 3 2" xfId="35453" xr:uid="{82944358-5396-4D38-BF4D-59A247FC7AC7}"/>
    <cellStyle name="Standaard 4 2 4 2 2 6 3 2 4" xfId="25269" xr:uid="{58BCAD19-B78A-4C41-B531-4945C4F5FEB5}"/>
    <cellStyle name="Standaard 4 2 4 2 2 6 3 3" xfId="8473" xr:uid="{A12F6D33-4D24-4B2B-AF64-DD47A3AD5756}"/>
    <cellStyle name="Standaard 4 2 4 2 2 6 3 3 2" xfId="18662" xr:uid="{84BAF7E9-2EE6-499C-9F1D-0FB93379647E}"/>
    <cellStyle name="Standaard 4 2 4 2 2 6 3 3 2 2" xfId="39031" xr:uid="{93D88AC5-49FA-4D17-8C33-E796CE246D8B}"/>
    <cellStyle name="Standaard 4 2 4 2 2 6 3 3 3" xfId="28847" xr:uid="{3E1F509D-9F11-4B9E-A9AF-734E40C77C65}"/>
    <cellStyle name="Standaard 4 2 4 2 2 6 3 4" xfId="12541" xr:uid="{D8E00B1A-99B9-4998-B66C-4709D6739B3F}"/>
    <cellStyle name="Standaard 4 2 4 2 2 6 3 4 2" xfId="32910" xr:uid="{DE8AC313-BDCF-4186-BFD1-3EE6E27445B3}"/>
    <cellStyle name="Standaard 4 2 4 2 2 6 3 5" xfId="22726" xr:uid="{16771B6A-5F3A-4B68-916A-A44924BA64F5}"/>
    <cellStyle name="Standaard 4 2 4 2 2 6 4" xfId="3211" xr:uid="{4830587B-CF7F-4F01-918E-A1FA8A7BB23E}"/>
    <cellStyle name="Standaard 4 2 4 2 2 6 4 2" xfId="8475" xr:uid="{AA8F4230-EAA0-4559-A886-ACA7A874C38D}"/>
    <cellStyle name="Standaard 4 2 4 2 2 6 4 2 2" xfId="18664" xr:uid="{A4D53770-9C70-4D52-86E8-D9DEA4238FAC}"/>
    <cellStyle name="Standaard 4 2 4 2 2 6 4 2 2 2" xfId="39033" xr:uid="{47CF0340-4E01-4ECB-85E3-52B802E46A32}"/>
    <cellStyle name="Standaard 4 2 4 2 2 6 4 2 3" xfId="28849" xr:uid="{5631C8F7-A0C2-4A22-856D-AE189FEE5609}"/>
    <cellStyle name="Standaard 4 2 4 2 2 6 4 3" xfId="13389" xr:uid="{5507D265-6605-42F3-AA7E-0C1F8BF36A30}"/>
    <cellStyle name="Standaard 4 2 4 2 2 6 4 3 2" xfId="33758" xr:uid="{A454DFC0-64C2-42FE-870A-0BC12330389C}"/>
    <cellStyle name="Standaard 4 2 4 2 2 6 4 4" xfId="23574" xr:uid="{185561D2-8BFD-4DA2-973D-D1D265590A38}"/>
    <cellStyle name="Standaard 4 2 4 2 2 6 5" xfId="8470" xr:uid="{E64F4EBE-5FBC-471A-A03D-5931788ABADE}"/>
    <cellStyle name="Standaard 4 2 4 2 2 6 5 2" xfId="18659" xr:uid="{93A88F09-0512-43AD-9496-DB1084F96B36}"/>
    <cellStyle name="Standaard 4 2 4 2 2 6 5 2 2" xfId="39028" xr:uid="{5905650B-075A-44AF-9753-4A174321A68E}"/>
    <cellStyle name="Standaard 4 2 4 2 2 6 5 3" xfId="28844" xr:uid="{1503C7E5-BB1D-4D5D-9338-320505B21BB2}"/>
    <cellStyle name="Standaard 4 2 4 2 2 6 6" xfId="10846" xr:uid="{8FD95CAE-A6CE-42A8-8F83-48EFCFB26F61}"/>
    <cellStyle name="Standaard 4 2 4 2 2 6 6 2" xfId="31215" xr:uid="{AF878FD7-CA8B-4D74-A4FB-7F7955FA528F}"/>
    <cellStyle name="Standaard 4 2 4 2 2 6 7" xfId="21031" xr:uid="{B9A1D759-B389-4412-9A4E-B10591C2913B}"/>
    <cellStyle name="Standaard 4 2 4 2 2 7" xfId="1090" xr:uid="{30404572-6D43-4D2B-8107-8FA3AF3CC3E8}"/>
    <cellStyle name="Standaard 4 2 4 2 2 7 2" xfId="3635" xr:uid="{E2C12D90-7CCD-4471-BA43-0933D2A3DE9E}"/>
    <cellStyle name="Standaard 4 2 4 2 2 7 2 2" xfId="8477" xr:uid="{2F1238BF-C035-4160-AAE4-BBDBD6FCF036}"/>
    <cellStyle name="Standaard 4 2 4 2 2 7 2 2 2" xfId="18666" xr:uid="{BDAC665B-97C6-429B-BCB2-F4254047166B}"/>
    <cellStyle name="Standaard 4 2 4 2 2 7 2 2 2 2" xfId="39035" xr:uid="{BABDFC1E-AEFB-4CC2-AB19-672BF469A4FA}"/>
    <cellStyle name="Standaard 4 2 4 2 2 7 2 2 3" xfId="28851" xr:uid="{5ED12EFE-E47F-4DC7-8F34-6B5FF644A6B1}"/>
    <cellStyle name="Standaard 4 2 4 2 2 7 2 3" xfId="13813" xr:uid="{AB4AC496-851A-428A-9A4C-2801B5116B3A}"/>
    <cellStyle name="Standaard 4 2 4 2 2 7 2 3 2" xfId="34182" xr:uid="{6A7F8A23-BB6C-4281-8512-A2C483CCED6A}"/>
    <cellStyle name="Standaard 4 2 4 2 2 7 2 4" xfId="23998" xr:uid="{AC3A8D47-473B-4838-87E9-20CF959A9853}"/>
    <cellStyle name="Standaard 4 2 4 2 2 7 3" xfId="8476" xr:uid="{7BE5ABB1-0486-47F7-BE6D-FB8B5696C1C3}"/>
    <cellStyle name="Standaard 4 2 4 2 2 7 3 2" xfId="18665" xr:uid="{AE78D466-5D3B-4CD7-9EF4-69F0D631C033}"/>
    <cellStyle name="Standaard 4 2 4 2 2 7 3 2 2" xfId="39034" xr:uid="{90E60DB0-2B13-48FF-95BF-ADC43DCCA084}"/>
    <cellStyle name="Standaard 4 2 4 2 2 7 3 3" xfId="28850" xr:uid="{6D3749CB-BA8E-472B-A2D0-B1FD7B7EB45D}"/>
    <cellStyle name="Standaard 4 2 4 2 2 7 4" xfId="11270" xr:uid="{2C55BA39-294F-4BBC-BCAA-1D639A5DF62B}"/>
    <cellStyle name="Standaard 4 2 4 2 2 7 4 2" xfId="31639" xr:uid="{7677C1AA-3994-47F3-900F-92C018250658}"/>
    <cellStyle name="Standaard 4 2 4 2 2 7 5" xfId="21455" xr:uid="{186646C1-421E-498E-9E5E-EE3CDD291197}"/>
    <cellStyle name="Standaard 4 2 4 2 2 8" xfId="1937" xr:uid="{89647FB4-0C48-4071-89BE-22ED033BF51B}"/>
    <cellStyle name="Standaard 4 2 4 2 2 8 2" xfId="4482" xr:uid="{52414762-EC76-4E08-826B-277F05F39229}"/>
    <cellStyle name="Standaard 4 2 4 2 2 8 2 2" xfId="8479" xr:uid="{D43104F5-5F3F-480E-A158-1FEC197449F5}"/>
    <cellStyle name="Standaard 4 2 4 2 2 8 2 2 2" xfId="18668" xr:uid="{95B91170-56CE-4660-908E-3CD6C41BE83D}"/>
    <cellStyle name="Standaard 4 2 4 2 2 8 2 2 2 2" xfId="39037" xr:uid="{4993D80C-EC9A-4680-B456-E4EB6327D5B6}"/>
    <cellStyle name="Standaard 4 2 4 2 2 8 2 2 3" xfId="28853" xr:uid="{809E8571-CAE5-4C23-8E5C-7CE14C52C547}"/>
    <cellStyle name="Standaard 4 2 4 2 2 8 2 3" xfId="14660" xr:uid="{6F924115-EE01-434A-AF41-712A42190AA4}"/>
    <cellStyle name="Standaard 4 2 4 2 2 8 2 3 2" xfId="35029" xr:uid="{5F81A397-09A1-41F2-BD0A-DD9ADE4BB5DC}"/>
    <cellStyle name="Standaard 4 2 4 2 2 8 2 4" xfId="24845" xr:uid="{6471660B-3ED0-4FCB-A457-D8E9961BE43C}"/>
    <cellStyle name="Standaard 4 2 4 2 2 8 3" xfId="8478" xr:uid="{00DAC81E-1CEF-413A-8568-4AA1BFC6E391}"/>
    <cellStyle name="Standaard 4 2 4 2 2 8 3 2" xfId="18667" xr:uid="{7B3F67E0-4707-4F59-9903-8C475C1517AA}"/>
    <cellStyle name="Standaard 4 2 4 2 2 8 3 2 2" xfId="39036" xr:uid="{8E39298B-58FA-4843-969C-A6F7B1DD6478}"/>
    <cellStyle name="Standaard 4 2 4 2 2 8 3 3" xfId="28852" xr:uid="{85E72477-6D58-46BE-B39B-6978AB6273EC}"/>
    <cellStyle name="Standaard 4 2 4 2 2 8 4" xfId="12117" xr:uid="{FE406ECB-2C17-44CE-B7CD-F42FFA0D11DB}"/>
    <cellStyle name="Standaard 4 2 4 2 2 8 4 2" xfId="32486" xr:uid="{13A37F0B-3FC9-400D-8FA4-A6D9E247ADB9}"/>
    <cellStyle name="Standaard 4 2 4 2 2 8 5" xfId="22302" xr:uid="{74324B63-A918-402E-8FF3-4CE4364AE1C7}"/>
    <cellStyle name="Standaard 4 2 4 2 2 9" xfId="2787" xr:uid="{EEDB60CB-1E51-4B99-A40C-A20FD2DC2F4A}"/>
    <cellStyle name="Standaard 4 2 4 2 2 9 2" xfId="8480" xr:uid="{EA9E549C-F5AD-4D8B-8406-9FE4788CF840}"/>
    <cellStyle name="Standaard 4 2 4 2 2 9 2 2" xfId="18669" xr:uid="{1ACF8181-96B0-41AA-BA9B-5C955AB87890}"/>
    <cellStyle name="Standaard 4 2 4 2 2 9 2 2 2" xfId="39038" xr:uid="{A7426A66-B490-43F1-9A9B-675C21A4C1EE}"/>
    <cellStyle name="Standaard 4 2 4 2 2 9 2 3" xfId="28854" xr:uid="{8E3B9EFD-CC47-4CCB-AF78-A3ACED1AED98}"/>
    <cellStyle name="Standaard 4 2 4 2 2 9 3" xfId="12965" xr:uid="{4A72F1F6-1273-4B4D-8A2E-14A1540E29CD}"/>
    <cellStyle name="Standaard 4 2 4 2 2 9 3 2" xfId="33334" xr:uid="{75613BA8-80A2-479C-A8B3-11E93BB535CB}"/>
    <cellStyle name="Standaard 4 2 4 2 2 9 4" xfId="23150" xr:uid="{0AFDFEAA-0FD1-4145-A6DD-45E44A5DDF6F}"/>
    <cellStyle name="Standaard 4 2 4 2 3" xfId="139" xr:uid="{F6A0669C-1D48-486F-A3E2-5C65EA0C0E6A}"/>
    <cellStyle name="Standaard 4 2 4 2 3 2" xfId="275" xr:uid="{9449F8DA-EBDE-421D-AC7A-AE3FDF019D6B}"/>
    <cellStyle name="Standaard 4 2 4 2 3 2 2" xfId="831" xr:uid="{1E66EFBB-B75F-468C-81DB-A1EC4424A5AB}"/>
    <cellStyle name="Standaard 4 2 4 2 3 2 2 2" xfId="1681" xr:uid="{E0D66DD5-AF42-4CB3-BA53-4C3613CF8859}"/>
    <cellStyle name="Standaard 4 2 4 2 3 2 2 2 2" xfId="4226" xr:uid="{638845B7-A910-4FCE-8589-8144C3DD9936}"/>
    <cellStyle name="Standaard 4 2 4 2 3 2 2 2 2 2" xfId="8485" xr:uid="{BF563905-E1C4-4AA0-92E1-117BF5FF424C}"/>
    <cellStyle name="Standaard 4 2 4 2 3 2 2 2 2 2 2" xfId="18674" xr:uid="{CC6B857E-9B74-4AD2-A7AA-3D55D3E6530F}"/>
    <cellStyle name="Standaard 4 2 4 2 3 2 2 2 2 2 2 2" xfId="39043" xr:uid="{3FEB2588-0B4F-47C5-8540-E9F7908AD471}"/>
    <cellStyle name="Standaard 4 2 4 2 3 2 2 2 2 2 3" xfId="28859" xr:uid="{46AC889C-52AE-4E64-A4D0-677FF7EAABB3}"/>
    <cellStyle name="Standaard 4 2 4 2 3 2 2 2 2 3" xfId="14404" xr:uid="{E48E1642-F3E5-461D-B22B-B8509FF29C50}"/>
    <cellStyle name="Standaard 4 2 4 2 3 2 2 2 2 3 2" xfId="34773" xr:uid="{676108BB-2573-47D5-B9C7-2D81C5F7FC31}"/>
    <cellStyle name="Standaard 4 2 4 2 3 2 2 2 2 4" xfId="24589" xr:uid="{10A835C0-523F-4D34-B31F-695048786C7C}"/>
    <cellStyle name="Standaard 4 2 4 2 3 2 2 2 3" xfId="8484" xr:uid="{B9D16656-5307-4DD5-8C9E-D841DDB24BA8}"/>
    <cellStyle name="Standaard 4 2 4 2 3 2 2 2 3 2" xfId="18673" xr:uid="{719C5CB0-302C-4C56-9337-57C03AF7A175}"/>
    <cellStyle name="Standaard 4 2 4 2 3 2 2 2 3 2 2" xfId="39042" xr:uid="{D1E7028A-2F52-42F4-862E-0D33EB596CCC}"/>
    <cellStyle name="Standaard 4 2 4 2 3 2 2 2 3 3" xfId="28858" xr:uid="{E2349355-1C49-4BDE-AE38-054A7E285397}"/>
    <cellStyle name="Standaard 4 2 4 2 3 2 2 2 4" xfId="11861" xr:uid="{8770D5D2-C0AA-4F14-AD2C-1E1FFD39A7C3}"/>
    <cellStyle name="Standaard 4 2 4 2 3 2 2 2 4 2" xfId="32230" xr:uid="{00753A72-553C-460C-84E6-05956C2503FB}"/>
    <cellStyle name="Standaard 4 2 4 2 3 2 2 2 5" xfId="22046" xr:uid="{30A5E2BE-762C-491D-B765-41CAD7E9462D}"/>
    <cellStyle name="Standaard 4 2 4 2 3 2 2 3" xfId="2528" xr:uid="{47704E1F-CD43-4D73-9F71-1E0CA16B290F}"/>
    <cellStyle name="Standaard 4 2 4 2 3 2 2 3 2" xfId="5073" xr:uid="{D8A14A2D-C362-45F5-8A95-6B7B84DE9043}"/>
    <cellStyle name="Standaard 4 2 4 2 3 2 2 3 2 2" xfId="8487" xr:uid="{ABAAD762-AB94-4369-B36A-5B268B871C17}"/>
    <cellStyle name="Standaard 4 2 4 2 3 2 2 3 2 2 2" xfId="18676" xr:uid="{2C2D7213-E8CA-4B38-944E-E5AE1A3E3F6F}"/>
    <cellStyle name="Standaard 4 2 4 2 3 2 2 3 2 2 2 2" xfId="39045" xr:uid="{976E7645-BD72-457F-8EA9-7BD7041A297E}"/>
    <cellStyle name="Standaard 4 2 4 2 3 2 2 3 2 2 3" xfId="28861" xr:uid="{4C3B48EA-1AF1-4CED-8014-B9E7CE206694}"/>
    <cellStyle name="Standaard 4 2 4 2 3 2 2 3 2 3" xfId="15251" xr:uid="{5695CEBB-FF57-4754-B679-76746DC697E8}"/>
    <cellStyle name="Standaard 4 2 4 2 3 2 2 3 2 3 2" xfId="35620" xr:uid="{E39F4F56-A12C-4301-A1E5-D353E435BEB9}"/>
    <cellStyle name="Standaard 4 2 4 2 3 2 2 3 2 4" xfId="25436" xr:uid="{4598EC59-BA62-44B1-8574-CCED53EAF733}"/>
    <cellStyle name="Standaard 4 2 4 2 3 2 2 3 3" xfId="8486" xr:uid="{502B59BB-35BD-430B-8845-166316F3E0F9}"/>
    <cellStyle name="Standaard 4 2 4 2 3 2 2 3 3 2" xfId="18675" xr:uid="{87977F11-50DB-4A14-A2CC-712B6A660A03}"/>
    <cellStyle name="Standaard 4 2 4 2 3 2 2 3 3 2 2" xfId="39044" xr:uid="{90CC4C9A-8E41-459D-B662-8A09368B3B97}"/>
    <cellStyle name="Standaard 4 2 4 2 3 2 2 3 3 3" xfId="28860" xr:uid="{F933818F-9887-4E9A-820B-0963E6DD4246}"/>
    <cellStyle name="Standaard 4 2 4 2 3 2 2 3 4" xfId="12708" xr:uid="{AF1E4D10-E703-4C5C-B5FE-B516A5D34B00}"/>
    <cellStyle name="Standaard 4 2 4 2 3 2 2 3 4 2" xfId="33077" xr:uid="{4A219C3C-8FE2-4995-B990-B008AACB9E98}"/>
    <cellStyle name="Standaard 4 2 4 2 3 2 2 3 5" xfId="22893" xr:uid="{E275BB50-C877-4D78-B353-A123B3AFA754}"/>
    <cellStyle name="Standaard 4 2 4 2 3 2 2 4" xfId="3378" xr:uid="{0B62C9FC-1F05-4D8D-8B4C-9C52784C954C}"/>
    <cellStyle name="Standaard 4 2 4 2 3 2 2 4 2" xfId="8488" xr:uid="{A325CA63-7A23-4709-8088-B76337E28E20}"/>
    <cellStyle name="Standaard 4 2 4 2 3 2 2 4 2 2" xfId="18677" xr:uid="{B255307A-1ADD-4B37-ADCC-C24B7A7D7566}"/>
    <cellStyle name="Standaard 4 2 4 2 3 2 2 4 2 2 2" xfId="39046" xr:uid="{38EFF003-52B7-4E1D-92B5-8D41D4384A1E}"/>
    <cellStyle name="Standaard 4 2 4 2 3 2 2 4 2 3" xfId="28862" xr:uid="{E430A4C6-93A9-4A24-8E7D-4027C2A122AB}"/>
    <cellStyle name="Standaard 4 2 4 2 3 2 2 4 3" xfId="13556" xr:uid="{A912EAB3-C79E-47E5-84F8-2E4DB1A944B2}"/>
    <cellStyle name="Standaard 4 2 4 2 3 2 2 4 3 2" xfId="33925" xr:uid="{8F22FB2B-54B9-4A9F-B5F1-A713F7A27FEE}"/>
    <cellStyle name="Standaard 4 2 4 2 3 2 2 4 4" xfId="23741" xr:uid="{4840501C-0C3F-4B9D-87C2-9DFD5B2FD65D}"/>
    <cellStyle name="Standaard 4 2 4 2 3 2 2 5" xfId="8483" xr:uid="{064C82AB-C968-4CA7-B383-6ABAB3D644E2}"/>
    <cellStyle name="Standaard 4 2 4 2 3 2 2 5 2" xfId="18672" xr:uid="{95B9411A-6106-4311-B64B-6F0B8368C8A3}"/>
    <cellStyle name="Standaard 4 2 4 2 3 2 2 5 2 2" xfId="39041" xr:uid="{672E02D8-C820-4957-B775-42D95F50B7AD}"/>
    <cellStyle name="Standaard 4 2 4 2 3 2 2 5 3" xfId="28857" xr:uid="{E830E5F9-6B04-4898-A1EB-20C7E0371CA1}"/>
    <cellStyle name="Standaard 4 2 4 2 3 2 2 6" xfId="11013" xr:uid="{7359AA7F-E7E8-4FFF-9070-0E54508DC5AB}"/>
    <cellStyle name="Standaard 4 2 4 2 3 2 2 6 2" xfId="31382" xr:uid="{359A5C03-FFD4-4F20-86E5-C99ABF233EA3}"/>
    <cellStyle name="Standaard 4 2 4 2 3 2 2 7" xfId="21198" xr:uid="{8EFEF55D-7CAB-4E4D-BED4-859B047BD210}"/>
    <cellStyle name="Standaard 4 2 4 2 3 2 3" xfId="1257" xr:uid="{8EC68DD5-E227-4ACA-BDBB-51889A7D07C7}"/>
    <cellStyle name="Standaard 4 2 4 2 3 2 3 2" xfId="3802" xr:uid="{A6396758-A5E8-44D3-ABC1-74E2608C9E36}"/>
    <cellStyle name="Standaard 4 2 4 2 3 2 3 2 2" xfId="8490" xr:uid="{6E419BF0-7100-41EF-95A2-EB7827BE8324}"/>
    <cellStyle name="Standaard 4 2 4 2 3 2 3 2 2 2" xfId="18679" xr:uid="{28B75EC7-D19C-4AE2-87A3-D625FB826F1A}"/>
    <cellStyle name="Standaard 4 2 4 2 3 2 3 2 2 2 2" xfId="39048" xr:uid="{07FCDAE7-1D71-4F18-B04B-57A6E74E5E5B}"/>
    <cellStyle name="Standaard 4 2 4 2 3 2 3 2 2 3" xfId="28864" xr:uid="{840D7C9F-909E-4D57-9CD1-85519EBB25A9}"/>
    <cellStyle name="Standaard 4 2 4 2 3 2 3 2 3" xfId="13980" xr:uid="{2972B63D-C6D1-442D-8D8C-0F99098D24CC}"/>
    <cellStyle name="Standaard 4 2 4 2 3 2 3 2 3 2" xfId="34349" xr:uid="{6815108A-90F4-4FC0-84A1-7BCFA97B2493}"/>
    <cellStyle name="Standaard 4 2 4 2 3 2 3 2 4" xfId="24165" xr:uid="{59978B4F-D480-44BE-9121-8E953A3C9FE5}"/>
    <cellStyle name="Standaard 4 2 4 2 3 2 3 3" xfId="8489" xr:uid="{2C6D7539-7945-4660-930F-7B241F9FE8D3}"/>
    <cellStyle name="Standaard 4 2 4 2 3 2 3 3 2" xfId="18678" xr:uid="{3181B7E1-D20D-49C1-825D-CFA00E371DF2}"/>
    <cellStyle name="Standaard 4 2 4 2 3 2 3 3 2 2" xfId="39047" xr:uid="{45063845-20E8-4AED-9FD1-C67758A92ECF}"/>
    <cellStyle name="Standaard 4 2 4 2 3 2 3 3 3" xfId="28863" xr:uid="{6FB94E19-12EF-4ABA-A1C9-EA7FE9EFBB59}"/>
    <cellStyle name="Standaard 4 2 4 2 3 2 3 4" xfId="11437" xr:uid="{7D123064-B1A2-4D2B-B717-EC1D84F91A3F}"/>
    <cellStyle name="Standaard 4 2 4 2 3 2 3 4 2" xfId="31806" xr:uid="{2F3C036B-991C-4261-A6BD-DD292581F68A}"/>
    <cellStyle name="Standaard 4 2 4 2 3 2 3 5" xfId="21622" xr:uid="{504F8002-8501-42D5-838A-41A6ECE8F2E1}"/>
    <cellStyle name="Standaard 4 2 4 2 3 2 4" xfId="2104" xr:uid="{3990B5C7-EEF6-40C9-A252-922E30D078E3}"/>
    <cellStyle name="Standaard 4 2 4 2 3 2 4 2" xfId="4649" xr:uid="{A430490B-987D-476F-B87E-B1715D7F40D2}"/>
    <cellStyle name="Standaard 4 2 4 2 3 2 4 2 2" xfId="8492" xr:uid="{C6DC75D5-68BE-4C5A-A363-C1332807C3B5}"/>
    <cellStyle name="Standaard 4 2 4 2 3 2 4 2 2 2" xfId="18681" xr:uid="{3CD3346F-4048-4A94-BCDA-846698ECE2A2}"/>
    <cellStyle name="Standaard 4 2 4 2 3 2 4 2 2 2 2" xfId="39050" xr:uid="{4C960345-0CCB-4ECF-8683-93FC495A60ED}"/>
    <cellStyle name="Standaard 4 2 4 2 3 2 4 2 2 3" xfId="28866" xr:uid="{1E6A5F7B-AE04-4B94-92C1-361FBB18BC6A}"/>
    <cellStyle name="Standaard 4 2 4 2 3 2 4 2 3" xfId="14827" xr:uid="{E3121648-970E-4BD7-A339-50CA4E7F71DC}"/>
    <cellStyle name="Standaard 4 2 4 2 3 2 4 2 3 2" xfId="35196" xr:uid="{117FE6D9-C4B1-4DFD-8C94-C8DD4912CCDC}"/>
    <cellStyle name="Standaard 4 2 4 2 3 2 4 2 4" xfId="25012" xr:uid="{1B133372-A312-4DDB-B6E5-BED868FA8222}"/>
    <cellStyle name="Standaard 4 2 4 2 3 2 4 3" xfId="8491" xr:uid="{6D383194-984E-4037-8298-07517EA89B8E}"/>
    <cellStyle name="Standaard 4 2 4 2 3 2 4 3 2" xfId="18680" xr:uid="{2DABDE42-2349-40FD-AD2A-B5E478949669}"/>
    <cellStyle name="Standaard 4 2 4 2 3 2 4 3 2 2" xfId="39049" xr:uid="{656E8763-89A4-4A0F-B0BE-C2DBA9A82F39}"/>
    <cellStyle name="Standaard 4 2 4 2 3 2 4 3 3" xfId="28865" xr:uid="{5B50A9AB-B915-4C17-BE90-D470A3ED4BDA}"/>
    <cellStyle name="Standaard 4 2 4 2 3 2 4 4" xfId="12284" xr:uid="{1A24CAC6-3CB4-4B62-97DC-55FC64448930}"/>
    <cellStyle name="Standaard 4 2 4 2 3 2 4 4 2" xfId="32653" xr:uid="{9F857837-5389-4E57-9EFB-C6B7CA6488DF}"/>
    <cellStyle name="Standaard 4 2 4 2 3 2 4 5" xfId="22469" xr:uid="{43476860-97D1-4C5B-A238-E6405B9FBA41}"/>
    <cellStyle name="Standaard 4 2 4 2 3 2 5" xfId="2954" xr:uid="{5651ADF5-5365-440D-BA50-2D9397712370}"/>
    <cellStyle name="Standaard 4 2 4 2 3 2 5 2" xfId="8493" xr:uid="{68992122-D6CC-40CB-B962-06D1B59BDD96}"/>
    <cellStyle name="Standaard 4 2 4 2 3 2 5 2 2" xfId="18682" xr:uid="{4B14CCE9-DA89-492F-A09F-B0703314202E}"/>
    <cellStyle name="Standaard 4 2 4 2 3 2 5 2 2 2" xfId="39051" xr:uid="{A65743C8-C601-4085-8EF1-68F990CC39E6}"/>
    <cellStyle name="Standaard 4 2 4 2 3 2 5 2 3" xfId="28867" xr:uid="{6799750F-6789-4C2A-93A6-64F1307F074D}"/>
    <cellStyle name="Standaard 4 2 4 2 3 2 5 3" xfId="13132" xr:uid="{2CCEDB3A-4202-48E5-8B4C-EFA76A10A5D9}"/>
    <cellStyle name="Standaard 4 2 4 2 3 2 5 3 2" xfId="33501" xr:uid="{52614206-F728-4760-A340-20681321CF1F}"/>
    <cellStyle name="Standaard 4 2 4 2 3 2 5 4" xfId="23317" xr:uid="{99CA502C-4C4F-416F-99C0-1AD3E08F8C20}"/>
    <cellStyle name="Standaard 4 2 4 2 3 2 6" xfId="8482" xr:uid="{1725B218-BFBD-40EC-8456-C6AC80D2A55B}"/>
    <cellStyle name="Standaard 4 2 4 2 3 2 6 2" xfId="18671" xr:uid="{1B9BD09C-3A14-484F-9078-FA40BF2F914D}"/>
    <cellStyle name="Standaard 4 2 4 2 3 2 6 2 2" xfId="39040" xr:uid="{5D910E8C-B80C-4364-BB6F-9B838D3C7E32}"/>
    <cellStyle name="Standaard 4 2 4 2 3 2 6 3" xfId="28856" xr:uid="{FE355FE1-0F2E-4DE8-9FF3-1F364D2ECF78}"/>
    <cellStyle name="Standaard 4 2 4 2 3 2 7" xfId="10589" xr:uid="{BFC6E6CD-AB91-4224-B867-EC018721052E}"/>
    <cellStyle name="Standaard 4 2 4 2 3 2 7 2" xfId="30958" xr:uid="{80EDAD3E-D235-4DCB-842E-79C8646EA735}"/>
    <cellStyle name="Standaard 4 2 4 2 3 2 8" xfId="20774" xr:uid="{B934AF17-D197-47E5-8E9A-8E07766431C5}"/>
    <cellStyle name="Standaard 4 2 4 2 3 3" xfId="697" xr:uid="{F62E0B80-2210-4FBF-B042-8D11695A2FF1}"/>
    <cellStyle name="Standaard 4 2 4 2 3 3 2" xfId="1547" xr:uid="{7425C78F-B528-416C-A5A9-FBE311A9A228}"/>
    <cellStyle name="Standaard 4 2 4 2 3 3 2 2" xfId="4092" xr:uid="{4F32C57F-7716-4DA9-B1A1-CDAF4C26340D}"/>
    <cellStyle name="Standaard 4 2 4 2 3 3 2 2 2" xfId="8496" xr:uid="{E25BC832-E16D-4A5F-956C-F99FF3D1E1EF}"/>
    <cellStyle name="Standaard 4 2 4 2 3 3 2 2 2 2" xfId="18685" xr:uid="{35CC5DBE-9370-4BFE-8F7B-6EF0B6763D1F}"/>
    <cellStyle name="Standaard 4 2 4 2 3 3 2 2 2 2 2" xfId="39054" xr:uid="{6B94A4AA-88D1-40E1-BAB0-A24DF76DCDC8}"/>
    <cellStyle name="Standaard 4 2 4 2 3 3 2 2 2 3" xfId="28870" xr:uid="{49146290-9A45-4714-B9D2-EDB04692A7F5}"/>
    <cellStyle name="Standaard 4 2 4 2 3 3 2 2 3" xfId="14270" xr:uid="{C4CD1AF1-E5C6-46CE-88BD-1168BEA022FA}"/>
    <cellStyle name="Standaard 4 2 4 2 3 3 2 2 3 2" xfId="34639" xr:uid="{3461CDF4-CC01-4D84-B8C8-E706BDBDD30B}"/>
    <cellStyle name="Standaard 4 2 4 2 3 3 2 2 4" xfId="24455" xr:uid="{5C06E1D9-8737-414C-A0E9-13697F75F4A8}"/>
    <cellStyle name="Standaard 4 2 4 2 3 3 2 3" xfId="8495" xr:uid="{B91A9FF0-3BD5-4D06-836E-F030CC5FC521}"/>
    <cellStyle name="Standaard 4 2 4 2 3 3 2 3 2" xfId="18684" xr:uid="{3A6CB9BB-355D-4CE0-A287-5B9468D3C5AA}"/>
    <cellStyle name="Standaard 4 2 4 2 3 3 2 3 2 2" xfId="39053" xr:uid="{31656B00-8626-4D9E-884A-9C18ADFEAD7F}"/>
    <cellStyle name="Standaard 4 2 4 2 3 3 2 3 3" xfId="28869" xr:uid="{A68188EE-43BE-417F-91D2-7C74F600E728}"/>
    <cellStyle name="Standaard 4 2 4 2 3 3 2 4" xfId="11727" xr:uid="{1F77A120-D8C7-45FC-80B0-045FE901B08F}"/>
    <cellStyle name="Standaard 4 2 4 2 3 3 2 4 2" xfId="32096" xr:uid="{4694F36C-73FE-4DA6-A8A6-DB49BCD051D1}"/>
    <cellStyle name="Standaard 4 2 4 2 3 3 2 5" xfId="21912" xr:uid="{0890D10E-C71C-46E6-9C9A-0D552C58FFF1}"/>
    <cellStyle name="Standaard 4 2 4 2 3 3 3" xfId="2394" xr:uid="{28A07A5F-EB95-457D-B221-732187F9B90F}"/>
    <cellStyle name="Standaard 4 2 4 2 3 3 3 2" xfId="4939" xr:uid="{B7859963-0695-422D-BD12-D4FF8C8760DF}"/>
    <cellStyle name="Standaard 4 2 4 2 3 3 3 2 2" xfId="8498" xr:uid="{ADBA1CC1-85DA-4F73-B0AE-DA8ABDAA3A95}"/>
    <cellStyle name="Standaard 4 2 4 2 3 3 3 2 2 2" xfId="18687" xr:uid="{CC052420-0F01-4431-AE82-902CF3618779}"/>
    <cellStyle name="Standaard 4 2 4 2 3 3 3 2 2 2 2" xfId="39056" xr:uid="{0FAFDC34-3976-4084-8CC1-AA4813D6490B}"/>
    <cellStyle name="Standaard 4 2 4 2 3 3 3 2 2 3" xfId="28872" xr:uid="{B4EEF8C4-8B28-41AE-BA69-680ED899C06C}"/>
    <cellStyle name="Standaard 4 2 4 2 3 3 3 2 3" xfId="15117" xr:uid="{83E568E8-D794-465F-AFFB-7F40604198D2}"/>
    <cellStyle name="Standaard 4 2 4 2 3 3 3 2 3 2" xfId="35486" xr:uid="{1C240454-8A20-48FF-A361-DEF7D7112647}"/>
    <cellStyle name="Standaard 4 2 4 2 3 3 3 2 4" xfId="25302" xr:uid="{A3CD0F61-279F-4C31-9E8D-5CC230F931AC}"/>
    <cellStyle name="Standaard 4 2 4 2 3 3 3 3" xfId="8497" xr:uid="{78AB21D9-7652-4D8B-B504-BC707AE14119}"/>
    <cellStyle name="Standaard 4 2 4 2 3 3 3 3 2" xfId="18686" xr:uid="{36D8CF0A-E92D-4592-8EFC-4710FBA9B0A2}"/>
    <cellStyle name="Standaard 4 2 4 2 3 3 3 3 2 2" xfId="39055" xr:uid="{9DA841E3-AF9D-4175-A230-A7EAD218AC4F}"/>
    <cellStyle name="Standaard 4 2 4 2 3 3 3 3 3" xfId="28871" xr:uid="{7C4C1B61-0F98-45B7-B153-732A072D8FBB}"/>
    <cellStyle name="Standaard 4 2 4 2 3 3 3 4" xfId="12574" xr:uid="{31372414-4606-4B6F-859A-5557A2652648}"/>
    <cellStyle name="Standaard 4 2 4 2 3 3 3 4 2" xfId="32943" xr:uid="{65066F50-8120-41A6-A035-1D7603B6F80B}"/>
    <cellStyle name="Standaard 4 2 4 2 3 3 3 5" xfId="22759" xr:uid="{F8863A7F-DD99-483F-9E65-36915E6C1672}"/>
    <cellStyle name="Standaard 4 2 4 2 3 3 4" xfId="3244" xr:uid="{C97DD3CE-D718-49C3-B1D8-ABFC5932B2B2}"/>
    <cellStyle name="Standaard 4 2 4 2 3 3 4 2" xfId="8499" xr:uid="{7E4783F0-6C3B-49F3-8B47-121B1347C71C}"/>
    <cellStyle name="Standaard 4 2 4 2 3 3 4 2 2" xfId="18688" xr:uid="{696BF351-4EE3-4A05-A101-4FAA657433CA}"/>
    <cellStyle name="Standaard 4 2 4 2 3 3 4 2 2 2" xfId="39057" xr:uid="{E36C4F2F-FB9F-4D10-86DE-DCEE94B89523}"/>
    <cellStyle name="Standaard 4 2 4 2 3 3 4 2 3" xfId="28873" xr:uid="{21C09B2F-668C-465E-98BE-25364C49850D}"/>
    <cellStyle name="Standaard 4 2 4 2 3 3 4 3" xfId="13422" xr:uid="{1241A66D-AE4E-4187-9AA4-0DFB6EC0DF70}"/>
    <cellStyle name="Standaard 4 2 4 2 3 3 4 3 2" xfId="33791" xr:uid="{9225E9DB-C410-40F9-8199-E165B97B2384}"/>
    <cellStyle name="Standaard 4 2 4 2 3 3 4 4" xfId="23607" xr:uid="{CE4E9C1C-5BBB-41F8-9250-B446B365DCE2}"/>
    <cellStyle name="Standaard 4 2 4 2 3 3 5" xfId="8494" xr:uid="{48C2944F-0C97-45C6-A757-6B6A58DE1F70}"/>
    <cellStyle name="Standaard 4 2 4 2 3 3 5 2" xfId="18683" xr:uid="{4CC30D67-1FB1-424D-A05B-6AD5AEC35CD5}"/>
    <cellStyle name="Standaard 4 2 4 2 3 3 5 2 2" xfId="39052" xr:uid="{FA02DDEA-AD31-4141-9137-C1798EBE26BD}"/>
    <cellStyle name="Standaard 4 2 4 2 3 3 5 3" xfId="28868" xr:uid="{8FE1FDBA-2EE9-4290-A6E5-0227C44636C2}"/>
    <cellStyle name="Standaard 4 2 4 2 3 3 6" xfId="10879" xr:uid="{1E3F43E0-D8CA-408D-A1CF-5EF89EA7BC24}"/>
    <cellStyle name="Standaard 4 2 4 2 3 3 6 2" xfId="31248" xr:uid="{2B8E5BA6-E328-410A-AC17-9C41C1A3B396}"/>
    <cellStyle name="Standaard 4 2 4 2 3 3 7" xfId="21064" xr:uid="{E0E6A849-D3E1-4C56-A4B2-49C0C4311055}"/>
    <cellStyle name="Standaard 4 2 4 2 3 4" xfId="1123" xr:uid="{46536EB5-C236-45F9-A074-5A7AF424B51E}"/>
    <cellStyle name="Standaard 4 2 4 2 3 4 2" xfId="3668" xr:uid="{DCF32481-9925-40A2-9189-F0FBA5D80865}"/>
    <cellStyle name="Standaard 4 2 4 2 3 4 2 2" xfId="8501" xr:uid="{1B2EAC07-D73B-491B-BBC2-5F2BBEE9B877}"/>
    <cellStyle name="Standaard 4 2 4 2 3 4 2 2 2" xfId="18690" xr:uid="{FB6294D5-8CA8-46FC-BFCD-6C2CB25A9C4C}"/>
    <cellStyle name="Standaard 4 2 4 2 3 4 2 2 2 2" xfId="39059" xr:uid="{5B57009D-916D-4C10-ACC0-9FF5B239FD69}"/>
    <cellStyle name="Standaard 4 2 4 2 3 4 2 2 3" xfId="28875" xr:uid="{0B611C52-1C7B-4EEA-AAAB-C253B49C3948}"/>
    <cellStyle name="Standaard 4 2 4 2 3 4 2 3" xfId="13846" xr:uid="{CEA7B780-F1B7-40E1-8F66-910880BD16F9}"/>
    <cellStyle name="Standaard 4 2 4 2 3 4 2 3 2" xfId="34215" xr:uid="{BDF2964B-3B42-4D96-98E7-A000BB696EBE}"/>
    <cellStyle name="Standaard 4 2 4 2 3 4 2 4" xfId="24031" xr:uid="{CF4250FC-D437-4998-A274-91F820489E09}"/>
    <cellStyle name="Standaard 4 2 4 2 3 4 3" xfId="8500" xr:uid="{88716CA5-466E-41CA-874F-56065A6ED144}"/>
    <cellStyle name="Standaard 4 2 4 2 3 4 3 2" xfId="18689" xr:uid="{D998241D-4068-453E-8ED1-793207AAC885}"/>
    <cellStyle name="Standaard 4 2 4 2 3 4 3 2 2" xfId="39058" xr:uid="{60A056EF-3E57-406D-9635-9893E478FC39}"/>
    <cellStyle name="Standaard 4 2 4 2 3 4 3 3" xfId="28874" xr:uid="{CF895F22-A75A-4AC4-BBFF-3589286049D6}"/>
    <cellStyle name="Standaard 4 2 4 2 3 4 4" xfId="11303" xr:uid="{29BDB883-A94D-4400-8341-84C6560BE774}"/>
    <cellStyle name="Standaard 4 2 4 2 3 4 4 2" xfId="31672" xr:uid="{AAE8A5C5-C3DD-43DC-9EA8-91262DAAA740}"/>
    <cellStyle name="Standaard 4 2 4 2 3 4 5" xfId="21488" xr:uid="{EFE77FC4-2AF8-4A52-BE93-FC64A5606B18}"/>
    <cellStyle name="Standaard 4 2 4 2 3 5" xfId="1970" xr:uid="{94AEDEBC-5CCB-4B1D-8002-44B5A84055A3}"/>
    <cellStyle name="Standaard 4 2 4 2 3 5 2" xfId="4515" xr:uid="{F86B989B-9CBB-4BD5-BB38-C736BB26FC7E}"/>
    <cellStyle name="Standaard 4 2 4 2 3 5 2 2" xfId="8503" xr:uid="{0F942A88-B74C-4FE4-ADA8-A76836BE2840}"/>
    <cellStyle name="Standaard 4 2 4 2 3 5 2 2 2" xfId="18692" xr:uid="{67D2DABD-CD37-46FC-9989-A56D943493DB}"/>
    <cellStyle name="Standaard 4 2 4 2 3 5 2 2 2 2" xfId="39061" xr:uid="{A4563B57-BD5C-4A5A-8897-A920EC1C5DF3}"/>
    <cellStyle name="Standaard 4 2 4 2 3 5 2 2 3" xfId="28877" xr:uid="{B7195F75-F9E4-4C3D-B1CE-A57E903E1BE2}"/>
    <cellStyle name="Standaard 4 2 4 2 3 5 2 3" xfId="14693" xr:uid="{EA4A9248-C5D8-4B80-A498-C72C57DA2E59}"/>
    <cellStyle name="Standaard 4 2 4 2 3 5 2 3 2" xfId="35062" xr:uid="{E4784B84-BCDA-4953-BEE1-C40B3152EB18}"/>
    <cellStyle name="Standaard 4 2 4 2 3 5 2 4" xfId="24878" xr:uid="{D0A3D643-5FD3-4CE8-A5AA-9E74FED0A154}"/>
    <cellStyle name="Standaard 4 2 4 2 3 5 3" xfId="8502" xr:uid="{64F4F55B-7150-4D46-A276-A6E4A503DBCD}"/>
    <cellStyle name="Standaard 4 2 4 2 3 5 3 2" xfId="18691" xr:uid="{40168E88-9F53-4F22-8403-85A60DAAF113}"/>
    <cellStyle name="Standaard 4 2 4 2 3 5 3 2 2" xfId="39060" xr:uid="{7719C8C6-EC81-4880-8B83-04E319877397}"/>
    <cellStyle name="Standaard 4 2 4 2 3 5 3 3" xfId="28876" xr:uid="{35213137-2EC2-48D8-9D29-F55A68360E52}"/>
    <cellStyle name="Standaard 4 2 4 2 3 5 4" xfId="12150" xr:uid="{3DD3888F-775D-42C9-A5EB-0FF90081829B}"/>
    <cellStyle name="Standaard 4 2 4 2 3 5 4 2" xfId="32519" xr:uid="{3656E5A1-72ED-4CFC-8948-87E27894D689}"/>
    <cellStyle name="Standaard 4 2 4 2 3 5 5" xfId="22335" xr:uid="{5B71FBC9-1655-4851-A102-6238C6A24884}"/>
    <cellStyle name="Standaard 4 2 4 2 3 6" xfId="2820" xr:uid="{473EE4E9-F279-4556-A959-3674DE363930}"/>
    <cellStyle name="Standaard 4 2 4 2 3 6 2" xfId="8504" xr:uid="{15281B69-05F3-4594-997B-EF9AF5C10501}"/>
    <cellStyle name="Standaard 4 2 4 2 3 6 2 2" xfId="18693" xr:uid="{6811D1EC-C484-4B1C-9D8D-5C134116982C}"/>
    <cellStyle name="Standaard 4 2 4 2 3 6 2 2 2" xfId="39062" xr:uid="{53FB136B-15CF-40F0-BB43-1916FC10876D}"/>
    <cellStyle name="Standaard 4 2 4 2 3 6 2 3" xfId="28878" xr:uid="{E9817462-6A13-4EBE-9B83-76AB5254A4FA}"/>
    <cellStyle name="Standaard 4 2 4 2 3 6 3" xfId="12998" xr:uid="{16751C1B-6469-4086-AA19-B7F4930B5EC2}"/>
    <cellStyle name="Standaard 4 2 4 2 3 6 3 2" xfId="33367" xr:uid="{BF89E15A-A92E-416B-ABA9-300ABB0DE2F0}"/>
    <cellStyle name="Standaard 4 2 4 2 3 6 4" xfId="23183" xr:uid="{B2538D1C-C06E-483E-AA8E-57A106E37B5B}"/>
    <cellStyle name="Standaard 4 2 4 2 3 7" xfId="8481" xr:uid="{D3496BDA-076B-4372-B162-F056118B906D}"/>
    <cellStyle name="Standaard 4 2 4 2 3 7 2" xfId="18670" xr:uid="{1662E23B-CAA1-4CBB-BAF7-202D100C37E6}"/>
    <cellStyle name="Standaard 4 2 4 2 3 7 2 2" xfId="39039" xr:uid="{FF345B42-F796-44C7-B725-06A2973479CB}"/>
    <cellStyle name="Standaard 4 2 4 2 3 7 3" xfId="28855" xr:uid="{EE207780-2ABA-4C23-ACC9-C9CAF1DB7E55}"/>
    <cellStyle name="Standaard 4 2 4 2 3 8" xfId="10455" xr:uid="{41F4520B-B43C-463A-A3BA-079B7D71D110}"/>
    <cellStyle name="Standaard 4 2 4 2 3 8 2" xfId="30824" xr:uid="{61425FF7-5DE0-46B9-AEFE-E56B18C7752E}"/>
    <cellStyle name="Standaard 4 2 4 2 3 9" xfId="20640" xr:uid="{EF2D9B4B-A659-4711-9CBE-02EF1ADE1415}"/>
    <cellStyle name="Standaard 4 2 4 2 4" xfId="209" xr:uid="{D9FFDF69-64FB-4405-A561-118A669077AE}"/>
    <cellStyle name="Standaard 4 2 4 2 4 2" xfId="765" xr:uid="{3A9E9B84-0D41-4A58-8ECA-7B240BB3AA06}"/>
    <cellStyle name="Standaard 4 2 4 2 4 2 2" xfId="1615" xr:uid="{5B5B65DD-625B-472B-B63F-433F626A98B5}"/>
    <cellStyle name="Standaard 4 2 4 2 4 2 2 2" xfId="4160" xr:uid="{2BF80868-721A-45C6-988E-B9192B5F3650}"/>
    <cellStyle name="Standaard 4 2 4 2 4 2 2 2 2" xfId="8508" xr:uid="{E0E21F98-551B-4893-A86A-58EEFE492137}"/>
    <cellStyle name="Standaard 4 2 4 2 4 2 2 2 2 2" xfId="18697" xr:uid="{CF8B25BC-4C85-414A-AD57-28A104C0E48D}"/>
    <cellStyle name="Standaard 4 2 4 2 4 2 2 2 2 2 2" xfId="39066" xr:uid="{03887268-F8D6-4536-A19E-88CBA9022E9A}"/>
    <cellStyle name="Standaard 4 2 4 2 4 2 2 2 2 3" xfId="28882" xr:uid="{01AC01DF-81CF-40B0-BA76-504DE97F123C}"/>
    <cellStyle name="Standaard 4 2 4 2 4 2 2 2 3" xfId="14338" xr:uid="{CE0E3027-A590-4BC2-AD20-72FD053AB828}"/>
    <cellStyle name="Standaard 4 2 4 2 4 2 2 2 3 2" xfId="34707" xr:uid="{73D1C1F1-D5D7-4F17-B3A8-C6DC6BD7BF34}"/>
    <cellStyle name="Standaard 4 2 4 2 4 2 2 2 4" xfId="24523" xr:uid="{D2206474-A153-4EDD-8288-5665EF6013A9}"/>
    <cellStyle name="Standaard 4 2 4 2 4 2 2 3" xfId="8507" xr:uid="{1308D3C6-EA8A-4163-BF57-CDC4B1966467}"/>
    <cellStyle name="Standaard 4 2 4 2 4 2 2 3 2" xfId="18696" xr:uid="{871552E2-350D-4FF0-8BD1-1A7F8C92D7BA}"/>
    <cellStyle name="Standaard 4 2 4 2 4 2 2 3 2 2" xfId="39065" xr:uid="{9FAAC534-299F-4FE9-A49D-C36FEAF5F7A8}"/>
    <cellStyle name="Standaard 4 2 4 2 4 2 2 3 3" xfId="28881" xr:uid="{002E1964-ADC6-426E-93AB-87E7D46A76F7}"/>
    <cellStyle name="Standaard 4 2 4 2 4 2 2 4" xfId="11795" xr:uid="{783CE609-2F34-483D-99E3-DB72565EDE40}"/>
    <cellStyle name="Standaard 4 2 4 2 4 2 2 4 2" xfId="32164" xr:uid="{F4887803-546A-42E9-A488-00F24D27470D}"/>
    <cellStyle name="Standaard 4 2 4 2 4 2 2 5" xfId="21980" xr:uid="{033195D8-43FE-4CB9-AE9B-3AC64292654D}"/>
    <cellStyle name="Standaard 4 2 4 2 4 2 3" xfId="2462" xr:uid="{66EA4AC8-6DFD-4417-A524-64C8A6B6B44E}"/>
    <cellStyle name="Standaard 4 2 4 2 4 2 3 2" xfId="5007" xr:uid="{D5BBEEC4-8FF4-4EEA-B045-D3AB50A3C320}"/>
    <cellStyle name="Standaard 4 2 4 2 4 2 3 2 2" xfId="8510" xr:uid="{0CFD50AC-8936-46C7-A1FF-13A31AD7E06D}"/>
    <cellStyle name="Standaard 4 2 4 2 4 2 3 2 2 2" xfId="18699" xr:uid="{B6A2FEB4-0133-4313-8922-148EF42B6719}"/>
    <cellStyle name="Standaard 4 2 4 2 4 2 3 2 2 2 2" xfId="39068" xr:uid="{905AA626-3E76-41EE-8751-90AB5F61C9EB}"/>
    <cellStyle name="Standaard 4 2 4 2 4 2 3 2 2 3" xfId="28884" xr:uid="{9E055FE7-FF8C-4B1B-92A2-A6153122CDE4}"/>
    <cellStyle name="Standaard 4 2 4 2 4 2 3 2 3" xfId="15185" xr:uid="{B3162DF7-CBBB-4F48-B5B1-F8EB8DC2F80B}"/>
    <cellStyle name="Standaard 4 2 4 2 4 2 3 2 3 2" xfId="35554" xr:uid="{C28550FF-3B85-496C-B018-C83987F95D19}"/>
    <cellStyle name="Standaard 4 2 4 2 4 2 3 2 4" xfId="25370" xr:uid="{08EDA714-4CC8-4930-BE53-6BE0300E1DB8}"/>
    <cellStyle name="Standaard 4 2 4 2 4 2 3 3" xfId="8509" xr:uid="{80C8160C-8DE0-4901-81D2-1F2ACEB40E09}"/>
    <cellStyle name="Standaard 4 2 4 2 4 2 3 3 2" xfId="18698" xr:uid="{141A957E-7060-49B4-B8C9-29DD4EA315C9}"/>
    <cellStyle name="Standaard 4 2 4 2 4 2 3 3 2 2" xfId="39067" xr:uid="{6E845F9B-7991-4563-8C7A-C8F7F12BAD96}"/>
    <cellStyle name="Standaard 4 2 4 2 4 2 3 3 3" xfId="28883" xr:uid="{B6444170-6878-4725-A9B1-9D2199172FB7}"/>
    <cellStyle name="Standaard 4 2 4 2 4 2 3 4" xfId="12642" xr:uid="{959B7A10-01A9-4F89-8C0F-A6B8F1B55692}"/>
    <cellStyle name="Standaard 4 2 4 2 4 2 3 4 2" xfId="33011" xr:uid="{4A60397A-5533-427D-AF50-0C0E3775682B}"/>
    <cellStyle name="Standaard 4 2 4 2 4 2 3 5" xfId="22827" xr:uid="{50A2A5AE-B6C2-4231-9E1C-892B8AF38975}"/>
    <cellStyle name="Standaard 4 2 4 2 4 2 4" xfId="3312" xr:uid="{C414442C-F59C-44E1-8C7D-73D84D5F2002}"/>
    <cellStyle name="Standaard 4 2 4 2 4 2 4 2" xfId="8511" xr:uid="{4941998B-A669-424B-AE73-767CB26AA71C}"/>
    <cellStyle name="Standaard 4 2 4 2 4 2 4 2 2" xfId="18700" xr:uid="{9C6E7CC9-9E9B-4EF0-9A36-C0E0A3F7E07F}"/>
    <cellStyle name="Standaard 4 2 4 2 4 2 4 2 2 2" xfId="39069" xr:uid="{4EFD6A96-F52C-401C-AF56-841D1783C89D}"/>
    <cellStyle name="Standaard 4 2 4 2 4 2 4 2 3" xfId="28885" xr:uid="{78DF4247-C42D-488F-899F-9144BAEDCD94}"/>
    <cellStyle name="Standaard 4 2 4 2 4 2 4 3" xfId="13490" xr:uid="{C28199CD-E5C2-4687-90CB-7B9A586DA0D4}"/>
    <cellStyle name="Standaard 4 2 4 2 4 2 4 3 2" xfId="33859" xr:uid="{8B82A95E-ECC3-4871-B2A0-77779C6C3E2B}"/>
    <cellStyle name="Standaard 4 2 4 2 4 2 4 4" xfId="23675" xr:uid="{E587F6A3-ADB7-448B-938F-C88FDA72EC54}"/>
    <cellStyle name="Standaard 4 2 4 2 4 2 5" xfId="8506" xr:uid="{60AF30C8-8DB3-4714-9B43-DAFB0727E96C}"/>
    <cellStyle name="Standaard 4 2 4 2 4 2 5 2" xfId="18695" xr:uid="{872B0F76-5209-471D-B23C-89A7360FA010}"/>
    <cellStyle name="Standaard 4 2 4 2 4 2 5 2 2" xfId="39064" xr:uid="{ACEC0BE4-B896-4750-B208-1D5D3AB5E13B}"/>
    <cellStyle name="Standaard 4 2 4 2 4 2 5 3" xfId="28880" xr:uid="{1D23463E-5179-4BCF-AE11-90489BE45A9F}"/>
    <cellStyle name="Standaard 4 2 4 2 4 2 6" xfId="10947" xr:uid="{48431A36-A80D-4286-84E7-3FA83564C2A7}"/>
    <cellStyle name="Standaard 4 2 4 2 4 2 6 2" xfId="31316" xr:uid="{0178E958-C0D0-4018-B388-3A77ECDBF15B}"/>
    <cellStyle name="Standaard 4 2 4 2 4 2 7" xfId="21132" xr:uid="{56602C53-CBC0-4CAE-B0F9-7C0BA858C8AE}"/>
    <cellStyle name="Standaard 4 2 4 2 4 3" xfId="1191" xr:uid="{0FD0DAB3-2D5D-4D42-BD8D-E33638A63A53}"/>
    <cellStyle name="Standaard 4 2 4 2 4 3 2" xfId="3736" xr:uid="{532BD633-D249-4E11-9840-D2AB5A24EC3F}"/>
    <cellStyle name="Standaard 4 2 4 2 4 3 2 2" xfId="8513" xr:uid="{BAA89481-516A-474C-99D6-1A6DF1925EE8}"/>
    <cellStyle name="Standaard 4 2 4 2 4 3 2 2 2" xfId="18702" xr:uid="{D05EC6A8-C822-4BC0-859C-90DBBF7C598B}"/>
    <cellStyle name="Standaard 4 2 4 2 4 3 2 2 2 2" xfId="39071" xr:uid="{3273DD93-DD8A-4DFF-8062-24459F431740}"/>
    <cellStyle name="Standaard 4 2 4 2 4 3 2 2 3" xfId="28887" xr:uid="{2EE0E45B-4655-4B3A-B91D-27B165211DC6}"/>
    <cellStyle name="Standaard 4 2 4 2 4 3 2 3" xfId="13914" xr:uid="{C465133B-2D6E-4C12-B37A-D35E7E3106A8}"/>
    <cellStyle name="Standaard 4 2 4 2 4 3 2 3 2" xfId="34283" xr:uid="{A8AE7255-4E8A-4050-8281-2A9E63CD04B3}"/>
    <cellStyle name="Standaard 4 2 4 2 4 3 2 4" xfId="24099" xr:uid="{39FDCF0E-2177-4C89-A9E7-26B3B245EEC0}"/>
    <cellStyle name="Standaard 4 2 4 2 4 3 3" xfId="8512" xr:uid="{7784FD46-3948-4DA5-ADDD-83E3BCCDA629}"/>
    <cellStyle name="Standaard 4 2 4 2 4 3 3 2" xfId="18701" xr:uid="{422A79D2-90E2-419A-BDD1-2048FF1D8FE1}"/>
    <cellStyle name="Standaard 4 2 4 2 4 3 3 2 2" xfId="39070" xr:uid="{94C196AB-5C4D-4162-BD12-3E577E856A74}"/>
    <cellStyle name="Standaard 4 2 4 2 4 3 3 3" xfId="28886" xr:uid="{BE4871F7-970F-499B-9137-F601A39950AA}"/>
    <cellStyle name="Standaard 4 2 4 2 4 3 4" xfId="11371" xr:uid="{3DD0DDCC-9947-4E0B-8A65-6D68E10F400F}"/>
    <cellStyle name="Standaard 4 2 4 2 4 3 4 2" xfId="31740" xr:uid="{95AC32B9-B330-46DE-A103-B76491A293A3}"/>
    <cellStyle name="Standaard 4 2 4 2 4 3 5" xfId="21556" xr:uid="{FD002C5F-5D01-42BB-B11F-F0A20E0886BC}"/>
    <cellStyle name="Standaard 4 2 4 2 4 4" xfId="2038" xr:uid="{FB982100-BAC2-42C5-ADC3-AA3C34C50E56}"/>
    <cellStyle name="Standaard 4 2 4 2 4 4 2" xfId="4583" xr:uid="{3892EC28-D7DD-41E3-8FFC-88813002AD1B}"/>
    <cellStyle name="Standaard 4 2 4 2 4 4 2 2" xfId="8515" xr:uid="{300D621D-85A6-45DA-876F-69209F111358}"/>
    <cellStyle name="Standaard 4 2 4 2 4 4 2 2 2" xfId="18704" xr:uid="{00B2DD4C-E923-4D66-AFA4-51FEEECFF55B}"/>
    <cellStyle name="Standaard 4 2 4 2 4 4 2 2 2 2" xfId="39073" xr:uid="{F26DBCC9-19D5-4251-BCBB-D33444D95009}"/>
    <cellStyle name="Standaard 4 2 4 2 4 4 2 2 3" xfId="28889" xr:uid="{055152AA-9B8C-480D-A29A-4F90178CF8DC}"/>
    <cellStyle name="Standaard 4 2 4 2 4 4 2 3" xfId="14761" xr:uid="{93AF537F-A09B-4F1E-ABBB-D78109C1925F}"/>
    <cellStyle name="Standaard 4 2 4 2 4 4 2 3 2" xfId="35130" xr:uid="{DA292EA3-140B-49B5-8646-158EFA092236}"/>
    <cellStyle name="Standaard 4 2 4 2 4 4 2 4" xfId="24946" xr:uid="{EFF0219C-786A-4135-82DD-6C51F8CD2822}"/>
    <cellStyle name="Standaard 4 2 4 2 4 4 3" xfId="8514" xr:uid="{19260AE7-EAC8-4897-B8E9-656D756A8E86}"/>
    <cellStyle name="Standaard 4 2 4 2 4 4 3 2" xfId="18703" xr:uid="{1F2DF67E-7F13-4F5A-913B-02DCFF75A0BD}"/>
    <cellStyle name="Standaard 4 2 4 2 4 4 3 2 2" xfId="39072" xr:uid="{84A545CA-8525-4D51-893E-BBFFD1CA0E5C}"/>
    <cellStyle name="Standaard 4 2 4 2 4 4 3 3" xfId="28888" xr:uid="{08EFE49B-4DA8-4878-BA2C-C27D11A01158}"/>
    <cellStyle name="Standaard 4 2 4 2 4 4 4" xfId="12218" xr:uid="{CA3EB4C9-499C-464C-8C21-5FD0FD32B84F}"/>
    <cellStyle name="Standaard 4 2 4 2 4 4 4 2" xfId="32587" xr:uid="{A7687AE9-8CB5-4574-ADF5-0FA99B37D7E5}"/>
    <cellStyle name="Standaard 4 2 4 2 4 4 5" xfId="22403" xr:uid="{4D800361-F78F-4378-93B4-F7CCA96BF31F}"/>
    <cellStyle name="Standaard 4 2 4 2 4 5" xfId="2888" xr:uid="{3CFAD886-3251-4243-BFA6-43BA67F0F8F0}"/>
    <cellStyle name="Standaard 4 2 4 2 4 5 2" xfId="8516" xr:uid="{A3E7AB54-A36E-42DC-B8A5-6CD139DE3DC2}"/>
    <cellStyle name="Standaard 4 2 4 2 4 5 2 2" xfId="18705" xr:uid="{F84C1DBD-4087-4FD4-A605-AE43A89BA980}"/>
    <cellStyle name="Standaard 4 2 4 2 4 5 2 2 2" xfId="39074" xr:uid="{4E3DD619-E4F6-4B47-85C8-BC174F5A96B6}"/>
    <cellStyle name="Standaard 4 2 4 2 4 5 2 3" xfId="28890" xr:uid="{31DBDA05-5127-4DB6-922C-68ADD026ED73}"/>
    <cellStyle name="Standaard 4 2 4 2 4 5 3" xfId="13066" xr:uid="{7D9C9F9F-A66E-4653-BDDB-AEDF6FF7622D}"/>
    <cellStyle name="Standaard 4 2 4 2 4 5 3 2" xfId="33435" xr:uid="{3BCBDD5F-1047-4D8E-A440-6B9FC7005B9A}"/>
    <cellStyle name="Standaard 4 2 4 2 4 5 4" xfId="23251" xr:uid="{84620927-A440-4826-B033-BFD79B916E3B}"/>
    <cellStyle name="Standaard 4 2 4 2 4 6" xfId="8505" xr:uid="{765F3731-10A9-4233-9DB8-8F2A656DDB01}"/>
    <cellStyle name="Standaard 4 2 4 2 4 6 2" xfId="18694" xr:uid="{1EC2B8BC-D231-4BD2-902B-E1DA53BB75A2}"/>
    <cellStyle name="Standaard 4 2 4 2 4 6 2 2" xfId="39063" xr:uid="{ACF76648-83E8-4934-BD3A-2F499DC79F28}"/>
    <cellStyle name="Standaard 4 2 4 2 4 6 3" xfId="28879" xr:uid="{D5AE8EE4-B1F0-48DD-839A-91BBB53769AD}"/>
    <cellStyle name="Standaard 4 2 4 2 4 7" xfId="10523" xr:uid="{9144C7A1-1ECB-454D-BF46-C12C18E306BC}"/>
    <cellStyle name="Standaard 4 2 4 2 4 7 2" xfId="30892" xr:uid="{0D3C0EC8-E336-4B26-8E03-AB1BE67B188B}"/>
    <cellStyle name="Standaard 4 2 4 2 4 8" xfId="20708" xr:uid="{913760FC-5F31-4159-A25C-3ACA6DB27F0A}"/>
    <cellStyle name="Standaard 4 2 4 2 5" xfId="474" xr:uid="{7226577E-95A0-4981-9278-86BF73B8F2ED}"/>
    <cellStyle name="Standaard 4 2 4 2 5 2" xfId="932" xr:uid="{DCCCAFD9-DBFC-4B54-851F-6D86546E3400}"/>
    <cellStyle name="Standaard 4 2 4 2 5 2 2" xfId="1782" xr:uid="{9E6CEFF7-8560-4699-AA31-E25E6C8461E1}"/>
    <cellStyle name="Standaard 4 2 4 2 5 2 2 2" xfId="4327" xr:uid="{EBBEC412-16AC-4E94-80E4-DF19AA7062B6}"/>
    <cellStyle name="Standaard 4 2 4 2 5 2 2 2 2" xfId="8520" xr:uid="{6741AFC4-1AB7-439F-9F03-2E37ACBC3088}"/>
    <cellStyle name="Standaard 4 2 4 2 5 2 2 2 2 2" xfId="18709" xr:uid="{70AB9849-BE9B-4E8B-9B71-F062A382A3F4}"/>
    <cellStyle name="Standaard 4 2 4 2 5 2 2 2 2 2 2" xfId="39078" xr:uid="{061D3A23-94B4-40E5-9141-C7B8C62FA0D5}"/>
    <cellStyle name="Standaard 4 2 4 2 5 2 2 2 2 3" xfId="28894" xr:uid="{EE19C4B1-3BCD-41BC-ACE1-FFF4D96454E2}"/>
    <cellStyle name="Standaard 4 2 4 2 5 2 2 2 3" xfId="14505" xr:uid="{161EB542-DA6E-4058-91F1-DA6F4D68F2DD}"/>
    <cellStyle name="Standaard 4 2 4 2 5 2 2 2 3 2" xfId="34874" xr:uid="{423A762E-D45D-4897-844E-E1AFBAEEB414}"/>
    <cellStyle name="Standaard 4 2 4 2 5 2 2 2 4" xfId="24690" xr:uid="{13B3FFF3-F2FF-4CD1-B946-F6D19BFAFAF4}"/>
    <cellStyle name="Standaard 4 2 4 2 5 2 2 3" xfId="8519" xr:uid="{3D645CF3-FD30-460E-8EE0-84C35B41CEAC}"/>
    <cellStyle name="Standaard 4 2 4 2 5 2 2 3 2" xfId="18708" xr:uid="{666A873C-9AA9-4824-92CA-8CEE4BBB9D5E}"/>
    <cellStyle name="Standaard 4 2 4 2 5 2 2 3 2 2" xfId="39077" xr:uid="{92B7B176-8119-4CD4-BC3F-D172CB9BEBB2}"/>
    <cellStyle name="Standaard 4 2 4 2 5 2 2 3 3" xfId="28893" xr:uid="{68338D7A-11DA-4F0A-B511-5B71A8163BBE}"/>
    <cellStyle name="Standaard 4 2 4 2 5 2 2 4" xfId="11962" xr:uid="{2E14D246-D6CF-4449-AF88-2FEBD0A3C9F7}"/>
    <cellStyle name="Standaard 4 2 4 2 5 2 2 4 2" xfId="32331" xr:uid="{A14E703E-C184-4748-A30B-0700E4B86F1C}"/>
    <cellStyle name="Standaard 4 2 4 2 5 2 2 5" xfId="22147" xr:uid="{CCA76E40-4682-450A-B69D-AAD0833794F5}"/>
    <cellStyle name="Standaard 4 2 4 2 5 2 3" xfId="2629" xr:uid="{9129D067-5EC5-4230-A414-BF5C757DEFAA}"/>
    <cellStyle name="Standaard 4 2 4 2 5 2 3 2" xfId="5174" xr:uid="{12CC2F44-E467-4133-810C-83839F1B95FD}"/>
    <cellStyle name="Standaard 4 2 4 2 5 2 3 2 2" xfId="8522" xr:uid="{78162F12-1733-46BC-804B-F2F76AA37615}"/>
    <cellStyle name="Standaard 4 2 4 2 5 2 3 2 2 2" xfId="18711" xr:uid="{C892CC40-6CEE-4FB2-BA8A-A9C5D0B4AF50}"/>
    <cellStyle name="Standaard 4 2 4 2 5 2 3 2 2 2 2" xfId="39080" xr:uid="{F3E66D46-5CB0-441C-9D9B-27E777653382}"/>
    <cellStyle name="Standaard 4 2 4 2 5 2 3 2 2 3" xfId="28896" xr:uid="{48381536-4C12-49ED-8F6E-F2B33A2E51F0}"/>
    <cellStyle name="Standaard 4 2 4 2 5 2 3 2 3" xfId="15352" xr:uid="{D2E132C5-D811-4950-B26D-A9353F80759D}"/>
    <cellStyle name="Standaard 4 2 4 2 5 2 3 2 3 2" xfId="35721" xr:uid="{3A64D6DE-C10A-4092-AD4C-CDFCABF81E5F}"/>
    <cellStyle name="Standaard 4 2 4 2 5 2 3 2 4" xfId="25537" xr:uid="{57FEDFD8-3215-4A53-9E47-29E9C721E711}"/>
    <cellStyle name="Standaard 4 2 4 2 5 2 3 3" xfId="8521" xr:uid="{EFDD335F-B494-4884-A40C-11E03A448309}"/>
    <cellStyle name="Standaard 4 2 4 2 5 2 3 3 2" xfId="18710" xr:uid="{9568DC23-1BE3-4C2A-AF96-9189B8B2FBF4}"/>
    <cellStyle name="Standaard 4 2 4 2 5 2 3 3 2 2" xfId="39079" xr:uid="{46CF68D1-5117-4DFE-B031-457AAFA29E0E}"/>
    <cellStyle name="Standaard 4 2 4 2 5 2 3 3 3" xfId="28895" xr:uid="{29ED22E8-33EA-4898-A3AF-1007F207229F}"/>
    <cellStyle name="Standaard 4 2 4 2 5 2 3 4" xfId="12809" xr:uid="{891CFED1-A825-4554-BA31-C26E1269979A}"/>
    <cellStyle name="Standaard 4 2 4 2 5 2 3 4 2" xfId="33178" xr:uid="{97946094-23A8-47E6-949A-755430CE4994}"/>
    <cellStyle name="Standaard 4 2 4 2 5 2 3 5" xfId="22994" xr:uid="{47D45999-177B-467D-8339-9DC44EC95357}"/>
    <cellStyle name="Standaard 4 2 4 2 5 2 4" xfId="3479" xr:uid="{47FBFDA5-716F-4C3B-A894-35CAC0D8EAFF}"/>
    <cellStyle name="Standaard 4 2 4 2 5 2 4 2" xfId="8523" xr:uid="{36AE19A0-B876-4DA7-866E-162EB25D0ACF}"/>
    <cellStyle name="Standaard 4 2 4 2 5 2 4 2 2" xfId="18712" xr:uid="{72BB16E5-F9FA-4B47-AE86-CC5106E7AF15}"/>
    <cellStyle name="Standaard 4 2 4 2 5 2 4 2 2 2" xfId="39081" xr:uid="{5545AFE5-8AC0-4036-A776-F1BAC83FC15F}"/>
    <cellStyle name="Standaard 4 2 4 2 5 2 4 2 3" xfId="28897" xr:uid="{4DCD8C58-7ACF-4056-9D8D-202025BEFFEB}"/>
    <cellStyle name="Standaard 4 2 4 2 5 2 4 3" xfId="13657" xr:uid="{A3E67FBB-441D-44FF-8C8A-F5307B78C693}"/>
    <cellStyle name="Standaard 4 2 4 2 5 2 4 3 2" xfId="34026" xr:uid="{26A49E34-3F9C-4A00-828B-8B740A33173D}"/>
    <cellStyle name="Standaard 4 2 4 2 5 2 4 4" xfId="23842" xr:uid="{0B9AF4F9-8C4C-4859-874E-FD957441E071}"/>
    <cellStyle name="Standaard 4 2 4 2 5 2 5" xfId="8518" xr:uid="{4143A687-13BE-4DB9-AE9C-DB8F89E38F4B}"/>
    <cellStyle name="Standaard 4 2 4 2 5 2 5 2" xfId="18707" xr:uid="{601B8821-899D-498C-BB66-A6A0F2008AA9}"/>
    <cellStyle name="Standaard 4 2 4 2 5 2 5 2 2" xfId="39076" xr:uid="{4A085B0E-9F3A-4A77-8556-63AAC8B6F488}"/>
    <cellStyle name="Standaard 4 2 4 2 5 2 5 3" xfId="28892" xr:uid="{74572AC0-F7AB-491C-9B4A-50941B2B7261}"/>
    <cellStyle name="Standaard 4 2 4 2 5 2 6" xfId="11114" xr:uid="{91227A6D-1A72-4730-99FB-A1BB269C834B}"/>
    <cellStyle name="Standaard 4 2 4 2 5 2 6 2" xfId="31483" xr:uid="{C189978E-0ACA-4214-8F19-A7093AF52E6B}"/>
    <cellStyle name="Standaard 4 2 4 2 5 2 7" xfId="21299" xr:uid="{4BE1BED5-745C-49F9-A26E-7F2BBDE7B459}"/>
    <cellStyle name="Standaard 4 2 4 2 5 3" xfId="1358" xr:uid="{8770AFA3-B674-4E7B-826E-17F38FEB9060}"/>
    <cellStyle name="Standaard 4 2 4 2 5 3 2" xfId="3903" xr:uid="{73B03812-E978-4D4E-B0F8-CD2C8A17FC80}"/>
    <cellStyle name="Standaard 4 2 4 2 5 3 2 2" xfId="8525" xr:uid="{84CEA729-1AFE-4373-AC85-2EE2CCE2B382}"/>
    <cellStyle name="Standaard 4 2 4 2 5 3 2 2 2" xfId="18714" xr:uid="{A47FB0E7-D352-4E14-99C9-A8FCAC99102E}"/>
    <cellStyle name="Standaard 4 2 4 2 5 3 2 2 2 2" xfId="39083" xr:uid="{CA6075BF-1ABA-4CD9-9C86-11B2F7D2F9C5}"/>
    <cellStyle name="Standaard 4 2 4 2 5 3 2 2 3" xfId="28899" xr:uid="{5E59629B-1DDD-44C6-B4C8-E602F41D08FF}"/>
    <cellStyle name="Standaard 4 2 4 2 5 3 2 3" xfId="14081" xr:uid="{85688A76-FE05-43D7-B2E2-91D52F6295F2}"/>
    <cellStyle name="Standaard 4 2 4 2 5 3 2 3 2" xfId="34450" xr:uid="{4776D79F-735C-40CD-9FA0-6CEB3AEE3EB5}"/>
    <cellStyle name="Standaard 4 2 4 2 5 3 2 4" xfId="24266" xr:uid="{3331C048-4429-4E03-B300-94C952BB236B}"/>
    <cellStyle name="Standaard 4 2 4 2 5 3 3" xfId="8524" xr:uid="{C8458A5C-931D-4510-AEC2-BF76F0CEBE34}"/>
    <cellStyle name="Standaard 4 2 4 2 5 3 3 2" xfId="18713" xr:uid="{F251FEA2-023D-4F7B-B515-7627C53D1EFA}"/>
    <cellStyle name="Standaard 4 2 4 2 5 3 3 2 2" xfId="39082" xr:uid="{FDDD13BF-97A6-4C71-8DFB-FC3973CB7291}"/>
    <cellStyle name="Standaard 4 2 4 2 5 3 3 3" xfId="28898" xr:uid="{458D9A38-38F9-4076-8674-E7FA70BECE5E}"/>
    <cellStyle name="Standaard 4 2 4 2 5 3 4" xfId="11538" xr:uid="{E7C0E5FC-70AB-4DB8-A05B-301764E1AB54}"/>
    <cellStyle name="Standaard 4 2 4 2 5 3 4 2" xfId="31907" xr:uid="{FC7D97D5-7128-4BA7-A5A3-7203DB719C3B}"/>
    <cellStyle name="Standaard 4 2 4 2 5 3 5" xfId="21723" xr:uid="{1201CA10-3D79-4129-86F1-93FEBBBC4FBF}"/>
    <cellStyle name="Standaard 4 2 4 2 5 4" xfId="2205" xr:uid="{E98B4ECA-68FD-4076-9250-8E7480160785}"/>
    <cellStyle name="Standaard 4 2 4 2 5 4 2" xfId="4750" xr:uid="{F20D10B3-52E7-4E20-BE8A-A104FDCC47B9}"/>
    <cellStyle name="Standaard 4 2 4 2 5 4 2 2" xfId="8527" xr:uid="{E4B8CF5E-FB1E-4B46-AA60-D8EE600E48E0}"/>
    <cellStyle name="Standaard 4 2 4 2 5 4 2 2 2" xfId="18716" xr:uid="{73E45DB6-8360-4925-9ADA-6D0580CEFBAE}"/>
    <cellStyle name="Standaard 4 2 4 2 5 4 2 2 2 2" xfId="39085" xr:uid="{180089A7-4177-44E4-B4D1-B6500F5CDE7C}"/>
    <cellStyle name="Standaard 4 2 4 2 5 4 2 2 3" xfId="28901" xr:uid="{89D233E8-C687-4751-895E-A146280267FF}"/>
    <cellStyle name="Standaard 4 2 4 2 5 4 2 3" xfId="14928" xr:uid="{A0EEFF18-8EFF-4026-A6A2-EBA0E4A45414}"/>
    <cellStyle name="Standaard 4 2 4 2 5 4 2 3 2" xfId="35297" xr:uid="{7751A547-D986-461A-B5B7-65BAA4EC37BC}"/>
    <cellStyle name="Standaard 4 2 4 2 5 4 2 4" xfId="25113" xr:uid="{59D7E2CC-8AAF-46E3-B486-238E6B5856A6}"/>
    <cellStyle name="Standaard 4 2 4 2 5 4 3" xfId="8526" xr:uid="{37B8EDCD-0B03-42B1-8C3C-897198B14690}"/>
    <cellStyle name="Standaard 4 2 4 2 5 4 3 2" xfId="18715" xr:uid="{4D08CDD4-65D1-4A24-B454-E648704C88B7}"/>
    <cellStyle name="Standaard 4 2 4 2 5 4 3 2 2" xfId="39084" xr:uid="{5AEEF08C-778A-4338-95DD-96732E485365}"/>
    <cellStyle name="Standaard 4 2 4 2 5 4 3 3" xfId="28900" xr:uid="{18639566-1964-4421-A5C0-172723ADC141}"/>
    <cellStyle name="Standaard 4 2 4 2 5 4 4" xfId="12385" xr:uid="{783ADFD7-A204-48E4-98FD-4578B74C3070}"/>
    <cellStyle name="Standaard 4 2 4 2 5 4 4 2" xfId="32754" xr:uid="{1FB9DFDF-EADD-4B41-9D55-3CF286F99A80}"/>
    <cellStyle name="Standaard 4 2 4 2 5 4 5" xfId="22570" xr:uid="{99D07BA7-66C1-47A7-AD1C-D58B9E2FD750}"/>
    <cellStyle name="Standaard 4 2 4 2 5 5" xfId="3055" xr:uid="{E69AAC32-2E65-419F-8614-2CC99ACEEAA9}"/>
    <cellStyle name="Standaard 4 2 4 2 5 5 2" xfId="8528" xr:uid="{AAEBC6F8-0DAA-45F4-B6AD-4BA1971026B3}"/>
    <cellStyle name="Standaard 4 2 4 2 5 5 2 2" xfId="18717" xr:uid="{69D3A0A7-7462-4500-BE24-78E04CFCC289}"/>
    <cellStyle name="Standaard 4 2 4 2 5 5 2 2 2" xfId="39086" xr:uid="{C0B58235-2231-4DDC-97DF-A5CD3B423647}"/>
    <cellStyle name="Standaard 4 2 4 2 5 5 2 3" xfId="28902" xr:uid="{A9763718-BA29-4C44-A26B-02A330CAB157}"/>
    <cellStyle name="Standaard 4 2 4 2 5 5 3" xfId="13233" xr:uid="{27A5F2A3-B24A-4F67-B6C6-154248E9CA28}"/>
    <cellStyle name="Standaard 4 2 4 2 5 5 3 2" xfId="33602" xr:uid="{5F1DE624-3ECA-4733-B26B-9B32A13C2888}"/>
    <cellStyle name="Standaard 4 2 4 2 5 5 4" xfId="23418" xr:uid="{67CE1177-8A98-4FC0-9285-D44FB381225A}"/>
    <cellStyle name="Standaard 4 2 4 2 5 6" xfId="8517" xr:uid="{41E6DEB6-D976-46C9-B759-E77740B88BFE}"/>
    <cellStyle name="Standaard 4 2 4 2 5 6 2" xfId="18706" xr:uid="{0B5842DF-1423-439D-BDCE-678D54B90234}"/>
    <cellStyle name="Standaard 4 2 4 2 5 6 2 2" xfId="39075" xr:uid="{9BF5FD3A-E2AF-4473-87F2-AB5F4DE90551}"/>
    <cellStyle name="Standaard 4 2 4 2 5 6 3" xfId="28891" xr:uid="{723B3319-6444-4F2B-8AC2-94DAFD91E97F}"/>
    <cellStyle name="Standaard 4 2 4 2 5 7" xfId="10690" xr:uid="{FF0E1B06-8E9D-4999-B478-D6E4B49B1F0E}"/>
    <cellStyle name="Standaard 4 2 4 2 5 7 2" xfId="31059" xr:uid="{ADAC2B64-DF94-42BA-82EB-533589E9F916}"/>
    <cellStyle name="Standaard 4 2 4 2 5 8" xfId="20875" xr:uid="{A908EB68-7AFC-44BD-8B79-8894E797733A}"/>
    <cellStyle name="Standaard 4 2 4 2 6" xfId="562" xr:uid="{E6B7BA78-E226-4232-B2F9-3EA2F9CA96FC}"/>
    <cellStyle name="Standaard 4 2 4 2 6 2" xfId="988" xr:uid="{73FE9DB6-A1F6-44FA-B81F-5201BC3DCF4F}"/>
    <cellStyle name="Standaard 4 2 4 2 6 2 2" xfId="1838" xr:uid="{FC6E1872-9F43-4EDE-BB06-950A41028385}"/>
    <cellStyle name="Standaard 4 2 4 2 6 2 2 2" xfId="4383" xr:uid="{E101335C-D526-4314-9C75-311582F2C380}"/>
    <cellStyle name="Standaard 4 2 4 2 6 2 2 2 2" xfId="8532" xr:uid="{A1661D14-FCEC-495C-A063-61CFE74AEA03}"/>
    <cellStyle name="Standaard 4 2 4 2 6 2 2 2 2 2" xfId="18721" xr:uid="{ED6FEA45-1DBB-4CAC-B6C1-E8444C8C33B8}"/>
    <cellStyle name="Standaard 4 2 4 2 6 2 2 2 2 2 2" xfId="39090" xr:uid="{E1FA8FE9-1AA4-4360-8CE4-07FE690E4E0B}"/>
    <cellStyle name="Standaard 4 2 4 2 6 2 2 2 2 3" xfId="28906" xr:uid="{688998AD-08B7-4166-B917-4C6FEEA5A85A}"/>
    <cellStyle name="Standaard 4 2 4 2 6 2 2 2 3" xfId="14561" xr:uid="{B72F79B3-6347-413B-9049-31BAB64C5BBE}"/>
    <cellStyle name="Standaard 4 2 4 2 6 2 2 2 3 2" xfId="34930" xr:uid="{EF8B69B6-424C-4DE6-9B47-03A8E10FBF02}"/>
    <cellStyle name="Standaard 4 2 4 2 6 2 2 2 4" xfId="24746" xr:uid="{BB506085-7900-4978-A617-88D040551B1C}"/>
    <cellStyle name="Standaard 4 2 4 2 6 2 2 3" xfId="8531" xr:uid="{28CD82E4-3CF6-4A85-B0CF-03A717A3822B}"/>
    <cellStyle name="Standaard 4 2 4 2 6 2 2 3 2" xfId="18720" xr:uid="{01D3D144-5128-42F5-99BC-0128AFF91464}"/>
    <cellStyle name="Standaard 4 2 4 2 6 2 2 3 2 2" xfId="39089" xr:uid="{211D4353-A508-44BF-9B1F-039562349C09}"/>
    <cellStyle name="Standaard 4 2 4 2 6 2 2 3 3" xfId="28905" xr:uid="{D8D18370-DD70-43B3-8747-93CC2E2972CC}"/>
    <cellStyle name="Standaard 4 2 4 2 6 2 2 4" xfId="12018" xr:uid="{C4221999-3C04-4995-85B3-FF58E33696AD}"/>
    <cellStyle name="Standaard 4 2 4 2 6 2 2 4 2" xfId="32387" xr:uid="{2FF24A60-97B2-4BA2-A15F-80A895281971}"/>
    <cellStyle name="Standaard 4 2 4 2 6 2 2 5" xfId="22203" xr:uid="{89607E15-C95A-405A-8BAE-7499733786C0}"/>
    <cellStyle name="Standaard 4 2 4 2 6 2 3" xfId="2685" xr:uid="{5832F78E-661F-4FAB-9D15-7C73CFF9CFFA}"/>
    <cellStyle name="Standaard 4 2 4 2 6 2 3 2" xfId="5230" xr:uid="{78CD03F3-8C2B-47B3-8264-8AEE627DB61D}"/>
    <cellStyle name="Standaard 4 2 4 2 6 2 3 2 2" xfId="8534" xr:uid="{9A302D9A-3964-49F9-BD6B-A98DB659762C}"/>
    <cellStyle name="Standaard 4 2 4 2 6 2 3 2 2 2" xfId="18723" xr:uid="{4FCA88B3-B8B6-414B-94D2-A2F45BB35324}"/>
    <cellStyle name="Standaard 4 2 4 2 6 2 3 2 2 2 2" xfId="39092" xr:uid="{99AB7AE3-D8C4-43A1-B2FB-636048CB266D}"/>
    <cellStyle name="Standaard 4 2 4 2 6 2 3 2 2 3" xfId="28908" xr:uid="{949CBD17-7C63-4AE5-BCE5-2E03C544306E}"/>
    <cellStyle name="Standaard 4 2 4 2 6 2 3 2 3" xfId="15408" xr:uid="{A5F25A02-F442-4F55-A730-D4794C791831}"/>
    <cellStyle name="Standaard 4 2 4 2 6 2 3 2 3 2" xfId="35777" xr:uid="{94599E44-6436-401B-BCC7-8B7BAC7E78EC}"/>
    <cellStyle name="Standaard 4 2 4 2 6 2 3 2 4" xfId="25593" xr:uid="{7EDA16CD-3269-4383-AC05-E361B8CDDCD1}"/>
    <cellStyle name="Standaard 4 2 4 2 6 2 3 3" xfId="8533" xr:uid="{ED1CB19D-82C5-4428-B502-7F9CFDD2362E}"/>
    <cellStyle name="Standaard 4 2 4 2 6 2 3 3 2" xfId="18722" xr:uid="{E18CD8A1-A2A5-4F5E-ABD4-5B6BB703B667}"/>
    <cellStyle name="Standaard 4 2 4 2 6 2 3 3 2 2" xfId="39091" xr:uid="{378846A6-93B5-4EA9-9E03-213BF1BAC769}"/>
    <cellStyle name="Standaard 4 2 4 2 6 2 3 3 3" xfId="28907" xr:uid="{13D3752C-D512-40AC-A914-543704D4ACB3}"/>
    <cellStyle name="Standaard 4 2 4 2 6 2 3 4" xfId="12865" xr:uid="{02B2D54D-3055-4F83-AEEE-0AEA3311BDDB}"/>
    <cellStyle name="Standaard 4 2 4 2 6 2 3 4 2" xfId="33234" xr:uid="{2C813E96-3146-4DE5-8309-42B4369D68B9}"/>
    <cellStyle name="Standaard 4 2 4 2 6 2 3 5" xfId="23050" xr:uid="{1A513CAE-683E-4DD9-BE65-28EBFFDEADB5}"/>
    <cellStyle name="Standaard 4 2 4 2 6 2 4" xfId="3535" xr:uid="{236E640A-61B0-4102-BB27-82DDBCD23F2B}"/>
    <cellStyle name="Standaard 4 2 4 2 6 2 4 2" xfId="8535" xr:uid="{D3938173-4658-42E3-BD07-D33D4B8C16F1}"/>
    <cellStyle name="Standaard 4 2 4 2 6 2 4 2 2" xfId="18724" xr:uid="{6C56443A-6365-4703-8C15-8B41283A393F}"/>
    <cellStyle name="Standaard 4 2 4 2 6 2 4 2 2 2" xfId="39093" xr:uid="{6199EB45-D76D-4FDE-B3D4-0C813118A35B}"/>
    <cellStyle name="Standaard 4 2 4 2 6 2 4 2 3" xfId="28909" xr:uid="{0E2138E1-3972-45E6-91D8-6025A4EB3EFA}"/>
    <cellStyle name="Standaard 4 2 4 2 6 2 4 3" xfId="13713" xr:uid="{2D92201B-8FE9-4451-8521-3269A4D24973}"/>
    <cellStyle name="Standaard 4 2 4 2 6 2 4 3 2" xfId="34082" xr:uid="{6B236446-5F58-4325-BC58-508F12C0BABC}"/>
    <cellStyle name="Standaard 4 2 4 2 6 2 4 4" xfId="23898" xr:uid="{F619A627-788E-4B60-AC59-38DFD478B7E5}"/>
    <cellStyle name="Standaard 4 2 4 2 6 2 5" xfId="8530" xr:uid="{BF7EF2B0-B9ED-47FB-A6D0-74202305B72B}"/>
    <cellStyle name="Standaard 4 2 4 2 6 2 5 2" xfId="18719" xr:uid="{769E50ED-2C27-4E20-A76A-8A1F7C601F18}"/>
    <cellStyle name="Standaard 4 2 4 2 6 2 5 2 2" xfId="39088" xr:uid="{E6C43DC5-9F24-4458-9EE6-E86E09DE1B63}"/>
    <cellStyle name="Standaard 4 2 4 2 6 2 5 3" xfId="28904" xr:uid="{5E786FB3-69E2-4E78-8EF2-FC52BB17F35C}"/>
    <cellStyle name="Standaard 4 2 4 2 6 2 6" xfId="11170" xr:uid="{67456654-66EA-41C2-9113-4842F4E3C3E6}"/>
    <cellStyle name="Standaard 4 2 4 2 6 2 6 2" xfId="31539" xr:uid="{F6AA98E5-FB5D-4B3E-BBE3-299539499F15}"/>
    <cellStyle name="Standaard 4 2 4 2 6 2 7" xfId="21355" xr:uid="{6F3EF67E-9AB0-4A70-80C1-97CCE0803AA5}"/>
    <cellStyle name="Standaard 4 2 4 2 6 3" xfId="1414" xr:uid="{DDBC0850-FB52-4C6A-A422-69C354F42AFF}"/>
    <cellStyle name="Standaard 4 2 4 2 6 3 2" xfId="3959" xr:uid="{C8444956-959A-41D7-8F90-16B70E4BA609}"/>
    <cellStyle name="Standaard 4 2 4 2 6 3 2 2" xfId="8537" xr:uid="{0357F0E8-20A6-4C48-8EB3-3F74BEC01EFD}"/>
    <cellStyle name="Standaard 4 2 4 2 6 3 2 2 2" xfId="18726" xr:uid="{98F3D6A1-B49C-4D8E-8E57-BBADD71D3B23}"/>
    <cellStyle name="Standaard 4 2 4 2 6 3 2 2 2 2" xfId="39095" xr:uid="{19902F52-96C8-4401-AA0E-3F80A0D84D01}"/>
    <cellStyle name="Standaard 4 2 4 2 6 3 2 2 3" xfId="28911" xr:uid="{AACF500B-D9F4-422E-A475-05F90829D8F4}"/>
    <cellStyle name="Standaard 4 2 4 2 6 3 2 3" xfId="14137" xr:uid="{167B055B-A6CF-48B3-95C6-4B7D9DB08A99}"/>
    <cellStyle name="Standaard 4 2 4 2 6 3 2 3 2" xfId="34506" xr:uid="{79A02EC9-21A2-4593-9185-9EBA750E6CCD}"/>
    <cellStyle name="Standaard 4 2 4 2 6 3 2 4" xfId="24322" xr:uid="{CEC2E002-34FE-42EA-B953-8841251D81EE}"/>
    <cellStyle name="Standaard 4 2 4 2 6 3 3" xfId="8536" xr:uid="{B7CC7251-E467-4FDF-9C28-219BB520D681}"/>
    <cellStyle name="Standaard 4 2 4 2 6 3 3 2" xfId="18725" xr:uid="{32177172-12EF-4A1A-A1B4-C4390FEC8FD5}"/>
    <cellStyle name="Standaard 4 2 4 2 6 3 3 2 2" xfId="39094" xr:uid="{844F5D5C-9A13-412F-80CF-0FAA84837C00}"/>
    <cellStyle name="Standaard 4 2 4 2 6 3 3 3" xfId="28910" xr:uid="{107D2496-6066-46E3-9EED-037BA451A10D}"/>
    <cellStyle name="Standaard 4 2 4 2 6 3 4" xfId="11594" xr:uid="{679B00E9-DDD9-42A9-89F8-0055B8E6B8B6}"/>
    <cellStyle name="Standaard 4 2 4 2 6 3 4 2" xfId="31963" xr:uid="{15C19B58-8D45-4145-B2DC-CC924872C12E}"/>
    <cellStyle name="Standaard 4 2 4 2 6 3 5" xfId="21779" xr:uid="{692CBE77-D166-46DF-A5FD-7ABB4B6BE38F}"/>
    <cellStyle name="Standaard 4 2 4 2 6 4" xfId="2261" xr:uid="{2663B792-78FA-4998-A405-D52552050311}"/>
    <cellStyle name="Standaard 4 2 4 2 6 4 2" xfId="4806" xr:uid="{A11B82B1-E500-4E67-B24E-77B868D31880}"/>
    <cellStyle name="Standaard 4 2 4 2 6 4 2 2" xfId="8539" xr:uid="{461AACE6-F650-4A9E-BAEB-D683106CA265}"/>
    <cellStyle name="Standaard 4 2 4 2 6 4 2 2 2" xfId="18728" xr:uid="{A02ABA46-B4D2-4064-9BE9-D4B8CD3B0A10}"/>
    <cellStyle name="Standaard 4 2 4 2 6 4 2 2 2 2" xfId="39097" xr:uid="{69B874FB-C2C4-4C8A-937B-E4A16120B1DA}"/>
    <cellStyle name="Standaard 4 2 4 2 6 4 2 2 3" xfId="28913" xr:uid="{CA7E1328-6D31-457E-9AC2-0F8A3655FDE9}"/>
    <cellStyle name="Standaard 4 2 4 2 6 4 2 3" xfId="14984" xr:uid="{3D26C200-9856-4633-9903-D6820DDBF939}"/>
    <cellStyle name="Standaard 4 2 4 2 6 4 2 3 2" xfId="35353" xr:uid="{84C463D1-FCE7-4DDA-BF5A-C75B976F83DE}"/>
    <cellStyle name="Standaard 4 2 4 2 6 4 2 4" xfId="25169" xr:uid="{2C138D79-7668-4719-9815-B51F3DB51F70}"/>
    <cellStyle name="Standaard 4 2 4 2 6 4 3" xfId="8538" xr:uid="{ADCF1B16-E33B-445A-91CC-94BD80C3B919}"/>
    <cellStyle name="Standaard 4 2 4 2 6 4 3 2" xfId="18727" xr:uid="{CCDC4E29-56D5-4BA4-8736-A8DA0807657E}"/>
    <cellStyle name="Standaard 4 2 4 2 6 4 3 2 2" xfId="39096" xr:uid="{8F0D988C-36AC-4B31-B5AC-D4BCF9F915E8}"/>
    <cellStyle name="Standaard 4 2 4 2 6 4 3 3" xfId="28912" xr:uid="{3CBD8BA1-2BF3-4975-92B0-2D76F40C5A53}"/>
    <cellStyle name="Standaard 4 2 4 2 6 4 4" xfId="12441" xr:uid="{D59C72E8-7852-48F0-AF87-54CA7C03841C}"/>
    <cellStyle name="Standaard 4 2 4 2 6 4 4 2" xfId="32810" xr:uid="{1B2DF08D-E069-4172-BD89-E877E3EE592A}"/>
    <cellStyle name="Standaard 4 2 4 2 6 4 5" xfId="22626" xr:uid="{45D38BA2-BD04-4E1F-8A15-EAD14A722A38}"/>
    <cellStyle name="Standaard 4 2 4 2 6 5" xfId="3111" xr:uid="{7EDB2FC1-8106-4214-BDBB-981C1604165D}"/>
    <cellStyle name="Standaard 4 2 4 2 6 5 2" xfId="8540" xr:uid="{42F6DD40-E872-4AD4-89DE-9D167A60ED9B}"/>
    <cellStyle name="Standaard 4 2 4 2 6 5 2 2" xfId="18729" xr:uid="{8FDB36E5-A25A-4E1D-8F8C-4A7E578C7C82}"/>
    <cellStyle name="Standaard 4 2 4 2 6 5 2 2 2" xfId="39098" xr:uid="{5A9DECCE-D5BF-49C4-958C-145D25EF0B36}"/>
    <cellStyle name="Standaard 4 2 4 2 6 5 2 3" xfId="28914" xr:uid="{572E6D94-13D8-406B-AD43-ACFBEC2775C4}"/>
    <cellStyle name="Standaard 4 2 4 2 6 5 3" xfId="13289" xr:uid="{7466F847-DE43-453B-AC27-D2E991BF67D9}"/>
    <cellStyle name="Standaard 4 2 4 2 6 5 3 2" xfId="33658" xr:uid="{91D1A4B8-39FD-4634-B0C7-F1CADA112AE9}"/>
    <cellStyle name="Standaard 4 2 4 2 6 5 4" xfId="23474" xr:uid="{3C4009EA-B4C4-45B9-BD73-6FA7D13BB02A}"/>
    <cellStyle name="Standaard 4 2 4 2 6 6" xfId="8529" xr:uid="{42C694A1-F2C8-4909-A497-58F766E7B6AB}"/>
    <cellStyle name="Standaard 4 2 4 2 6 6 2" xfId="18718" xr:uid="{45AD67DD-5A30-41BC-93DD-E9EED353BC91}"/>
    <cellStyle name="Standaard 4 2 4 2 6 6 2 2" xfId="39087" xr:uid="{58C1EA56-938D-4B22-9CFF-7B4E5529CFF7}"/>
    <cellStyle name="Standaard 4 2 4 2 6 6 3" xfId="28903" xr:uid="{7A39F28A-CE16-4112-B0B8-E199B1373206}"/>
    <cellStyle name="Standaard 4 2 4 2 6 7" xfId="10746" xr:uid="{6DE5FFA2-01F2-4412-BB66-FFC5482686FD}"/>
    <cellStyle name="Standaard 4 2 4 2 6 7 2" xfId="31115" xr:uid="{127BC0FE-13F0-47AA-843D-FFBDDACCC80F}"/>
    <cellStyle name="Standaard 4 2 4 2 6 8" xfId="20931" xr:uid="{62F7ECC5-47B4-4AE1-92E3-F16AB3D541A8}"/>
    <cellStyle name="Standaard 4 2 4 2 7" xfId="631" xr:uid="{E1435F0C-D42D-49AF-96E9-A5E44BBC43C6}"/>
    <cellStyle name="Standaard 4 2 4 2 7 2" xfId="1481" xr:uid="{3385057E-0B98-490D-A482-4C600B64F4D3}"/>
    <cellStyle name="Standaard 4 2 4 2 7 2 2" xfId="4026" xr:uid="{32A05218-1FDC-448D-9613-B382FB89ECFC}"/>
    <cellStyle name="Standaard 4 2 4 2 7 2 2 2" xfId="8543" xr:uid="{64FD615A-7E01-4203-85C2-9F5B7C3C6617}"/>
    <cellStyle name="Standaard 4 2 4 2 7 2 2 2 2" xfId="18732" xr:uid="{161216EB-8AEA-49D5-84AB-1103CCDF0A78}"/>
    <cellStyle name="Standaard 4 2 4 2 7 2 2 2 2 2" xfId="39101" xr:uid="{D4583E5E-EA52-406C-92BA-D588BA9037D5}"/>
    <cellStyle name="Standaard 4 2 4 2 7 2 2 2 3" xfId="28917" xr:uid="{D739CFA2-DB7D-4482-B53B-9610E76BD289}"/>
    <cellStyle name="Standaard 4 2 4 2 7 2 2 3" xfId="14204" xr:uid="{65E1D547-DF69-447A-A3AB-DE2D5EE910E0}"/>
    <cellStyle name="Standaard 4 2 4 2 7 2 2 3 2" xfId="34573" xr:uid="{5976929C-276F-45E7-9ED8-1845907B88FB}"/>
    <cellStyle name="Standaard 4 2 4 2 7 2 2 4" xfId="24389" xr:uid="{E432C3C4-0D8C-4C16-A539-E0216D76413A}"/>
    <cellStyle name="Standaard 4 2 4 2 7 2 3" xfId="8542" xr:uid="{13F22B69-7766-4E3B-B5F5-B6E9E83DCB87}"/>
    <cellStyle name="Standaard 4 2 4 2 7 2 3 2" xfId="18731" xr:uid="{E395FCBF-46C2-48BF-9B31-9AE889AD6D2E}"/>
    <cellStyle name="Standaard 4 2 4 2 7 2 3 2 2" xfId="39100" xr:uid="{89D1970D-BB8E-4C82-B9DB-7AC6E0A78B7A}"/>
    <cellStyle name="Standaard 4 2 4 2 7 2 3 3" xfId="28916" xr:uid="{A7804B46-14DE-42FC-BA18-4FC8A8D023F5}"/>
    <cellStyle name="Standaard 4 2 4 2 7 2 4" xfId="11661" xr:uid="{8C0ABF56-9C3A-4A30-8CF1-A02BCEA5A2DD}"/>
    <cellStyle name="Standaard 4 2 4 2 7 2 4 2" xfId="32030" xr:uid="{A8090859-BC4C-4B14-81B0-19FACF637872}"/>
    <cellStyle name="Standaard 4 2 4 2 7 2 5" xfId="21846" xr:uid="{DDE086B0-6A36-4A63-B1E3-120DE532F3E7}"/>
    <cellStyle name="Standaard 4 2 4 2 7 3" xfId="2328" xr:uid="{6871D342-FE0E-4ACE-AC65-E3D0982FA9CF}"/>
    <cellStyle name="Standaard 4 2 4 2 7 3 2" xfId="4873" xr:uid="{9DB071AF-3B58-41DC-A761-5414C4373052}"/>
    <cellStyle name="Standaard 4 2 4 2 7 3 2 2" xfId="8545" xr:uid="{88A8DC32-8097-45E3-A320-B4578DDD715D}"/>
    <cellStyle name="Standaard 4 2 4 2 7 3 2 2 2" xfId="18734" xr:uid="{FAF6887A-B193-4FDF-A809-AD085ED9DD65}"/>
    <cellStyle name="Standaard 4 2 4 2 7 3 2 2 2 2" xfId="39103" xr:uid="{056741FF-2CE8-4FF6-A142-4F67B46BA1F4}"/>
    <cellStyle name="Standaard 4 2 4 2 7 3 2 2 3" xfId="28919" xr:uid="{5058336E-E20E-4393-94F0-D139F6E5DDAC}"/>
    <cellStyle name="Standaard 4 2 4 2 7 3 2 3" xfId="15051" xr:uid="{ABABBB98-E044-4ABE-BC72-921316FAEE92}"/>
    <cellStyle name="Standaard 4 2 4 2 7 3 2 3 2" xfId="35420" xr:uid="{186D5604-151E-46E5-B08C-239EF5BF8F1B}"/>
    <cellStyle name="Standaard 4 2 4 2 7 3 2 4" xfId="25236" xr:uid="{3D1771FE-18BF-4555-B02B-71B939017293}"/>
    <cellStyle name="Standaard 4 2 4 2 7 3 3" xfId="8544" xr:uid="{AAE3C724-CC7B-4542-B95A-17C6AC267E25}"/>
    <cellStyle name="Standaard 4 2 4 2 7 3 3 2" xfId="18733" xr:uid="{9C8491DB-C018-4E94-9907-BA72344CE7B8}"/>
    <cellStyle name="Standaard 4 2 4 2 7 3 3 2 2" xfId="39102" xr:uid="{CDF752D4-3A98-4524-8AC2-52D957D378BC}"/>
    <cellStyle name="Standaard 4 2 4 2 7 3 3 3" xfId="28918" xr:uid="{8605D4A9-EE38-4EA1-8A59-BBDE0AF51E5F}"/>
    <cellStyle name="Standaard 4 2 4 2 7 3 4" xfId="12508" xr:uid="{891570E7-4721-40D0-8BC9-98EAC9E611E4}"/>
    <cellStyle name="Standaard 4 2 4 2 7 3 4 2" xfId="32877" xr:uid="{55F8D2BC-9AEB-42F4-BF37-613649977D2F}"/>
    <cellStyle name="Standaard 4 2 4 2 7 3 5" xfId="22693" xr:uid="{1BCA3052-7BF6-487D-BF87-DCA7A40A7A28}"/>
    <cellStyle name="Standaard 4 2 4 2 7 4" xfId="3178" xr:uid="{E5A864BC-BFFB-447D-9B58-6B1F62E230B6}"/>
    <cellStyle name="Standaard 4 2 4 2 7 4 2" xfId="8546" xr:uid="{01B457C3-CE2B-4968-A938-1E2E1EA3788A}"/>
    <cellStyle name="Standaard 4 2 4 2 7 4 2 2" xfId="18735" xr:uid="{D635434D-330B-4030-AED3-1B0969FE91FD}"/>
    <cellStyle name="Standaard 4 2 4 2 7 4 2 2 2" xfId="39104" xr:uid="{AB4DBFF7-C0C0-41A7-8F93-8E9ED5F246D7}"/>
    <cellStyle name="Standaard 4 2 4 2 7 4 2 3" xfId="28920" xr:uid="{E32BC202-F1C5-4DC6-87FC-F94CF546B94F}"/>
    <cellStyle name="Standaard 4 2 4 2 7 4 3" xfId="13356" xr:uid="{CA287D13-C6E3-4358-AF3E-7AF1297370C5}"/>
    <cellStyle name="Standaard 4 2 4 2 7 4 3 2" xfId="33725" xr:uid="{C1EB7046-2819-404D-87CE-B4AE3DDB5C4E}"/>
    <cellStyle name="Standaard 4 2 4 2 7 4 4" xfId="23541" xr:uid="{1A9C2AF3-B2E2-4D84-8C1D-83ED8FFD7A9F}"/>
    <cellStyle name="Standaard 4 2 4 2 7 5" xfId="8541" xr:uid="{2BB26923-F2A7-4DCD-88D9-22725DC24A09}"/>
    <cellStyle name="Standaard 4 2 4 2 7 5 2" xfId="18730" xr:uid="{27B8F51F-1A29-45FA-A63C-C46551E7158C}"/>
    <cellStyle name="Standaard 4 2 4 2 7 5 2 2" xfId="39099" xr:uid="{A5B2D062-8E4B-4225-ABD7-5F111E44EC6F}"/>
    <cellStyle name="Standaard 4 2 4 2 7 5 3" xfId="28915" xr:uid="{68713E81-FD31-45C5-B491-7E4E5F79A54F}"/>
    <cellStyle name="Standaard 4 2 4 2 7 6" xfId="10813" xr:uid="{2AD3E44D-EEC8-413E-B78C-132302A5E689}"/>
    <cellStyle name="Standaard 4 2 4 2 7 6 2" xfId="31182" xr:uid="{73576E5F-95CE-441C-B40A-AEF5E0BEB8F1}"/>
    <cellStyle name="Standaard 4 2 4 2 7 7" xfId="20998" xr:uid="{63EA1F64-CDFB-4E62-9425-12A8D7EFAE26}"/>
    <cellStyle name="Standaard 4 2 4 2 8" xfId="1057" xr:uid="{B3D21250-4A8A-4BA0-99B9-67116F940020}"/>
    <cellStyle name="Standaard 4 2 4 2 8 2" xfId="3602" xr:uid="{20D874FA-2B4F-41B0-B256-7788CC9AB406}"/>
    <cellStyle name="Standaard 4 2 4 2 8 2 2" xfId="8548" xr:uid="{2248787A-1742-4B97-AF8F-2C1662736C8B}"/>
    <cellStyle name="Standaard 4 2 4 2 8 2 2 2" xfId="18737" xr:uid="{5A9B276F-8380-4C60-BB2C-10A541DA5DD9}"/>
    <cellStyle name="Standaard 4 2 4 2 8 2 2 2 2" xfId="39106" xr:uid="{324F39D8-CA5C-45F8-9105-1E4608BA8259}"/>
    <cellStyle name="Standaard 4 2 4 2 8 2 2 3" xfId="28922" xr:uid="{67C5E668-7B61-4BD2-9423-1019AF2F4B98}"/>
    <cellStyle name="Standaard 4 2 4 2 8 2 3" xfId="13780" xr:uid="{86BB670F-320B-4123-B9ED-E82CD21A6BCA}"/>
    <cellStyle name="Standaard 4 2 4 2 8 2 3 2" xfId="34149" xr:uid="{9D643C79-27B8-42AD-83CC-AB50E25472BE}"/>
    <cellStyle name="Standaard 4 2 4 2 8 2 4" xfId="23965" xr:uid="{E5DE0619-F988-48BB-A6F8-894FFCAF18E4}"/>
    <cellStyle name="Standaard 4 2 4 2 8 3" xfId="8547" xr:uid="{BB4A58F7-83DE-4E09-88FD-CAADE21BF2D5}"/>
    <cellStyle name="Standaard 4 2 4 2 8 3 2" xfId="18736" xr:uid="{2BCCDD94-D9D6-475F-BEE0-AB315538963E}"/>
    <cellStyle name="Standaard 4 2 4 2 8 3 2 2" xfId="39105" xr:uid="{0BA15330-036D-4282-B2C4-98BC3794619B}"/>
    <cellStyle name="Standaard 4 2 4 2 8 3 3" xfId="28921" xr:uid="{92EE0B18-6DD5-43FB-A4CD-31233575C82D}"/>
    <cellStyle name="Standaard 4 2 4 2 8 4" xfId="11237" xr:uid="{B794D982-4E44-4CC0-920C-3EA513945716}"/>
    <cellStyle name="Standaard 4 2 4 2 8 4 2" xfId="31606" xr:uid="{6AB76658-9D1D-4863-89E8-53BB3578F471}"/>
    <cellStyle name="Standaard 4 2 4 2 8 5" xfId="21422" xr:uid="{31C0A166-1CB7-485B-AE2A-0596DD1DE5ED}"/>
    <cellStyle name="Standaard 4 2 4 2 9" xfId="1904" xr:uid="{E9FB7B2A-B70F-474A-BE95-274E1FA049D4}"/>
    <cellStyle name="Standaard 4 2 4 2 9 2" xfId="4449" xr:uid="{2FC2CA3A-5FE9-4C86-963A-F00DE92EC90A}"/>
    <cellStyle name="Standaard 4 2 4 2 9 2 2" xfId="8550" xr:uid="{F3FC0A4D-9F87-4593-ABB7-34FC21751A15}"/>
    <cellStyle name="Standaard 4 2 4 2 9 2 2 2" xfId="18739" xr:uid="{D41DF521-C025-479D-9170-E134D5AC0E7C}"/>
    <cellStyle name="Standaard 4 2 4 2 9 2 2 2 2" xfId="39108" xr:uid="{FAAC13C1-7BA4-40A5-B8E4-45DBB86FF872}"/>
    <cellStyle name="Standaard 4 2 4 2 9 2 2 3" xfId="28924" xr:uid="{54390244-63DE-4E90-825E-9E41633CDD41}"/>
    <cellStyle name="Standaard 4 2 4 2 9 2 3" xfId="14627" xr:uid="{27230109-8AF6-437F-8043-1F82B49A23EC}"/>
    <cellStyle name="Standaard 4 2 4 2 9 2 3 2" xfId="34996" xr:uid="{FA65C8B8-338E-406B-AEEE-4EE6E2784F8A}"/>
    <cellStyle name="Standaard 4 2 4 2 9 2 4" xfId="24812" xr:uid="{332C17CA-27FC-4578-BA49-56A67EA1E37A}"/>
    <cellStyle name="Standaard 4 2 4 2 9 3" xfId="8549" xr:uid="{D1083909-11CF-40ED-8E8B-CC9EBB1A4E89}"/>
    <cellStyle name="Standaard 4 2 4 2 9 3 2" xfId="18738" xr:uid="{247D02D9-7BDC-424A-9387-8B6A08B2A72F}"/>
    <cellStyle name="Standaard 4 2 4 2 9 3 2 2" xfId="39107" xr:uid="{E73DB944-D803-47E2-9F40-38402FF0B952}"/>
    <cellStyle name="Standaard 4 2 4 2 9 3 3" xfId="28923" xr:uid="{9424A664-E795-499F-97FF-6541EC8E3C58}"/>
    <cellStyle name="Standaard 4 2 4 2 9 4" xfId="12084" xr:uid="{A47C3FCD-43B6-479C-BC9A-11564A60A5F7}"/>
    <cellStyle name="Standaard 4 2 4 2 9 4 2" xfId="32453" xr:uid="{1532EAD9-2A4D-4EB6-BD81-F98B3E711278}"/>
    <cellStyle name="Standaard 4 2 4 2 9 5" xfId="22269" xr:uid="{B41AA6CC-A454-4D95-81BD-44A5B665721B}"/>
    <cellStyle name="Standaard 4 2 4 3" xfId="89" xr:uid="{DC240063-F765-44DB-A473-7C5118879176}"/>
    <cellStyle name="Standaard 4 2 4 3 10" xfId="8551" xr:uid="{06399948-C53A-452D-8B35-2D52E1199CA7}"/>
    <cellStyle name="Standaard 4 2 4 3 10 2" xfId="18740" xr:uid="{A52C556A-580A-4B13-A522-8694C9255766}"/>
    <cellStyle name="Standaard 4 2 4 3 10 2 2" xfId="39109" xr:uid="{3DEFC5CC-D164-4BAD-BBCF-45DD3F8BF08B}"/>
    <cellStyle name="Standaard 4 2 4 3 10 3" xfId="28925" xr:uid="{A6FF20D3-A528-48F2-B2E5-96B825E970A1}"/>
    <cellStyle name="Standaard 4 2 4 3 11" xfId="10405" xr:uid="{A38CBD16-E95A-43A5-A18E-F7C0DF0537C5}"/>
    <cellStyle name="Standaard 4 2 4 3 11 2" xfId="30774" xr:uid="{A3B8DEB8-B177-482A-BE01-4417045D86E4}"/>
    <cellStyle name="Standaard 4 2 4 3 12" xfId="20590" xr:uid="{88F8563C-207E-46F7-A248-2C2BBD531FAD}"/>
    <cellStyle name="Standaard 4 2 4 3 2" xfId="155" xr:uid="{94D6713B-92E8-455A-8124-414EF1AAD507}"/>
    <cellStyle name="Standaard 4 2 4 3 2 2" xfId="291" xr:uid="{8C01A917-7FCE-472B-AA73-9F50B933AEE5}"/>
    <cellStyle name="Standaard 4 2 4 3 2 2 2" xfId="847" xr:uid="{CA55EEE4-37C3-45DE-84F4-590F111B046D}"/>
    <cellStyle name="Standaard 4 2 4 3 2 2 2 2" xfId="1697" xr:uid="{4E51DF7C-6844-4163-A145-D44B86C374DE}"/>
    <cellStyle name="Standaard 4 2 4 3 2 2 2 2 2" xfId="4242" xr:uid="{12DDE115-94FC-4A8A-9D3F-C65A3AADFEFA}"/>
    <cellStyle name="Standaard 4 2 4 3 2 2 2 2 2 2" xfId="8556" xr:uid="{A3FAEE71-7DE4-48C8-AEFD-4100EA50D9ED}"/>
    <cellStyle name="Standaard 4 2 4 3 2 2 2 2 2 2 2" xfId="18745" xr:uid="{37A15A56-52F0-46A2-9788-F2E4E6064ED3}"/>
    <cellStyle name="Standaard 4 2 4 3 2 2 2 2 2 2 2 2" xfId="39114" xr:uid="{B4F8B8C5-2B3F-4C16-A1C8-5DD7DEEAC367}"/>
    <cellStyle name="Standaard 4 2 4 3 2 2 2 2 2 2 3" xfId="28930" xr:uid="{14B9DD59-A76D-47A8-8B62-A8F809CE7667}"/>
    <cellStyle name="Standaard 4 2 4 3 2 2 2 2 2 3" xfId="14420" xr:uid="{6CDC084A-F6F9-47B0-AC66-5D9A5600FEDE}"/>
    <cellStyle name="Standaard 4 2 4 3 2 2 2 2 2 3 2" xfId="34789" xr:uid="{F2A489AA-BBC0-4A39-98CA-91EEF894A15F}"/>
    <cellStyle name="Standaard 4 2 4 3 2 2 2 2 2 4" xfId="24605" xr:uid="{FD608980-6F1D-4555-8D42-6D06A8710ED9}"/>
    <cellStyle name="Standaard 4 2 4 3 2 2 2 2 3" xfId="8555" xr:uid="{90941B21-2F17-42D6-ABAC-00C4AFFA3909}"/>
    <cellStyle name="Standaard 4 2 4 3 2 2 2 2 3 2" xfId="18744" xr:uid="{6DC89E47-8AFC-4E0C-8F39-C6D2B8835644}"/>
    <cellStyle name="Standaard 4 2 4 3 2 2 2 2 3 2 2" xfId="39113" xr:uid="{F2324839-7A89-4F53-946C-B1B66E3FE2FD}"/>
    <cellStyle name="Standaard 4 2 4 3 2 2 2 2 3 3" xfId="28929" xr:uid="{6BB3C8FF-7EAD-486D-8778-6D8D426CC31A}"/>
    <cellStyle name="Standaard 4 2 4 3 2 2 2 2 4" xfId="11877" xr:uid="{318712F5-B28D-4278-932A-09F27199CA47}"/>
    <cellStyle name="Standaard 4 2 4 3 2 2 2 2 4 2" xfId="32246" xr:uid="{81366343-0665-4BF1-93E3-FD1AB2BD0593}"/>
    <cellStyle name="Standaard 4 2 4 3 2 2 2 2 5" xfId="22062" xr:uid="{BBDE3096-C789-4978-946E-2EE8766341AA}"/>
    <cellStyle name="Standaard 4 2 4 3 2 2 2 3" xfId="2544" xr:uid="{B7251342-D688-4832-A94E-A333CB86ADB4}"/>
    <cellStyle name="Standaard 4 2 4 3 2 2 2 3 2" xfId="5089" xr:uid="{63648169-7BD8-4DEB-A85F-A2F6928874BD}"/>
    <cellStyle name="Standaard 4 2 4 3 2 2 2 3 2 2" xfId="8558" xr:uid="{E198EB7A-91A8-4EBF-B31C-5852F518AA7D}"/>
    <cellStyle name="Standaard 4 2 4 3 2 2 2 3 2 2 2" xfId="18747" xr:uid="{1FD4C16D-C041-4AB7-B354-78D0B5957EB9}"/>
    <cellStyle name="Standaard 4 2 4 3 2 2 2 3 2 2 2 2" xfId="39116" xr:uid="{C4AE3F70-077B-4203-BC8E-3181E9F37451}"/>
    <cellStyle name="Standaard 4 2 4 3 2 2 2 3 2 2 3" xfId="28932" xr:uid="{74A75C10-4291-4B0B-BD66-67888F7A6608}"/>
    <cellStyle name="Standaard 4 2 4 3 2 2 2 3 2 3" xfId="15267" xr:uid="{D0320011-2319-4135-AEA8-C9171A4DB03D}"/>
    <cellStyle name="Standaard 4 2 4 3 2 2 2 3 2 3 2" xfId="35636" xr:uid="{831AB188-A414-4536-98A9-6185C33F7859}"/>
    <cellStyle name="Standaard 4 2 4 3 2 2 2 3 2 4" xfId="25452" xr:uid="{C57176FE-73C5-49BB-AAC5-4C86D01F2A1F}"/>
    <cellStyle name="Standaard 4 2 4 3 2 2 2 3 3" xfId="8557" xr:uid="{EC76B77C-A82A-4CF3-A88C-3D0B58220B3E}"/>
    <cellStyle name="Standaard 4 2 4 3 2 2 2 3 3 2" xfId="18746" xr:uid="{33EB73CA-54A7-4742-8150-1F2EE94ED367}"/>
    <cellStyle name="Standaard 4 2 4 3 2 2 2 3 3 2 2" xfId="39115" xr:uid="{E088916E-37DC-4D99-985C-594FB0FDC630}"/>
    <cellStyle name="Standaard 4 2 4 3 2 2 2 3 3 3" xfId="28931" xr:uid="{59D04801-1D0B-41BE-9346-92035A2296EC}"/>
    <cellStyle name="Standaard 4 2 4 3 2 2 2 3 4" xfId="12724" xr:uid="{DE67EDE5-BAA6-442E-8DFD-8B8F26571969}"/>
    <cellStyle name="Standaard 4 2 4 3 2 2 2 3 4 2" xfId="33093" xr:uid="{68ED9E1D-A43C-4387-A577-8B62A86D508A}"/>
    <cellStyle name="Standaard 4 2 4 3 2 2 2 3 5" xfId="22909" xr:uid="{C10387E6-1171-406A-ABA8-33BD1F04A2EF}"/>
    <cellStyle name="Standaard 4 2 4 3 2 2 2 4" xfId="3394" xr:uid="{15D260C2-841B-4A7F-8F96-0C1AF9E78F64}"/>
    <cellStyle name="Standaard 4 2 4 3 2 2 2 4 2" xfId="8559" xr:uid="{0218C7D2-B151-4F3E-8443-002CD10C8035}"/>
    <cellStyle name="Standaard 4 2 4 3 2 2 2 4 2 2" xfId="18748" xr:uid="{EF2BE4D4-37CC-4C6D-90E4-0F8C81C7FADE}"/>
    <cellStyle name="Standaard 4 2 4 3 2 2 2 4 2 2 2" xfId="39117" xr:uid="{F9FD3C67-F899-408E-93AD-493951B1AA6C}"/>
    <cellStyle name="Standaard 4 2 4 3 2 2 2 4 2 3" xfId="28933" xr:uid="{D13BE45C-98B6-4775-B92E-5440B43AE86F}"/>
    <cellStyle name="Standaard 4 2 4 3 2 2 2 4 3" xfId="13572" xr:uid="{3A6E5F5E-6CEC-4BA1-8811-4D2A165CE71F}"/>
    <cellStyle name="Standaard 4 2 4 3 2 2 2 4 3 2" xfId="33941" xr:uid="{5F7F133B-79F8-462A-AAE8-C3A123FADCAD}"/>
    <cellStyle name="Standaard 4 2 4 3 2 2 2 4 4" xfId="23757" xr:uid="{8E58E781-B0EC-42CC-8741-517A699CC5E3}"/>
    <cellStyle name="Standaard 4 2 4 3 2 2 2 5" xfId="8554" xr:uid="{58FD53F8-D80A-474E-83D0-09306E48B853}"/>
    <cellStyle name="Standaard 4 2 4 3 2 2 2 5 2" xfId="18743" xr:uid="{0AEE59E2-36AB-4798-BD1D-514E2F32E465}"/>
    <cellStyle name="Standaard 4 2 4 3 2 2 2 5 2 2" xfId="39112" xr:uid="{17AAC4C0-FA34-408A-BF68-18CF3978BFCA}"/>
    <cellStyle name="Standaard 4 2 4 3 2 2 2 5 3" xfId="28928" xr:uid="{959DA7F5-8036-4379-A24C-86AAE628F7EF}"/>
    <cellStyle name="Standaard 4 2 4 3 2 2 2 6" xfId="11029" xr:uid="{A7FFB3EF-55A9-455A-A963-DD0E7F695DCF}"/>
    <cellStyle name="Standaard 4 2 4 3 2 2 2 6 2" xfId="31398" xr:uid="{6CA052A1-C814-4C94-ABDB-85015B599502}"/>
    <cellStyle name="Standaard 4 2 4 3 2 2 2 7" xfId="21214" xr:uid="{DA4A5B07-F2BA-4746-8B5A-E8D5A5916479}"/>
    <cellStyle name="Standaard 4 2 4 3 2 2 3" xfId="1273" xr:uid="{91A23E93-8C7B-4835-88FB-B4D777E7E922}"/>
    <cellStyle name="Standaard 4 2 4 3 2 2 3 2" xfId="3818" xr:uid="{B38951A2-2622-4B58-B3EB-65F15D759FB3}"/>
    <cellStyle name="Standaard 4 2 4 3 2 2 3 2 2" xfId="8561" xr:uid="{7D5B22DE-7A58-405D-9AA7-F0E222E85D2A}"/>
    <cellStyle name="Standaard 4 2 4 3 2 2 3 2 2 2" xfId="18750" xr:uid="{AE3DE92F-1F64-4EA8-BEDF-1D905C4974BD}"/>
    <cellStyle name="Standaard 4 2 4 3 2 2 3 2 2 2 2" xfId="39119" xr:uid="{C2BF40EE-BA60-4946-85F3-5C4D22008A63}"/>
    <cellStyle name="Standaard 4 2 4 3 2 2 3 2 2 3" xfId="28935" xr:uid="{3E1A4659-68A6-421A-A632-F3FBC55C0EE1}"/>
    <cellStyle name="Standaard 4 2 4 3 2 2 3 2 3" xfId="13996" xr:uid="{471C6D5E-B348-44CF-B672-2C83D86C063A}"/>
    <cellStyle name="Standaard 4 2 4 3 2 2 3 2 3 2" xfId="34365" xr:uid="{89203ACF-19B3-4398-B018-CA139E210584}"/>
    <cellStyle name="Standaard 4 2 4 3 2 2 3 2 4" xfId="24181" xr:uid="{83F1CFB0-7FF5-4EC0-A07F-A3DD14410AF9}"/>
    <cellStyle name="Standaard 4 2 4 3 2 2 3 3" xfId="8560" xr:uid="{323CDDFE-1D4D-48E9-97CA-2FF2D5ABB7F7}"/>
    <cellStyle name="Standaard 4 2 4 3 2 2 3 3 2" xfId="18749" xr:uid="{B4F80CB2-AAE0-4B42-B8DE-29D9E18FB638}"/>
    <cellStyle name="Standaard 4 2 4 3 2 2 3 3 2 2" xfId="39118" xr:uid="{B59C0A06-215B-457D-AB56-089A102CC914}"/>
    <cellStyle name="Standaard 4 2 4 3 2 2 3 3 3" xfId="28934" xr:uid="{E2FF5E53-1C2F-4265-A010-D2EB8202D7C8}"/>
    <cellStyle name="Standaard 4 2 4 3 2 2 3 4" xfId="11453" xr:uid="{831EFCB1-EC19-45A8-86AA-ED3C7157354B}"/>
    <cellStyle name="Standaard 4 2 4 3 2 2 3 4 2" xfId="31822" xr:uid="{5BF0A0D7-DF2C-4CEB-9348-FFFFB69B9FCD}"/>
    <cellStyle name="Standaard 4 2 4 3 2 2 3 5" xfId="21638" xr:uid="{CB94164A-6991-4E56-8A81-68B9BEF31662}"/>
    <cellStyle name="Standaard 4 2 4 3 2 2 4" xfId="2120" xr:uid="{173C085E-C43F-4D2A-8A39-C89E1FEF5AA3}"/>
    <cellStyle name="Standaard 4 2 4 3 2 2 4 2" xfId="4665" xr:uid="{55E8DEA1-1602-4DAA-AF40-921C622A63E3}"/>
    <cellStyle name="Standaard 4 2 4 3 2 2 4 2 2" xfId="8563" xr:uid="{4C6D8DE7-A97D-4CE6-9B8F-8C0F87947217}"/>
    <cellStyle name="Standaard 4 2 4 3 2 2 4 2 2 2" xfId="18752" xr:uid="{5EBF209A-B286-46EF-B895-F6055E404839}"/>
    <cellStyle name="Standaard 4 2 4 3 2 2 4 2 2 2 2" xfId="39121" xr:uid="{0ACC83F3-1F1A-40D3-B89A-76F2FDCD04CF}"/>
    <cellStyle name="Standaard 4 2 4 3 2 2 4 2 2 3" xfId="28937" xr:uid="{7082B4C5-BBFB-4968-B4FE-6BA6B461D619}"/>
    <cellStyle name="Standaard 4 2 4 3 2 2 4 2 3" xfId="14843" xr:uid="{494ADC78-6E97-4FC6-99F2-BCEC925048E5}"/>
    <cellStyle name="Standaard 4 2 4 3 2 2 4 2 3 2" xfId="35212" xr:uid="{947D5D0B-1F95-40D0-92A2-49BA3E48C07A}"/>
    <cellStyle name="Standaard 4 2 4 3 2 2 4 2 4" xfId="25028" xr:uid="{41903B70-3664-43CF-B822-F3037D716D76}"/>
    <cellStyle name="Standaard 4 2 4 3 2 2 4 3" xfId="8562" xr:uid="{A008C2B8-3BB9-4EEB-B1C5-C248659EC1CE}"/>
    <cellStyle name="Standaard 4 2 4 3 2 2 4 3 2" xfId="18751" xr:uid="{AEE1C973-ADD9-425A-B63D-E57DB3019B7E}"/>
    <cellStyle name="Standaard 4 2 4 3 2 2 4 3 2 2" xfId="39120" xr:uid="{3259BEBD-7BA7-4ABF-8270-E78CE474F33F}"/>
    <cellStyle name="Standaard 4 2 4 3 2 2 4 3 3" xfId="28936" xr:uid="{2F1D22DE-C3B9-4A2D-8C60-AE4871DE8A9F}"/>
    <cellStyle name="Standaard 4 2 4 3 2 2 4 4" xfId="12300" xr:uid="{98D7CA31-9D41-4336-8D87-144902D233D2}"/>
    <cellStyle name="Standaard 4 2 4 3 2 2 4 4 2" xfId="32669" xr:uid="{5CC9B8B5-C43C-4A4E-A7EC-AC65E825FF48}"/>
    <cellStyle name="Standaard 4 2 4 3 2 2 4 5" xfId="22485" xr:uid="{410A4926-0008-4E06-A27D-9AA4C5C16187}"/>
    <cellStyle name="Standaard 4 2 4 3 2 2 5" xfId="2970" xr:uid="{37D2C070-F69E-478E-843D-C728C58618A2}"/>
    <cellStyle name="Standaard 4 2 4 3 2 2 5 2" xfId="8564" xr:uid="{19D7CA18-BF56-4CD8-AB50-BE6858570BE7}"/>
    <cellStyle name="Standaard 4 2 4 3 2 2 5 2 2" xfId="18753" xr:uid="{A025C4F4-4605-47A1-B1B1-9191DE80BC07}"/>
    <cellStyle name="Standaard 4 2 4 3 2 2 5 2 2 2" xfId="39122" xr:uid="{95227DD0-6883-4E24-8423-E35A2A9A83D5}"/>
    <cellStyle name="Standaard 4 2 4 3 2 2 5 2 3" xfId="28938" xr:uid="{3D69D560-D9E8-4BEA-BA5E-C32AE2428D53}"/>
    <cellStyle name="Standaard 4 2 4 3 2 2 5 3" xfId="13148" xr:uid="{32103EBB-ABB3-49DC-801B-688171D87F09}"/>
    <cellStyle name="Standaard 4 2 4 3 2 2 5 3 2" xfId="33517" xr:uid="{D1AC5277-B1AC-4F34-983A-862730419568}"/>
    <cellStyle name="Standaard 4 2 4 3 2 2 5 4" xfId="23333" xr:uid="{D4A541CE-B889-4643-A0D7-0798738E1D83}"/>
    <cellStyle name="Standaard 4 2 4 3 2 2 6" xfId="8553" xr:uid="{C0D903D2-1872-458E-BC08-06F6EC75A57C}"/>
    <cellStyle name="Standaard 4 2 4 3 2 2 6 2" xfId="18742" xr:uid="{483A1426-72CE-4595-B39F-06B9C1E9B733}"/>
    <cellStyle name="Standaard 4 2 4 3 2 2 6 2 2" xfId="39111" xr:uid="{3F3D5818-FC13-449D-8239-3C3B70C9B254}"/>
    <cellStyle name="Standaard 4 2 4 3 2 2 6 3" xfId="28927" xr:uid="{A35D4F98-B17A-4B40-BE27-9ACABAF1589D}"/>
    <cellStyle name="Standaard 4 2 4 3 2 2 7" xfId="10605" xr:uid="{586EE292-E8A8-40EC-B644-58925CBA3C9A}"/>
    <cellStyle name="Standaard 4 2 4 3 2 2 7 2" xfId="30974" xr:uid="{471D432B-BA8C-4337-9546-3929E43EF852}"/>
    <cellStyle name="Standaard 4 2 4 3 2 2 8" xfId="20790" xr:uid="{DE178DA7-4E19-4281-86D9-2D33E995E33D}"/>
    <cellStyle name="Standaard 4 2 4 3 2 3" xfId="713" xr:uid="{BD86093E-0218-40C9-A311-B2FEB2AED408}"/>
    <cellStyle name="Standaard 4 2 4 3 2 3 2" xfId="1563" xr:uid="{62E13BB1-1DE4-4A09-B2C2-F000EFE2E861}"/>
    <cellStyle name="Standaard 4 2 4 3 2 3 2 2" xfId="4108" xr:uid="{7C93760F-AC94-42DD-BD93-B5FF4CA38C55}"/>
    <cellStyle name="Standaard 4 2 4 3 2 3 2 2 2" xfId="8567" xr:uid="{D7C1B174-2BF6-463A-98CF-65D33605254A}"/>
    <cellStyle name="Standaard 4 2 4 3 2 3 2 2 2 2" xfId="18756" xr:uid="{AED8A54E-DF31-4089-982E-15B70416F511}"/>
    <cellStyle name="Standaard 4 2 4 3 2 3 2 2 2 2 2" xfId="39125" xr:uid="{ED59B682-4AA6-4722-A381-E7FD62C41F35}"/>
    <cellStyle name="Standaard 4 2 4 3 2 3 2 2 2 3" xfId="28941" xr:uid="{B9BFA243-8741-4F03-A6D9-876CA6800E96}"/>
    <cellStyle name="Standaard 4 2 4 3 2 3 2 2 3" xfId="14286" xr:uid="{007FD78D-A480-432D-83A6-24D2BFFBD358}"/>
    <cellStyle name="Standaard 4 2 4 3 2 3 2 2 3 2" xfId="34655" xr:uid="{ABA9F66A-7AF1-4C8C-95B1-7ECDB22504A0}"/>
    <cellStyle name="Standaard 4 2 4 3 2 3 2 2 4" xfId="24471" xr:uid="{2E666CF5-11E1-4583-89A5-03D232906918}"/>
    <cellStyle name="Standaard 4 2 4 3 2 3 2 3" xfId="8566" xr:uid="{6DBB9934-CFA4-4449-875A-EDAE6019975D}"/>
    <cellStyle name="Standaard 4 2 4 3 2 3 2 3 2" xfId="18755" xr:uid="{A9B54F69-B004-4D8B-A7E1-9F1EA608F6F8}"/>
    <cellStyle name="Standaard 4 2 4 3 2 3 2 3 2 2" xfId="39124" xr:uid="{41C3D32C-F2EF-42BA-838C-B3E2BB93A195}"/>
    <cellStyle name="Standaard 4 2 4 3 2 3 2 3 3" xfId="28940" xr:uid="{3B01F20E-802E-4F20-951E-8DEB1C5F9DE9}"/>
    <cellStyle name="Standaard 4 2 4 3 2 3 2 4" xfId="11743" xr:uid="{0C68D652-0E66-4F94-AF1E-B25042CAB047}"/>
    <cellStyle name="Standaard 4 2 4 3 2 3 2 4 2" xfId="32112" xr:uid="{6AB77CB4-0163-472A-83B7-5160AEF0D58B}"/>
    <cellStyle name="Standaard 4 2 4 3 2 3 2 5" xfId="21928" xr:uid="{90FD7930-2D92-4405-B19C-43566DCB7BF3}"/>
    <cellStyle name="Standaard 4 2 4 3 2 3 3" xfId="2410" xr:uid="{8B31463C-177C-4A24-B6FE-A093FF2E411F}"/>
    <cellStyle name="Standaard 4 2 4 3 2 3 3 2" xfId="4955" xr:uid="{881ACD31-6242-42AB-B01B-F413D329C57B}"/>
    <cellStyle name="Standaard 4 2 4 3 2 3 3 2 2" xfId="8569" xr:uid="{3C85063A-2F18-446B-A103-7EC3C1F1EE6B}"/>
    <cellStyle name="Standaard 4 2 4 3 2 3 3 2 2 2" xfId="18758" xr:uid="{9435A20D-4B41-42FF-9B8C-F7E95796D8A5}"/>
    <cellStyle name="Standaard 4 2 4 3 2 3 3 2 2 2 2" xfId="39127" xr:uid="{6ACDE94D-3DD8-4268-92BF-43A4F1176D22}"/>
    <cellStyle name="Standaard 4 2 4 3 2 3 3 2 2 3" xfId="28943" xr:uid="{7D432853-3C5A-40E6-98B7-A2F8F1D48F08}"/>
    <cellStyle name="Standaard 4 2 4 3 2 3 3 2 3" xfId="15133" xr:uid="{A32D20AA-1B9A-42B2-80C1-1562983A3DB7}"/>
    <cellStyle name="Standaard 4 2 4 3 2 3 3 2 3 2" xfId="35502" xr:uid="{358A8663-75FF-4889-A923-60666F28CA57}"/>
    <cellStyle name="Standaard 4 2 4 3 2 3 3 2 4" xfId="25318" xr:uid="{2B776D2B-38B2-4DB4-9BBD-8F09016440E9}"/>
    <cellStyle name="Standaard 4 2 4 3 2 3 3 3" xfId="8568" xr:uid="{9D8956B3-4401-4F1F-87E3-264F093951A8}"/>
    <cellStyle name="Standaard 4 2 4 3 2 3 3 3 2" xfId="18757" xr:uid="{AA870CA7-9D63-4DDD-9384-F049BEBA3460}"/>
    <cellStyle name="Standaard 4 2 4 3 2 3 3 3 2 2" xfId="39126" xr:uid="{C0F72623-D518-4D15-AB61-FBAFD5735C19}"/>
    <cellStyle name="Standaard 4 2 4 3 2 3 3 3 3" xfId="28942" xr:uid="{0CD689DA-A0DC-48F7-B43D-E9178FCD9FD7}"/>
    <cellStyle name="Standaard 4 2 4 3 2 3 3 4" xfId="12590" xr:uid="{047803A4-A19A-4B47-84AA-9A42E40939EF}"/>
    <cellStyle name="Standaard 4 2 4 3 2 3 3 4 2" xfId="32959" xr:uid="{85C6E6B0-1271-4B99-96E4-2A9E5532C67D}"/>
    <cellStyle name="Standaard 4 2 4 3 2 3 3 5" xfId="22775" xr:uid="{3ED5B226-A153-46B6-BC53-A2900B46F62A}"/>
    <cellStyle name="Standaard 4 2 4 3 2 3 4" xfId="3260" xr:uid="{77C9743A-C60C-40D7-9AB7-CA9E3835CBD3}"/>
    <cellStyle name="Standaard 4 2 4 3 2 3 4 2" xfId="8570" xr:uid="{06A7BDED-3072-4FCF-B272-67CA418B7C51}"/>
    <cellStyle name="Standaard 4 2 4 3 2 3 4 2 2" xfId="18759" xr:uid="{3277802F-1508-4DD3-BA63-BC160C597CBB}"/>
    <cellStyle name="Standaard 4 2 4 3 2 3 4 2 2 2" xfId="39128" xr:uid="{5F90C8DA-5FF6-4C4E-AFC7-88490EB8CB32}"/>
    <cellStyle name="Standaard 4 2 4 3 2 3 4 2 3" xfId="28944" xr:uid="{2B944191-B22F-46EE-BAF4-6C6634A37549}"/>
    <cellStyle name="Standaard 4 2 4 3 2 3 4 3" xfId="13438" xr:uid="{33EBBF02-E857-4B56-BBE2-63EF1091FA3F}"/>
    <cellStyle name="Standaard 4 2 4 3 2 3 4 3 2" xfId="33807" xr:uid="{BC9BB357-BF40-4EED-B33F-B2B958B1CA00}"/>
    <cellStyle name="Standaard 4 2 4 3 2 3 4 4" xfId="23623" xr:uid="{283946F5-F1CE-482A-82EE-A38375CD8671}"/>
    <cellStyle name="Standaard 4 2 4 3 2 3 5" xfId="8565" xr:uid="{007ACC28-A0CA-4E02-87B2-0C0A7A5298C0}"/>
    <cellStyle name="Standaard 4 2 4 3 2 3 5 2" xfId="18754" xr:uid="{E5D2DD11-7710-48AA-8107-A3C3A2A0E43D}"/>
    <cellStyle name="Standaard 4 2 4 3 2 3 5 2 2" xfId="39123" xr:uid="{0E81D089-8DB9-4D5F-B9C5-8F3602469F7D}"/>
    <cellStyle name="Standaard 4 2 4 3 2 3 5 3" xfId="28939" xr:uid="{5C587BFF-B5CD-4B7D-A9B7-54F576C4CA7E}"/>
    <cellStyle name="Standaard 4 2 4 3 2 3 6" xfId="10895" xr:uid="{250E92C4-7830-4241-963A-925101A5B6BA}"/>
    <cellStyle name="Standaard 4 2 4 3 2 3 6 2" xfId="31264" xr:uid="{27288198-E12C-4854-B9AB-04F8586041E4}"/>
    <cellStyle name="Standaard 4 2 4 3 2 3 7" xfId="21080" xr:uid="{949149C3-2208-483E-823F-312CEF969591}"/>
    <cellStyle name="Standaard 4 2 4 3 2 4" xfId="1139" xr:uid="{A981A4C8-EA96-49CB-B1EA-3C9A3EDC4E5B}"/>
    <cellStyle name="Standaard 4 2 4 3 2 4 2" xfId="3684" xr:uid="{24710204-56E2-4278-AB02-2809B61E51C3}"/>
    <cellStyle name="Standaard 4 2 4 3 2 4 2 2" xfId="8572" xr:uid="{A2D87005-1576-4A8A-A19B-9C46F3648C4E}"/>
    <cellStyle name="Standaard 4 2 4 3 2 4 2 2 2" xfId="18761" xr:uid="{45633A80-678D-47E6-B7BD-015D4EE4AB15}"/>
    <cellStyle name="Standaard 4 2 4 3 2 4 2 2 2 2" xfId="39130" xr:uid="{C84D27F7-9905-4D8F-829C-81579733CB11}"/>
    <cellStyle name="Standaard 4 2 4 3 2 4 2 2 3" xfId="28946" xr:uid="{95411990-AAB4-465C-A33F-C700B468FE99}"/>
    <cellStyle name="Standaard 4 2 4 3 2 4 2 3" xfId="13862" xr:uid="{5867A675-1B12-4937-A96F-AD422D152864}"/>
    <cellStyle name="Standaard 4 2 4 3 2 4 2 3 2" xfId="34231" xr:uid="{9B8071AC-5F05-4B67-B6CC-8377F30BB65C}"/>
    <cellStyle name="Standaard 4 2 4 3 2 4 2 4" xfId="24047" xr:uid="{CE855A64-60A4-4721-9758-429CAF7F1741}"/>
    <cellStyle name="Standaard 4 2 4 3 2 4 3" xfId="8571" xr:uid="{12076F8A-FC93-4FE0-B22C-56D4DC726619}"/>
    <cellStyle name="Standaard 4 2 4 3 2 4 3 2" xfId="18760" xr:uid="{AC9A22A5-3FC4-4FB6-BC9A-F8E18872FA32}"/>
    <cellStyle name="Standaard 4 2 4 3 2 4 3 2 2" xfId="39129" xr:uid="{A1686ED5-5BEC-4956-AD15-5EE2AB7F13E7}"/>
    <cellStyle name="Standaard 4 2 4 3 2 4 3 3" xfId="28945" xr:uid="{D60BF76E-1F9A-4B1D-961C-3514B76F6319}"/>
    <cellStyle name="Standaard 4 2 4 3 2 4 4" xfId="11319" xr:uid="{AAA27F15-17B4-4FA0-8F33-59E938250A0D}"/>
    <cellStyle name="Standaard 4 2 4 3 2 4 4 2" xfId="31688" xr:uid="{6F8F6D69-4FF9-40B6-A6A0-52C4C8726E1A}"/>
    <cellStyle name="Standaard 4 2 4 3 2 4 5" xfId="21504" xr:uid="{25139FE9-8D91-4EDE-839E-35A5C33A77A1}"/>
    <cellStyle name="Standaard 4 2 4 3 2 5" xfId="1986" xr:uid="{0CA5E761-A679-48AE-887A-B37A28CE8ABA}"/>
    <cellStyle name="Standaard 4 2 4 3 2 5 2" xfId="4531" xr:uid="{55C9E44B-8965-42DB-B95A-0E1DA6CC1F7E}"/>
    <cellStyle name="Standaard 4 2 4 3 2 5 2 2" xfId="8574" xr:uid="{44764DFD-FBE4-4515-A816-D71998DC8582}"/>
    <cellStyle name="Standaard 4 2 4 3 2 5 2 2 2" xfId="18763" xr:uid="{5A438E04-872B-4275-A00A-61222C36D8C4}"/>
    <cellStyle name="Standaard 4 2 4 3 2 5 2 2 2 2" xfId="39132" xr:uid="{CA7261CA-AE07-4ED8-BE1D-577D4EDDE8C5}"/>
    <cellStyle name="Standaard 4 2 4 3 2 5 2 2 3" xfId="28948" xr:uid="{B23E32D1-5B38-4E1F-817A-892069A9527C}"/>
    <cellStyle name="Standaard 4 2 4 3 2 5 2 3" xfId="14709" xr:uid="{FA487408-F755-48E8-A5E3-D9D067C01C24}"/>
    <cellStyle name="Standaard 4 2 4 3 2 5 2 3 2" xfId="35078" xr:uid="{EC8C5310-5150-4362-B1A6-0623725213B2}"/>
    <cellStyle name="Standaard 4 2 4 3 2 5 2 4" xfId="24894" xr:uid="{77415C6D-371D-408A-B152-FF5AAC22E3A5}"/>
    <cellStyle name="Standaard 4 2 4 3 2 5 3" xfId="8573" xr:uid="{8ED89EB7-A7FA-4CB2-8217-46AA6402D5CB}"/>
    <cellStyle name="Standaard 4 2 4 3 2 5 3 2" xfId="18762" xr:uid="{5AB7B218-FE9F-4E71-892C-272896C0B180}"/>
    <cellStyle name="Standaard 4 2 4 3 2 5 3 2 2" xfId="39131" xr:uid="{62B747FF-8CBB-4695-8618-CE4E56A4A7C1}"/>
    <cellStyle name="Standaard 4 2 4 3 2 5 3 3" xfId="28947" xr:uid="{9DA5ED68-76B5-4781-9913-D675E5358B26}"/>
    <cellStyle name="Standaard 4 2 4 3 2 5 4" xfId="12166" xr:uid="{BE7673FC-AF54-497B-BBCB-D7C2FAEA3359}"/>
    <cellStyle name="Standaard 4 2 4 3 2 5 4 2" xfId="32535" xr:uid="{97EB7AED-B8D7-4388-AC8C-A6A15B280D6F}"/>
    <cellStyle name="Standaard 4 2 4 3 2 5 5" xfId="22351" xr:uid="{0D12614C-65B2-49B6-9D78-EE0F5697C537}"/>
    <cellStyle name="Standaard 4 2 4 3 2 6" xfId="2836" xr:uid="{71044D93-3AEB-47A7-AB8B-B66BCE604C14}"/>
    <cellStyle name="Standaard 4 2 4 3 2 6 2" xfId="8575" xr:uid="{14FB7BE7-9644-47EF-A932-2D9E2447A547}"/>
    <cellStyle name="Standaard 4 2 4 3 2 6 2 2" xfId="18764" xr:uid="{41B16EF3-6B19-4870-B7B2-5B41112E82E1}"/>
    <cellStyle name="Standaard 4 2 4 3 2 6 2 2 2" xfId="39133" xr:uid="{39CCF17A-F6B2-45F5-AECF-7A749BA13FAB}"/>
    <cellStyle name="Standaard 4 2 4 3 2 6 2 3" xfId="28949" xr:uid="{F6BBC074-96D8-41FB-A9E7-63817E2238EF}"/>
    <cellStyle name="Standaard 4 2 4 3 2 6 3" xfId="13014" xr:uid="{C43590D3-CCCE-4DBC-9B9D-8FBA2FF7E40E}"/>
    <cellStyle name="Standaard 4 2 4 3 2 6 3 2" xfId="33383" xr:uid="{1F46E82A-F8D8-4D67-8837-209A77CA3F0E}"/>
    <cellStyle name="Standaard 4 2 4 3 2 6 4" xfId="23199" xr:uid="{14365076-4994-4455-8761-1D0745C6016C}"/>
    <cellStyle name="Standaard 4 2 4 3 2 7" xfId="8552" xr:uid="{1AA7E558-E590-4C4B-ABA9-2E496879423A}"/>
    <cellStyle name="Standaard 4 2 4 3 2 7 2" xfId="18741" xr:uid="{71ABDCE8-8CF0-41D0-A3D7-4F7973D25EA4}"/>
    <cellStyle name="Standaard 4 2 4 3 2 7 2 2" xfId="39110" xr:uid="{317F8200-E113-45F3-8B35-07B2CD1A855D}"/>
    <cellStyle name="Standaard 4 2 4 3 2 7 3" xfId="28926" xr:uid="{CE1E5BFC-205D-42E9-8A62-7ED030A943A3}"/>
    <cellStyle name="Standaard 4 2 4 3 2 8" xfId="10471" xr:uid="{BDF3DB40-94CD-4E42-927A-07DFE0621592}"/>
    <cellStyle name="Standaard 4 2 4 3 2 8 2" xfId="30840" xr:uid="{7DF5A69E-B3E3-4692-B8AF-96BD7F4DF252}"/>
    <cellStyle name="Standaard 4 2 4 3 2 9" xfId="20656" xr:uid="{65286060-31CE-45DD-A12B-603C6B9D6B8D}"/>
    <cellStyle name="Standaard 4 2 4 3 3" xfId="225" xr:uid="{FA00334C-BD99-4C7C-B72B-944CA9E41029}"/>
    <cellStyle name="Standaard 4 2 4 3 3 2" xfId="781" xr:uid="{3DF061CE-81B8-440E-A00D-562D2280B8C3}"/>
    <cellStyle name="Standaard 4 2 4 3 3 2 2" xfId="1631" xr:uid="{DD70D24D-A20F-4AF3-B2E7-AD530F5D1280}"/>
    <cellStyle name="Standaard 4 2 4 3 3 2 2 2" xfId="4176" xr:uid="{A5D73158-9BD9-45AA-A280-E1518CF277AF}"/>
    <cellStyle name="Standaard 4 2 4 3 3 2 2 2 2" xfId="8579" xr:uid="{3D8BE7FC-A54D-418A-9B8E-B921CAC62C0C}"/>
    <cellStyle name="Standaard 4 2 4 3 3 2 2 2 2 2" xfId="18768" xr:uid="{2E13C2BD-E4D7-4F73-AA8B-D3247541C89E}"/>
    <cellStyle name="Standaard 4 2 4 3 3 2 2 2 2 2 2" xfId="39137" xr:uid="{D8F9FE25-AE2E-4236-B71E-2CFFE06F2A25}"/>
    <cellStyle name="Standaard 4 2 4 3 3 2 2 2 2 3" xfId="28953" xr:uid="{EABBB862-49E4-497B-ADF0-25312C0CB40F}"/>
    <cellStyle name="Standaard 4 2 4 3 3 2 2 2 3" xfId="14354" xr:uid="{EA02F911-97C8-4FD2-8494-0B04AC32ECAB}"/>
    <cellStyle name="Standaard 4 2 4 3 3 2 2 2 3 2" xfId="34723" xr:uid="{226148B2-EE89-47A6-AADF-D905B3758223}"/>
    <cellStyle name="Standaard 4 2 4 3 3 2 2 2 4" xfId="24539" xr:uid="{CAF21709-26D5-4E2B-9576-5BCDA03E4E38}"/>
    <cellStyle name="Standaard 4 2 4 3 3 2 2 3" xfId="8578" xr:uid="{761B0F0B-9543-4C0C-90BF-103AEC5680A7}"/>
    <cellStyle name="Standaard 4 2 4 3 3 2 2 3 2" xfId="18767" xr:uid="{66E986EC-BA81-45A4-9BA8-50C5CF02A7EE}"/>
    <cellStyle name="Standaard 4 2 4 3 3 2 2 3 2 2" xfId="39136" xr:uid="{79463C34-3447-4E91-95AE-F8F9A696ECFB}"/>
    <cellStyle name="Standaard 4 2 4 3 3 2 2 3 3" xfId="28952" xr:uid="{15C74F23-ECED-4681-80DF-5767437F469B}"/>
    <cellStyle name="Standaard 4 2 4 3 3 2 2 4" xfId="11811" xr:uid="{A5FF64F9-25F9-4019-9FF4-0FC04A8C0303}"/>
    <cellStyle name="Standaard 4 2 4 3 3 2 2 4 2" xfId="32180" xr:uid="{8271ED1A-78DD-4C4A-9BAE-3F5EB9E7ABE3}"/>
    <cellStyle name="Standaard 4 2 4 3 3 2 2 5" xfId="21996" xr:uid="{127EF259-5B2E-4EE9-9E01-D2D65509A713}"/>
    <cellStyle name="Standaard 4 2 4 3 3 2 3" xfId="2478" xr:uid="{DF32AF60-5824-464D-8E22-91BA3566EDB1}"/>
    <cellStyle name="Standaard 4 2 4 3 3 2 3 2" xfId="5023" xr:uid="{3D4A3E17-0AED-44B6-9375-5F4E7A37EE94}"/>
    <cellStyle name="Standaard 4 2 4 3 3 2 3 2 2" xfId="8581" xr:uid="{5635DDAF-CF31-4070-BEDE-AFB6957CDA1B}"/>
    <cellStyle name="Standaard 4 2 4 3 3 2 3 2 2 2" xfId="18770" xr:uid="{FE746BB7-1F3A-4B36-BB50-4A18E6A4ACBB}"/>
    <cellStyle name="Standaard 4 2 4 3 3 2 3 2 2 2 2" xfId="39139" xr:uid="{BD341DC0-2D3C-4ABA-8740-DA09D17BDA99}"/>
    <cellStyle name="Standaard 4 2 4 3 3 2 3 2 2 3" xfId="28955" xr:uid="{29721091-E9D0-42AF-AED5-FDE2554983C5}"/>
    <cellStyle name="Standaard 4 2 4 3 3 2 3 2 3" xfId="15201" xr:uid="{5D58F2AD-AB27-40FC-8E10-BA0E3870753A}"/>
    <cellStyle name="Standaard 4 2 4 3 3 2 3 2 3 2" xfId="35570" xr:uid="{957316EB-55EA-49BA-B0EC-96C2C3B522D9}"/>
    <cellStyle name="Standaard 4 2 4 3 3 2 3 2 4" xfId="25386" xr:uid="{A6FC2EC9-6ED6-4303-894F-40D8CCB2229B}"/>
    <cellStyle name="Standaard 4 2 4 3 3 2 3 3" xfId="8580" xr:uid="{0D8CC12D-6948-471C-971C-FBA143B36850}"/>
    <cellStyle name="Standaard 4 2 4 3 3 2 3 3 2" xfId="18769" xr:uid="{EAE28043-B85D-482D-A09F-AB25969AA55D}"/>
    <cellStyle name="Standaard 4 2 4 3 3 2 3 3 2 2" xfId="39138" xr:uid="{DC69C1EE-D02D-4BA9-8FE6-DBE9CB46299E}"/>
    <cellStyle name="Standaard 4 2 4 3 3 2 3 3 3" xfId="28954" xr:uid="{B90528F8-8B65-4DBC-AFDF-84532E23F5A2}"/>
    <cellStyle name="Standaard 4 2 4 3 3 2 3 4" xfId="12658" xr:uid="{5DC6B64B-A414-4014-974F-7841BF83FB29}"/>
    <cellStyle name="Standaard 4 2 4 3 3 2 3 4 2" xfId="33027" xr:uid="{BD58C0EF-E1C5-4B2D-B11C-B1BDE45ADE39}"/>
    <cellStyle name="Standaard 4 2 4 3 3 2 3 5" xfId="22843" xr:uid="{335FFE07-BD5C-49F0-8BE2-D533F3D2216C}"/>
    <cellStyle name="Standaard 4 2 4 3 3 2 4" xfId="3328" xr:uid="{A468AE1D-E9B9-480F-BFE9-75022F96A0B4}"/>
    <cellStyle name="Standaard 4 2 4 3 3 2 4 2" xfId="8582" xr:uid="{62E6BB5A-E854-4A3B-A0D3-C49F07120EE6}"/>
    <cellStyle name="Standaard 4 2 4 3 3 2 4 2 2" xfId="18771" xr:uid="{17BEF0ED-3137-4484-AFB8-C94FA8F3F8FC}"/>
    <cellStyle name="Standaard 4 2 4 3 3 2 4 2 2 2" xfId="39140" xr:uid="{908556EF-466F-4D7F-BE72-AF28CEBC54F8}"/>
    <cellStyle name="Standaard 4 2 4 3 3 2 4 2 3" xfId="28956" xr:uid="{A60C54F0-5C76-4299-A228-6FF4CC4E643E}"/>
    <cellStyle name="Standaard 4 2 4 3 3 2 4 3" xfId="13506" xr:uid="{4F39FB0F-C9F8-4FE3-A4C7-CC8DFE5FEB87}"/>
    <cellStyle name="Standaard 4 2 4 3 3 2 4 3 2" xfId="33875" xr:uid="{E5BC65D3-7880-446F-AE04-EC8879C2C43B}"/>
    <cellStyle name="Standaard 4 2 4 3 3 2 4 4" xfId="23691" xr:uid="{95F63458-77E3-4E44-A311-AFF162D363C0}"/>
    <cellStyle name="Standaard 4 2 4 3 3 2 5" xfId="8577" xr:uid="{1F0F1D4D-84BF-43BA-A3B4-69F5E9B83083}"/>
    <cellStyle name="Standaard 4 2 4 3 3 2 5 2" xfId="18766" xr:uid="{398CB60C-65B7-4C85-9E98-39CDFF3ECC07}"/>
    <cellStyle name="Standaard 4 2 4 3 3 2 5 2 2" xfId="39135" xr:uid="{3ECFD73F-A4E4-482D-87B1-374B87CDF49E}"/>
    <cellStyle name="Standaard 4 2 4 3 3 2 5 3" xfId="28951" xr:uid="{F7F091A5-BF03-42CB-8D87-B0D4A1FF9BD4}"/>
    <cellStyle name="Standaard 4 2 4 3 3 2 6" xfId="10963" xr:uid="{28F1B2C9-84CE-4F71-B2A3-E4275E64EAAC}"/>
    <cellStyle name="Standaard 4 2 4 3 3 2 6 2" xfId="31332" xr:uid="{E7FF7061-67E9-4506-81A0-CEBF683991BA}"/>
    <cellStyle name="Standaard 4 2 4 3 3 2 7" xfId="21148" xr:uid="{93C85B38-EEF4-4069-9B7F-1A82D9585549}"/>
    <cellStyle name="Standaard 4 2 4 3 3 3" xfId="1207" xr:uid="{C9E734DC-07B0-4DE2-9051-B2664268FAF9}"/>
    <cellStyle name="Standaard 4 2 4 3 3 3 2" xfId="3752" xr:uid="{F477C7ED-872A-459C-9511-30841F2E5788}"/>
    <cellStyle name="Standaard 4 2 4 3 3 3 2 2" xfId="8584" xr:uid="{CDECACDB-0A7E-4879-A312-658F48AF74FC}"/>
    <cellStyle name="Standaard 4 2 4 3 3 3 2 2 2" xfId="18773" xr:uid="{486A692B-E43A-4792-AE33-6CF240A3D14D}"/>
    <cellStyle name="Standaard 4 2 4 3 3 3 2 2 2 2" xfId="39142" xr:uid="{EE3C0FA2-4A35-47C1-AA67-D5602467C57B}"/>
    <cellStyle name="Standaard 4 2 4 3 3 3 2 2 3" xfId="28958" xr:uid="{6293E1AC-2087-4DC7-BA49-E04680F7CE17}"/>
    <cellStyle name="Standaard 4 2 4 3 3 3 2 3" xfId="13930" xr:uid="{FD7041C1-E4F0-41AA-B8AC-5B34B6AE8D88}"/>
    <cellStyle name="Standaard 4 2 4 3 3 3 2 3 2" xfId="34299" xr:uid="{702F3CDE-4638-4B09-9015-401121A159F0}"/>
    <cellStyle name="Standaard 4 2 4 3 3 3 2 4" xfId="24115" xr:uid="{1535BC57-2267-4129-B52A-DF8EEA92F443}"/>
    <cellStyle name="Standaard 4 2 4 3 3 3 3" xfId="8583" xr:uid="{AD993096-8759-4063-BAF9-8A1293079804}"/>
    <cellStyle name="Standaard 4 2 4 3 3 3 3 2" xfId="18772" xr:uid="{BB8E550E-0278-4C4F-B44C-4FF21352B0F9}"/>
    <cellStyle name="Standaard 4 2 4 3 3 3 3 2 2" xfId="39141" xr:uid="{B742CECF-862C-4DB1-97E2-CF4AF65EE5AE}"/>
    <cellStyle name="Standaard 4 2 4 3 3 3 3 3" xfId="28957" xr:uid="{0FCB427D-0D0E-4D80-A68B-308103F837AE}"/>
    <cellStyle name="Standaard 4 2 4 3 3 3 4" xfId="11387" xr:uid="{347EF6B2-9D91-4DBA-A39E-BC41C7D1233D}"/>
    <cellStyle name="Standaard 4 2 4 3 3 3 4 2" xfId="31756" xr:uid="{824146C4-9F7F-407B-9356-B90CEE62863A}"/>
    <cellStyle name="Standaard 4 2 4 3 3 3 5" xfId="21572" xr:uid="{1A333248-BFF0-48AD-BDB3-4CCED4EAB108}"/>
    <cellStyle name="Standaard 4 2 4 3 3 4" xfId="2054" xr:uid="{4BE41C62-EC65-4664-B78F-3DF498587DFE}"/>
    <cellStyle name="Standaard 4 2 4 3 3 4 2" xfId="4599" xr:uid="{D91F797E-BDB9-4F1C-A797-FEBB3FB2661A}"/>
    <cellStyle name="Standaard 4 2 4 3 3 4 2 2" xfId="8586" xr:uid="{5F60B557-0401-45AC-BBD4-5555D18D7C97}"/>
    <cellStyle name="Standaard 4 2 4 3 3 4 2 2 2" xfId="18775" xr:uid="{06330980-BF57-4FDA-B5FF-6F2194364DD4}"/>
    <cellStyle name="Standaard 4 2 4 3 3 4 2 2 2 2" xfId="39144" xr:uid="{C004CDA0-5E73-47CA-AB43-FBCCBFBA93A8}"/>
    <cellStyle name="Standaard 4 2 4 3 3 4 2 2 3" xfId="28960" xr:uid="{B1F54335-3C90-4B44-85BD-E22E2EA911D3}"/>
    <cellStyle name="Standaard 4 2 4 3 3 4 2 3" xfId="14777" xr:uid="{60A74EEB-77FA-4CE1-979A-1F780248FBE0}"/>
    <cellStyle name="Standaard 4 2 4 3 3 4 2 3 2" xfId="35146" xr:uid="{D1618811-3A56-49A1-A56D-8045E6C91852}"/>
    <cellStyle name="Standaard 4 2 4 3 3 4 2 4" xfId="24962" xr:uid="{FE273813-C36A-4FF9-AD29-C8C2E6F5DC4F}"/>
    <cellStyle name="Standaard 4 2 4 3 3 4 3" xfId="8585" xr:uid="{719A9240-99B8-4C50-9C70-C7C03E5947B9}"/>
    <cellStyle name="Standaard 4 2 4 3 3 4 3 2" xfId="18774" xr:uid="{617E9937-E187-4F2C-98F7-55F44F1E50E5}"/>
    <cellStyle name="Standaard 4 2 4 3 3 4 3 2 2" xfId="39143" xr:uid="{5CE932BB-BABB-4445-B2E1-2909F11D4AB9}"/>
    <cellStyle name="Standaard 4 2 4 3 3 4 3 3" xfId="28959" xr:uid="{D05E1607-6CD3-41E3-8052-89DCD7705254}"/>
    <cellStyle name="Standaard 4 2 4 3 3 4 4" xfId="12234" xr:uid="{041CF469-F81F-4B26-A484-6D58F3B1F8DF}"/>
    <cellStyle name="Standaard 4 2 4 3 3 4 4 2" xfId="32603" xr:uid="{82045F20-F30B-418F-94EE-5C623208AF5D}"/>
    <cellStyle name="Standaard 4 2 4 3 3 4 5" xfId="22419" xr:uid="{0D79ADE5-75A7-41F0-8266-3708C45B0C8F}"/>
    <cellStyle name="Standaard 4 2 4 3 3 5" xfId="2904" xr:uid="{0A1212CC-46DD-4D60-BF5F-E4F462217B32}"/>
    <cellStyle name="Standaard 4 2 4 3 3 5 2" xfId="8587" xr:uid="{4F45DB19-1AB8-4BC4-9BD4-C21120723BD2}"/>
    <cellStyle name="Standaard 4 2 4 3 3 5 2 2" xfId="18776" xr:uid="{5B7B53F6-62B3-4F0E-B28B-734C0FE292FF}"/>
    <cellStyle name="Standaard 4 2 4 3 3 5 2 2 2" xfId="39145" xr:uid="{BB519E19-3816-46A0-97E8-EBE622B2E709}"/>
    <cellStyle name="Standaard 4 2 4 3 3 5 2 3" xfId="28961" xr:uid="{B12EAEDD-A80C-4014-B1BA-C55162630183}"/>
    <cellStyle name="Standaard 4 2 4 3 3 5 3" xfId="13082" xr:uid="{1C58A7F9-0407-4E1C-822A-F393FFA10F34}"/>
    <cellStyle name="Standaard 4 2 4 3 3 5 3 2" xfId="33451" xr:uid="{B1BF33AF-EEBF-4380-819C-7224450BE9F5}"/>
    <cellStyle name="Standaard 4 2 4 3 3 5 4" xfId="23267" xr:uid="{B8E1CBA1-27B7-43AF-84CC-4EDA4FBA6B04}"/>
    <cellStyle name="Standaard 4 2 4 3 3 6" xfId="8576" xr:uid="{DEA649A4-EDC4-4CD2-B497-CEDBF8EDA46A}"/>
    <cellStyle name="Standaard 4 2 4 3 3 6 2" xfId="18765" xr:uid="{17633572-F054-4774-9920-E1932AECE797}"/>
    <cellStyle name="Standaard 4 2 4 3 3 6 2 2" xfId="39134" xr:uid="{297D0577-EF35-441E-BC03-7B7E3CC4D438}"/>
    <cellStyle name="Standaard 4 2 4 3 3 6 3" xfId="28950" xr:uid="{F13B11E7-4150-476C-A1CD-524AFCA338B9}"/>
    <cellStyle name="Standaard 4 2 4 3 3 7" xfId="10539" xr:uid="{92C407A8-2A55-4A2D-B43E-07138B5D2AD4}"/>
    <cellStyle name="Standaard 4 2 4 3 3 7 2" xfId="30908" xr:uid="{85BFB738-C21B-4E97-9662-5DC20B2E885F}"/>
    <cellStyle name="Standaard 4 2 4 3 3 8" xfId="20724" xr:uid="{4D45858F-130B-4690-BB76-5DEBB59E1E64}"/>
    <cellStyle name="Standaard 4 2 4 3 4" xfId="476" xr:uid="{79E04C4E-E88E-4C15-B2B6-E23C55759AA1}"/>
    <cellStyle name="Standaard 4 2 4 3 4 2" xfId="934" xr:uid="{57BC4929-279B-4CFE-A5D3-C87F95DCAC26}"/>
    <cellStyle name="Standaard 4 2 4 3 4 2 2" xfId="1784" xr:uid="{06710839-6251-4550-8229-85717D07064F}"/>
    <cellStyle name="Standaard 4 2 4 3 4 2 2 2" xfId="4329" xr:uid="{AE49865B-4029-42BA-BC55-7DD2D1278D45}"/>
    <cellStyle name="Standaard 4 2 4 3 4 2 2 2 2" xfId="8591" xr:uid="{63881E4F-BF51-42E9-B732-0AE7F87A27F2}"/>
    <cellStyle name="Standaard 4 2 4 3 4 2 2 2 2 2" xfId="18780" xr:uid="{848B7B4D-83DA-46D2-9848-354591237009}"/>
    <cellStyle name="Standaard 4 2 4 3 4 2 2 2 2 2 2" xfId="39149" xr:uid="{77AE2984-A66D-44E8-BECD-BD0BFDEFF439}"/>
    <cellStyle name="Standaard 4 2 4 3 4 2 2 2 2 3" xfId="28965" xr:uid="{598266F8-CF00-4E2E-9E55-872B3F7D7D53}"/>
    <cellStyle name="Standaard 4 2 4 3 4 2 2 2 3" xfId="14507" xr:uid="{0B8455B6-5FF6-41D4-82DC-ECC2AC72C528}"/>
    <cellStyle name="Standaard 4 2 4 3 4 2 2 2 3 2" xfId="34876" xr:uid="{8795566E-6219-4FDB-8A17-3F90481CFBF9}"/>
    <cellStyle name="Standaard 4 2 4 3 4 2 2 2 4" xfId="24692" xr:uid="{95A5E2A2-041D-4116-9F5F-FF5ACC9F23A2}"/>
    <cellStyle name="Standaard 4 2 4 3 4 2 2 3" xfId="8590" xr:uid="{4D8A6349-1D7D-41D2-98AB-002368CC600C}"/>
    <cellStyle name="Standaard 4 2 4 3 4 2 2 3 2" xfId="18779" xr:uid="{A4BF3079-E477-47B2-A550-201F99FD330D}"/>
    <cellStyle name="Standaard 4 2 4 3 4 2 2 3 2 2" xfId="39148" xr:uid="{F8321532-ACF8-42D5-8393-A5464E4C813A}"/>
    <cellStyle name="Standaard 4 2 4 3 4 2 2 3 3" xfId="28964" xr:uid="{7842D7E8-0E43-4264-92A7-7C0D1893D82D}"/>
    <cellStyle name="Standaard 4 2 4 3 4 2 2 4" xfId="11964" xr:uid="{68C7592A-A115-4D19-9307-966D651EFFCE}"/>
    <cellStyle name="Standaard 4 2 4 3 4 2 2 4 2" xfId="32333" xr:uid="{06711129-19CA-4D3D-8345-371845D92813}"/>
    <cellStyle name="Standaard 4 2 4 3 4 2 2 5" xfId="22149" xr:uid="{334E9F6B-A161-4542-98D2-8BF86B5FF0B2}"/>
    <cellStyle name="Standaard 4 2 4 3 4 2 3" xfId="2631" xr:uid="{19A88F69-AC07-4D10-B714-A4166EB1C6DA}"/>
    <cellStyle name="Standaard 4 2 4 3 4 2 3 2" xfId="5176" xr:uid="{C8AE6875-05A0-4AB0-955C-0A7D0962B738}"/>
    <cellStyle name="Standaard 4 2 4 3 4 2 3 2 2" xfId="8593" xr:uid="{A8A791B2-EFC6-4394-9DEF-F3A60A27B9EB}"/>
    <cellStyle name="Standaard 4 2 4 3 4 2 3 2 2 2" xfId="18782" xr:uid="{7C8303C9-6193-4B12-B329-98DB449229B5}"/>
    <cellStyle name="Standaard 4 2 4 3 4 2 3 2 2 2 2" xfId="39151" xr:uid="{2BF9F04D-32CA-403F-BE78-A43863EC4CFC}"/>
    <cellStyle name="Standaard 4 2 4 3 4 2 3 2 2 3" xfId="28967" xr:uid="{44E2F60D-6518-45D0-8445-312A239483A5}"/>
    <cellStyle name="Standaard 4 2 4 3 4 2 3 2 3" xfId="15354" xr:uid="{8A8D38DF-F089-4A41-922D-E278178DB0EE}"/>
    <cellStyle name="Standaard 4 2 4 3 4 2 3 2 3 2" xfId="35723" xr:uid="{FEE8DF10-9429-4433-9B13-3F16F09AB6C8}"/>
    <cellStyle name="Standaard 4 2 4 3 4 2 3 2 4" xfId="25539" xr:uid="{FD824E3F-F885-4548-93D1-8B40405654EB}"/>
    <cellStyle name="Standaard 4 2 4 3 4 2 3 3" xfId="8592" xr:uid="{137E29CB-3736-4699-812B-5D280C31F4A4}"/>
    <cellStyle name="Standaard 4 2 4 3 4 2 3 3 2" xfId="18781" xr:uid="{2B91F047-1738-4517-BB16-761D3E6A026C}"/>
    <cellStyle name="Standaard 4 2 4 3 4 2 3 3 2 2" xfId="39150" xr:uid="{4F89895E-BD22-47B9-AA4D-79AD4E0AB9DE}"/>
    <cellStyle name="Standaard 4 2 4 3 4 2 3 3 3" xfId="28966" xr:uid="{9C588F68-6ACD-4E69-A64C-7DA4AAD110A6}"/>
    <cellStyle name="Standaard 4 2 4 3 4 2 3 4" xfId="12811" xr:uid="{C47DEB94-A25B-450A-B97D-91873975F243}"/>
    <cellStyle name="Standaard 4 2 4 3 4 2 3 4 2" xfId="33180" xr:uid="{E8171C64-6E61-419C-BB22-8583FDF05CB7}"/>
    <cellStyle name="Standaard 4 2 4 3 4 2 3 5" xfId="22996" xr:uid="{D80AA097-AA89-4C7F-B865-61A73A15D1BE}"/>
    <cellStyle name="Standaard 4 2 4 3 4 2 4" xfId="3481" xr:uid="{C17E8C7C-C533-40F3-B94F-0BB21313F207}"/>
    <cellStyle name="Standaard 4 2 4 3 4 2 4 2" xfId="8594" xr:uid="{BC273246-862C-4852-9D4F-1956893F951A}"/>
    <cellStyle name="Standaard 4 2 4 3 4 2 4 2 2" xfId="18783" xr:uid="{ED6CD122-5B98-4EB5-806F-18EBBDDDD397}"/>
    <cellStyle name="Standaard 4 2 4 3 4 2 4 2 2 2" xfId="39152" xr:uid="{F2CBD975-3C3D-40D0-9051-A66C6F494E60}"/>
    <cellStyle name="Standaard 4 2 4 3 4 2 4 2 3" xfId="28968" xr:uid="{74283F42-AFBB-41D6-A808-73F1E6197BB1}"/>
    <cellStyle name="Standaard 4 2 4 3 4 2 4 3" xfId="13659" xr:uid="{CCE25FA1-5447-4F4C-90E8-5B352A1D0F0D}"/>
    <cellStyle name="Standaard 4 2 4 3 4 2 4 3 2" xfId="34028" xr:uid="{EBA62706-DAB5-4F00-BD06-1E2EB116EA46}"/>
    <cellStyle name="Standaard 4 2 4 3 4 2 4 4" xfId="23844" xr:uid="{EA2606B3-488A-4FC6-B788-69EDC5628DE1}"/>
    <cellStyle name="Standaard 4 2 4 3 4 2 5" xfId="8589" xr:uid="{BA51562B-E08B-43A9-9DF7-7AAB82728A71}"/>
    <cellStyle name="Standaard 4 2 4 3 4 2 5 2" xfId="18778" xr:uid="{2BE3BB54-151E-49BC-A91A-237841D0B581}"/>
    <cellStyle name="Standaard 4 2 4 3 4 2 5 2 2" xfId="39147" xr:uid="{41223605-7020-4C71-BF3F-9C2B31E557C1}"/>
    <cellStyle name="Standaard 4 2 4 3 4 2 5 3" xfId="28963" xr:uid="{F02103B8-560D-43C1-AF92-B8A1CB96DBFB}"/>
    <cellStyle name="Standaard 4 2 4 3 4 2 6" xfId="11116" xr:uid="{7CB08C20-BD4B-4C4F-877B-1602EF76BB5F}"/>
    <cellStyle name="Standaard 4 2 4 3 4 2 6 2" xfId="31485" xr:uid="{0B68AF34-72F9-4A8D-815F-27D6D21BD6D7}"/>
    <cellStyle name="Standaard 4 2 4 3 4 2 7" xfId="21301" xr:uid="{DE84AA05-8ED5-4449-A7D4-E863D39FA0D7}"/>
    <cellStyle name="Standaard 4 2 4 3 4 3" xfId="1360" xr:uid="{9207297D-ACB5-4139-B115-D576851140A2}"/>
    <cellStyle name="Standaard 4 2 4 3 4 3 2" xfId="3905" xr:uid="{0CE795C2-4485-4E64-A281-EE8AC6AD67DA}"/>
    <cellStyle name="Standaard 4 2 4 3 4 3 2 2" xfId="8596" xr:uid="{2FCCC415-688E-41A8-A169-3C020457AF93}"/>
    <cellStyle name="Standaard 4 2 4 3 4 3 2 2 2" xfId="18785" xr:uid="{05D65DD5-0E2C-4DAF-A7C5-DB43A046A8B7}"/>
    <cellStyle name="Standaard 4 2 4 3 4 3 2 2 2 2" xfId="39154" xr:uid="{DBBFD51E-0A44-45A6-AD8D-AB9D063A4EB9}"/>
    <cellStyle name="Standaard 4 2 4 3 4 3 2 2 3" xfId="28970" xr:uid="{20E977BC-B28A-4574-91CF-DF854EBAC734}"/>
    <cellStyle name="Standaard 4 2 4 3 4 3 2 3" xfId="14083" xr:uid="{EE4FB44A-FF11-474F-82EB-1D1A32004161}"/>
    <cellStyle name="Standaard 4 2 4 3 4 3 2 3 2" xfId="34452" xr:uid="{9B258671-1A52-469F-AA1D-4820C06907BA}"/>
    <cellStyle name="Standaard 4 2 4 3 4 3 2 4" xfId="24268" xr:uid="{BD464DEB-F1B0-4997-BF2E-386ADF9C860A}"/>
    <cellStyle name="Standaard 4 2 4 3 4 3 3" xfId="8595" xr:uid="{44F36D56-A0C1-4D5E-B8DF-028C53A20009}"/>
    <cellStyle name="Standaard 4 2 4 3 4 3 3 2" xfId="18784" xr:uid="{FE2C7931-2A14-418F-B806-7F227C0E1194}"/>
    <cellStyle name="Standaard 4 2 4 3 4 3 3 2 2" xfId="39153" xr:uid="{18CD8097-5B69-4200-94F5-18189182BED3}"/>
    <cellStyle name="Standaard 4 2 4 3 4 3 3 3" xfId="28969" xr:uid="{98F22C22-D67B-4E4E-B985-93C9C9008F40}"/>
    <cellStyle name="Standaard 4 2 4 3 4 3 4" xfId="11540" xr:uid="{64806C96-83B9-4101-9E17-9F59E9678BA9}"/>
    <cellStyle name="Standaard 4 2 4 3 4 3 4 2" xfId="31909" xr:uid="{D01E1704-2A5B-4D37-9231-C76879CCE87E}"/>
    <cellStyle name="Standaard 4 2 4 3 4 3 5" xfId="21725" xr:uid="{8303A0C3-E3E6-4A97-B262-3EACC9841402}"/>
    <cellStyle name="Standaard 4 2 4 3 4 4" xfId="2207" xr:uid="{0CC4A3A3-19EC-4236-ABAD-2E66B91B6595}"/>
    <cellStyle name="Standaard 4 2 4 3 4 4 2" xfId="4752" xr:uid="{D80971B3-D941-4B6B-AA98-868C0541D6EF}"/>
    <cellStyle name="Standaard 4 2 4 3 4 4 2 2" xfId="8598" xr:uid="{48740112-8ADA-409E-BAE0-DD17DD31F387}"/>
    <cellStyle name="Standaard 4 2 4 3 4 4 2 2 2" xfId="18787" xr:uid="{2B0B4D6E-A11C-4DA2-A1A3-3E64AC7D932C}"/>
    <cellStyle name="Standaard 4 2 4 3 4 4 2 2 2 2" xfId="39156" xr:uid="{104ECFEF-907A-4BB3-9A9E-9E1F787972F7}"/>
    <cellStyle name="Standaard 4 2 4 3 4 4 2 2 3" xfId="28972" xr:uid="{C7340F26-D9AF-49BC-9733-0867A0A5AB54}"/>
    <cellStyle name="Standaard 4 2 4 3 4 4 2 3" xfId="14930" xr:uid="{4114CEE8-29CD-44E8-AF10-F8B2159C85F8}"/>
    <cellStyle name="Standaard 4 2 4 3 4 4 2 3 2" xfId="35299" xr:uid="{0AAFF47B-5AE3-4D34-99EF-E4194E2C8C61}"/>
    <cellStyle name="Standaard 4 2 4 3 4 4 2 4" xfId="25115" xr:uid="{20D34112-F8A6-4EDA-A821-798648439736}"/>
    <cellStyle name="Standaard 4 2 4 3 4 4 3" xfId="8597" xr:uid="{185C07AB-03E3-4676-B50C-1B1B76A90807}"/>
    <cellStyle name="Standaard 4 2 4 3 4 4 3 2" xfId="18786" xr:uid="{8F27F7FB-7630-4549-AC69-CC14C2D9D990}"/>
    <cellStyle name="Standaard 4 2 4 3 4 4 3 2 2" xfId="39155" xr:uid="{F686ACAC-3016-4813-9A3A-78E7CC76700F}"/>
    <cellStyle name="Standaard 4 2 4 3 4 4 3 3" xfId="28971" xr:uid="{8A06344B-703B-4EBA-A55C-D013B06F7C88}"/>
    <cellStyle name="Standaard 4 2 4 3 4 4 4" xfId="12387" xr:uid="{FDA43B91-0CD2-472F-9849-F6366981F270}"/>
    <cellStyle name="Standaard 4 2 4 3 4 4 4 2" xfId="32756" xr:uid="{DF087A04-443D-4D93-BE89-D9E5DAF2E5EB}"/>
    <cellStyle name="Standaard 4 2 4 3 4 4 5" xfId="22572" xr:uid="{67B80EDE-9838-4EB0-8D19-EF42E5EFEB6C}"/>
    <cellStyle name="Standaard 4 2 4 3 4 5" xfId="3057" xr:uid="{C0161B1E-9962-46D4-B76C-1EED5793C9AB}"/>
    <cellStyle name="Standaard 4 2 4 3 4 5 2" xfId="8599" xr:uid="{21EA1EB4-99AF-4C9B-B070-5EB25493EC82}"/>
    <cellStyle name="Standaard 4 2 4 3 4 5 2 2" xfId="18788" xr:uid="{11CFC18C-D789-47C3-948A-CB0D312B0712}"/>
    <cellStyle name="Standaard 4 2 4 3 4 5 2 2 2" xfId="39157" xr:uid="{71371242-B16C-4A39-B0FB-BFD97089139D}"/>
    <cellStyle name="Standaard 4 2 4 3 4 5 2 3" xfId="28973" xr:uid="{43CC4BBF-F0BB-46F7-9673-6E913C204224}"/>
    <cellStyle name="Standaard 4 2 4 3 4 5 3" xfId="13235" xr:uid="{93BA03D0-B6D8-4BA1-BE87-52D2DD744E8C}"/>
    <cellStyle name="Standaard 4 2 4 3 4 5 3 2" xfId="33604" xr:uid="{428CCFE9-84F3-4F4D-87BC-661F4727AAF0}"/>
    <cellStyle name="Standaard 4 2 4 3 4 5 4" xfId="23420" xr:uid="{4412E507-23C5-4FAC-AE1C-51D948129925}"/>
    <cellStyle name="Standaard 4 2 4 3 4 6" xfId="8588" xr:uid="{754877DE-AB4A-4A2E-A16B-793FA5A29566}"/>
    <cellStyle name="Standaard 4 2 4 3 4 6 2" xfId="18777" xr:uid="{9509C9EB-5DAF-4691-8EA3-72268284BF69}"/>
    <cellStyle name="Standaard 4 2 4 3 4 6 2 2" xfId="39146" xr:uid="{DF1D77E6-9533-4FB0-B51D-5824C20334E0}"/>
    <cellStyle name="Standaard 4 2 4 3 4 6 3" xfId="28962" xr:uid="{B8C799D4-C6EC-4B05-B4D3-CC4AC56B7D5A}"/>
    <cellStyle name="Standaard 4 2 4 3 4 7" xfId="10692" xr:uid="{7DBE114B-A1C2-4045-AB5B-73B413693DB7}"/>
    <cellStyle name="Standaard 4 2 4 3 4 7 2" xfId="31061" xr:uid="{75C77F63-B403-41B4-93E9-B5265FD4DE0A}"/>
    <cellStyle name="Standaard 4 2 4 3 4 8" xfId="20877" xr:uid="{9863B323-DCA0-47F4-BB35-819017D89364}"/>
    <cellStyle name="Standaard 4 2 4 3 5" xfId="578" xr:uid="{E51E3567-B590-451D-8FD6-B0DF00B67286}"/>
    <cellStyle name="Standaard 4 2 4 3 5 2" xfId="1004" xr:uid="{8441E55D-98C7-47E1-8555-33481C397E24}"/>
    <cellStyle name="Standaard 4 2 4 3 5 2 2" xfId="1854" xr:uid="{2E5A2266-ECF6-4B0B-8F33-5A6DF62A483C}"/>
    <cellStyle name="Standaard 4 2 4 3 5 2 2 2" xfId="4399" xr:uid="{DD03D817-6B8B-41F8-915A-5906FDA49B2E}"/>
    <cellStyle name="Standaard 4 2 4 3 5 2 2 2 2" xfId="8603" xr:uid="{988E64DB-5F48-44E2-A333-CBC08A44501E}"/>
    <cellStyle name="Standaard 4 2 4 3 5 2 2 2 2 2" xfId="18792" xr:uid="{02BA4AFB-1F20-49D8-ABF7-3263EEF8B7C2}"/>
    <cellStyle name="Standaard 4 2 4 3 5 2 2 2 2 2 2" xfId="39161" xr:uid="{F9903D1A-9670-4C5B-A934-4B37C540132E}"/>
    <cellStyle name="Standaard 4 2 4 3 5 2 2 2 2 3" xfId="28977" xr:uid="{A4DDFA6D-7E35-48D9-9AD8-5EA74763DDC5}"/>
    <cellStyle name="Standaard 4 2 4 3 5 2 2 2 3" xfId="14577" xr:uid="{93E7C68C-91F4-4F88-953B-83A7DD4DED5C}"/>
    <cellStyle name="Standaard 4 2 4 3 5 2 2 2 3 2" xfId="34946" xr:uid="{408C782E-59CA-4A51-8E53-E3BD7BBE532C}"/>
    <cellStyle name="Standaard 4 2 4 3 5 2 2 2 4" xfId="24762" xr:uid="{3CA62E92-A99A-4D08-9587-5070CFD7C6EE}"/>
    <cellStyle name="Standaard 4 2 4 3 5 2 2 3" xfId="8602" xr:uid="{5E51EF4E-8FB5-40D2-95D4-C0B41440E949}"/>
    <cellStyle name="Standaard 4 2 4 3 5 2 2 3 2" xfId="18791" xr:uid="{FF2F5311-DC8A-4290-AA0D-4346A606FF3A}"/>
    <cellStyle name="Standaard 4 2 4 3 5 2 2 3 2 2" xfId="39160" xr:uid="{04483BAB-FBBF-4BFE-9607-C45B260E23EE}"/>
    <cellStyle name="Standaard 4 2 4 3 5 2 2 3 3" xfId="28976" xr:uid="{6FF225A3-CC63-4C69-AC73-C5C0F9F5575C}"/>
    <cellStyle name="Standaard 4 2 4 3 5 2 2 4" xfId="12034" xr:uid="{18E23833-E3AC-40C5-847D-0B95C8F75013}"/>
    <cellStyle name="Standaard 4 2 4 3 5 2 2 4 2" xfId="32403" xr:uid="{5E0EEDCD-E3C7-4040-B0E0-2B711155E38D}"/>
    <cellStyle name="Standaard 4 2 4 3 5 2 2 5" xfId="22219" xr:uid="{65BF55DF-48C2-47AE-9BCB-2ACFE9AE3A8B}"/>
    <cellStyle name="Standaard 4 2 4 3 5 2 3" xfId="2701" xr:uid="{E8F07FB2-E02E-4AB4-8637-0B9D8A5742C6}"/>
    <cellStyle name="Standaard 4 2 4 3 5 2 3 2" xfId="5246" xr:uid="{B2A5DFE3-DF8F-4F79-A2D2-59AF6C135E22}"/>
    <cellStyle name="Standaard 4 2 4 3 5 2 3 2 2" xfId="8605" xr:uid="{27271BA7-23CE-47EC-A4A6-95C32B1781C6}"/>
    <cellStyle name="Standaard 4 2 4 3 5 2 3 2 2 2" xfId="18794" xr:uid="{C690F2BF-2A71-46BB-86C8-604B54DC5192}"/>
    <cellStyle name="Standaard 4 2 4 3 5 2 3 2 2 2 2" xfId="39163" xr:uid="{942A33B0-2EDA-4ECE-B712-44B8B1F5294E}"/>
    <cellStyle name="Standaard 4 2 4 3 5 2 3 2 2 3" xfId="28979" xr:uid="{B89E6C47-89B1-4C4D-825D-F9592C6FFE68}"/>
    <cellStyle name="Standaard 4 2 4 3 5 2 3 2 3" xfId="15424" xr:uid="{A3BCA498-8092-46B3-A121-F228EC40E697}"/>
    <cellStyle name="Standaard 4 2 4 3 5 2 3 2 3 2" xfId="35793" xr:uid="{2F8DAD0A-30D7-435E-A119-680B663D9743}"/>
    <cellStyle name="Standaard 4 2 4 3 5 2 3 2 4" xfId="25609" xr:uid="{0302FA90-285D-44F4-A915-53E83D462CDE}"/>
    <cellStyle name="Standaard 4 2 4 3 5 2 3 3" xfId="8604" xr:uid="{56AB6270-869B-44E4-841E-9428F91E4855}"/>
    <cellStyle name="Standaard 4 2 4 3 5 2 3 3 2" xfId="18793" xr:uid="{0307E775-B36B-4379-8949-76C7217FC06D}"/>
    <cellStyle name="Standaard 4 2 4 3 5 2 3 3 2 2" xfId="39162" xr:uid="{1BA93C84-9919-46FE-BB88-0064B2E8502E}"/>
    <cellStyle name="Standaard 4 2 4 3 5 2 3 3 3" xfId="28978" xr:uid="{5181C1D1-A56A-4858-87C9-76FD249E85D9}"/>
    <cellStyle name="Standaard 4 2 4 3 5 2 3 4" xfId="12881" xr:uid="{5D5F1071-1C19-4099-8F43-A217A0AB7BC6}"/>
    <cellStyle name="Standaard 4 2 4 3 5 2 3 4 2" xfId="33250" xr:uid="{EC40A0FE-FCFD-439E-AB29-66D15BD44F5C}"/>
    <cellStyle name="Standaard 4 2 4 3 5 2 3 5" xfId="23066" xr:uid="{17436A5F-F7F6-46D8-AAAA-988E9DEB68C3}"/>
    <cellStyle name="Standaard 4 2 4 3 5 2 4" xfId="3551" xr:uid="{0EA8B64F-E615-48FE-B842-1178BD2ED43E}"/>
    <cellStyle name="Standaard 4 2 4 3 5 2 4 2" xfId="8606" xr:uid="{06C513C5-8CAC-418F-B7C1-0AD3EEC59FAF}"/>
    <cellStyle name="Standaard 4 2 4 3 5 2 4 2 2" xfId="18795" xr:uid="{DCB2D009-E069-407A-8979-83EB3E515ECA}"/>
    <cellStyle name="Standaard 4 2 4 3 5 2 4 2 2 2" xfId="39164" xr:uid="{36BB79E2-2FE0-4502-9EEA-6BD1CDE39CD2}"/>
    <cellStyle name="Standaard 4 2 4 3 5 2 4 2 3" xfId="28980" xr:uid="{C4851717-F573-4AD2-9F9C-9BEF3083BE65}"/>
    <cellStyle name="Standaard 4 2 4 3 5 2 4 3" xfId="13729" xr:uid="{F3FD9F26-4D78-43A1-96CE-95A30F0572CB}"/>
    <cellStyle name="Standaard 4 2 4 3 5 2 4 3 2" xfId="34098" xr:uid="{1438102A-A436-4312-B05B-7185307C6D28}"/>
    <cellStyle name="Standaard 4 2 4 3 5 2 4 4" xfId="23914" xr:uid="{2CF99AD7-24B9-444A-832E-ED019AFE453A}"/>
    <cellStyle name="Standaard 4 2 4 3 5 2 5" xfId="8601" xr:uid="{15EE6E72-531B-4947-8C96-81823779300D}"/>
    <cellStyle name="Standaard 4 2 4 3 5 2 5 2" xfId="18790" xr:uid="{64CD47CC-9BCF-49A5-89D3-F9CA11F570C0}"/>
    <cellStyle name="Standaard 4 2 4 3 5 2 5 2 2" xfId="39159" xr:uid="{2BA76E00-C5B6-450B-B736-200869101E33}"/>
    <cellStyle name="Standaard 4 2 4 3 5 2 5 3" xfId="28975" xr:uid="{256237B4-D4DA-4926-A4DB-5A356FEE635B}"/>
    <cellStyle name="Standaard 4 2 4 3 5 2 6" xfId="11186" xr:uid="{F5B7B2BC-3BBA-457E-BFD0-DE86A5D420C6}"/>
    <cellStyle name="Standaard 4 2 4 3 5 2 6 2" xfId="31555" xr:uid="{5C067ED0-2F2C-4F4D-B993-D925480BEAF0}"/>
    <cellStyle name="Standaard 4 2 4 3 5 2 7" xfId="21371" xr:uid="{FDADA648-B964-41D5-BBAE-E83895654394}"/>
    <cellStyle name="Standaard 4 2 4 3 5 3" xfId="1430" xr:uid="{FE08F59D-FE54-4955-A3F2-B7C7A485A33A}"/>
    <cellStyle name="Standaard 4 2 4 3 5 3 2" xfId="3975" xr:uid="{42BAD866-EA8B-4B72-93DC-080E6A0CB8A5}"/>
    <cellStyle name="Standaard 4 2 4 3 5 3 2 2" xfId="8608" xr:uid="{25067F14-8B64-4064-A1A2-956EB471C4E0}"/>
    <cellStyle name="Standaard 4 2 4 3 5 3 2 2 2" xfId="18797" xr:uid="{9D36A40A-12AA-4007-8406-49531A68FDF3}"/>
    <cellStyle name="Standaard 4 2 4 3 5 3 2 2 2 2" xfId="39166" xr:uid="{955AA4F4-2DA7-48BA-BF43-DD67772E3DDD}"/>
    <cellStyle name="Standaard 4 2 4 3 5 3 2 2 3" xfId="28982" xr:uid="{6240B5EF-0EBB-4BC3-9CDD-7974CE0DE27C}"/>
    <cellStyle name="Standaard 4 2 4 3 5 3 2 3" xfId="14153" xr:uid="{5A05AA6F-4D48-4C71-B2D0-A109ED3D5862}"/>
    <cellStyle name="Standaard 4 2 4 3 5 3 2 3 2" xfId="34522" xr:uid="{F1A4D437-77CE-4EB3-827A-1DD58435BBB9}"/>
    <cellStyle name="Standaard 4 2 4 3 5 3 2 4" xfId="24338" xr:uid="{FF6AC934-7B7A-4DF9-838C-EA0D825B9024}"/>
    <cellStyle name="Standaard 4 2 4 3 5 3 3" xfId="8607" xr:uid="{806F5C87-8ED4-4AB1-A71F-0136D9D03949}"/>
    <cellStyle name="Standaard 4 2 4 3 5 3 3 2" xfId="18796" xr:uid="{2E4FBC4A-2B97-4954-87C3-4E315D4E4A7F}"/>
    <cellStyle name="Standaard 4 2 4 3 5 3 3 2 2" xfId="39165" xr:uid="{3B483512-6D6E-4AD8-A23D-647A5E9A3DA3}"/>
    <cellStyle name="Standaard 4 2 4 3 5 3 3 3" xfId="28981" xr:uid="{6FD06C73-7A20-4D99-A6BE-B1F2E1FE0EA4}"/>
    <cellStyle name="Standaard 4 2 4 3 5 3 4" xfId="11610" xr:uid="{7FE69AA1-963C-4226-85D6-D26815603E0C}"/>
    <cellStyle name="Standaard 4 2 4 3 5 3 4 2" xfId="31979" xr:uid="{E4D6AC23-AFB6-4331-BC39-AD66A92A3D8E}"/>
    <cellStyle name="Standaard 4 2 4 3 5 3 5" xfId="21795" xr:uid="{1B1D9B30-0F8C-475B-99C9-12DC5A89C302}"/>
    <cellStyle name="Standaard 4 2 4 3 5 4" xfId="2277" xr:uid="{309802CE-B507-491C-BBAE-433C682663A5}"/>
    <cellStyle name="Standaard 4 2 4 3 5 4 2" xfId="4822" xr:uid="{06608AD3-23E6-476B-AE12-B7AD2FFF9E1C}"/>
    <cellStyle name="Standaard 4 2 4 3 5 4 2 2" xfId="8610" xr:uid="{087EEE2E-F5AC-4D05-8109-A15D8EA01104}"/>
    <cellStyle name="Standaard 4 2 4 3 5 4 2 2 2" xfId="18799" xr:uid="{F89F13CE-DCFA-48D6-9876-7FC1B3E5D801}"/>
    <cellStyle name="Standaard 4 2 4 3 5 4 2 2 2 2" xfId="39168" xr:uid="{93AC575F-1788-455F-962F-27BD473BC67F}"/>
    <cellStyle name="Standaard 4 2 4 3 5 4 2 2 3" xfId="28984" xr:uid="{8B01F285-1591-4601-9FB5-A5566AC7ABF1}"/>
    <cellStyle name="Standaard 4 2 4 3 5 4 2 3" xfId="15000" xr:uid="{E22C5A06-79A0-4FCA-86B3-E04228E19B31}"/>
    <cellStyle name="Standaard 4 2 4 3 5 4 2 3 2" xfId="35369" xr:uid="{9ECBBFDF-98FD-41BF-B5ED-DCB0F1E45128}"/>
    <cellStyle name="Standaard 4 2 4 3 5 4 2 4" xfId="25185" xr:uid="{4AF4A176-D423-474A-8400-40393DD51066}"/>
    <cellStyle name="Standaard 4 2 4 3 5 4 3" xfId="8609" xr:uid="{DDEA765C-C490-4545-9BE0-2CD3EFAE6AAE}"/>
    <cellStyle name="Standaard 4 2 4 3 5 4 3 2" xfId="18798" xr:uid="{D7F7AAA9-C831-4523-BDE5-66C6055CD58D}"/>
    <cellStyle name="Standaard 4 2 4 3 5 4 3 2 2" xfId="39167" xr:uid="{1996071D-8C7E-4140-8DF3-7262E1DC912F}"/>
    <cellStyle name="Standaard 4 2 4 3 5 4 3 3" xfId="28983" xr:uid="{E2218927-2AE9-4082-881D-7A9B6CBFBCF4}"/>
    <cellStyle name="Standaard 4 2 4 3 5 4 4" xfId="12457" xr:uid="{3019DC7A-31AB-47F3-9548-AE75F9C3296A}"/>
    <cellStyle name="Standaard 4 2 4 3 5 4 4 2" xfId="32826" xr:uid="{5A77AC70-33F7-4DA0-943E-2B02C2CBCB6C}"/>
    <cellStyle name="Standaard 4 2 4 3 5 4 5" xfId="22642" xr:uid="{3CF3D9AA-7910-44BD-AFE7-7E4E266A76CE}"/>
    <cellStyle name="Standaard 4 2 4 3 5 5" xfId="3127" xr:uid="{784C62FB-0971-4B05-8EFF-5218B739B722}"/>
    <cellStyle name="Standaard 4 2 4 3 5 5 2" xfId="8611" xr:uid="{9A8E4018-1624-469B-B0AF-AE0BF84FBBF6}"/>
    <cellStyle name="Standaard 4 2 4 3 5 5 2 2" xfId="18800" xr:uid="{9D0ABC41-A495-423F-B5DB-3A29DBDFD3EC}"/>
    <cellStyle name="Standaard 4 2 4 3 5 5 2 2 2" xfId="39169" xr:uid="{4F7F5ED2-ADB4-405F-B66B-F2F487C93963}"/>
    <cellStyle name="Standaard 4 2 4 3 5 5 2 3" xfId="28985" xr:uid="{0B26DA59-F9F6-41B0-97D4-632934D41DF3}"/>
    <cellStyle name="Standaard 4 2 4 3 5 5 3" xfId="13305" xr:uid="{8DBD50EB-2152-4BC8-B728-D7FAD0C1AF76}"/>
    <cellStyle name="Standaard 4 2 4 3 5 5 3 2" xfId="33674" xr:uid="{8506E119-4239-4551-AC7F-6B1FB28E723D}"/>
    <cellStyle name="Standaard 4 2 4 3 5 5 4" xfId="23490" xr:uid="{46C332B6-69F0-4DB9-990B-D42C6A706779}"/>
    <cellStyle name="Standaard 4 2 4 3 5 6" xfId="8600" xr:uid="{4EB876DE-2254-43B1-92E1-29364D55518D}"/>
    <cellStyle name="Standaard 4 2 4 3 5 6 2" xfId="18789" xr:uid="{03B2665A-10C0-4A88-8E8D-C97BC0D74A30}"/>
    <cellStyle name="Standaard 4 2 4 3 5 6 2 2" xfId="39158" xr:uid="{068D32BB-C0B1-4D5D-B0E6-3680372B9453}"/>
    <cellStyle name="Standaard 4 2 4 3 5 6 3" xfId="28974" xr:uid="{55AB02D4-47B5-46D9-B970-E1E0E8B458D2}"/>
    <cellStyle name="Standaard 4 2 4 3 5 7" xfId="10762" xr:uid="{DF0B68DB-6D7B-42F2-93DA-E31A3A23D276}"/>
    <cellStyle name="Standaard 4 2 4 3 5 7 2" xfId="31131" xr:uid="{320386D0-9B36-477A-B83D-64B50CA1F3C6}"/>
    <cellStyle name="Standaard 4 2 4 3 5 8" xfId="20947" xr:uid="{FD19F386-98BA-41F3-BB78-02CCBE239BA6}"/>
    <cellStyle name="Standaard 4 2 4 3 6" xfId="647" xr:uid="{C1479DB9-5079-402C-A4F6-BB6EABDF2F20}"/>
    <cellStyle name="Standaard 4 2 4 3 6 2" xfId="1497" xr:uid="{40432440-CF2E-4F8E-A013-E778448465FA}"/>
    <cellStyle name="Standaard 4 2 4 3 6 2 2" xfId="4042" xr:uid="{5D2080F3-3FD0-48A6-972F-2398E525F296}"/>
    <cellStyle name="Standaard 4 2 4 3 6 2 2 2" xfId="8614" xr:uid="{5E620115-F33D-43AD-ABC2-ACACC3AB8CA2}"/>
    <cellStyle name="Standaard 4 2 4 3 6 2 2 2 2" xfId="18803" xr:uid="{3F656752-FB96-46F0-BCC8-6A40738EEAE8}"/>
    <cellStyle name="Standaard 4 2 4 3 6 2 2 2 2 2" xfId="39172" xr:uid="{F03AE2AA-16F5-4311-B8A0-BE2AC92F5543}"/>
    <cellStyle name="Standaard 4 2 4 3 6 2 2 2 3" xfId="28988" xr:uid="{1FCBAD18-FD91-45E2-AF9D-8D2136E099E2}"/>
    <cellStyle name="Standaard 4 2 4 3 6 2 2 3" xfId="14220" xr:uid="{63FFD271-4A0E-4D8E-96FB-D76EDE848051}"/>
    <cellStyle name="Standaard 4 2 4 3 6 2 2 3 2" xfId="34589" xr:uid="{B69A1437-33C6-45A7-91B6-741C075B7FFC}"/>
    <cellStyle name="Standaard 4 2 4 3 6 2 2 4" xfId="24405" xr:uid="{325EA242-FD21-4327-A3F7-A0C374D1D1FE}"/>
    <cellStyle name="Standaard 4 2 4 3 6 2 3" xfId="8613" xr:uid="{CE2846F3-CCDE-4312-8C3A-2FF163CCC9EE}"/>
    <cellStyle name="Standaard 4 2 4 3 6 2 3 2" xfId="18802" xr:uid="{129D093C-DC9F-4BC0-A37F-E22411D1B470}"/>
    <cellStyle name="Standaard 4 2 4 3 6 2 3 2 2" xfId="39171" xr:uid="{8F608A16-97DE-41A4-91D1-7FA9C6ABFF8C}"/>
    <cellStyle name="Standaard 4 2 4 3 6 2 3 3" xfId="28987" xr:uid="{0827DCF0-5BAC-44C7-B0A6-9BEFEB7205DE}"/>
    <cellStyle name="Standaard 4 2 4 3 6 2 4" xfId="11677" xr:uid="{4E6C9F7A-6FB0-4A8A-89A4-14DF796DDCD2}"/>
    <cellStyle name="Standaard 4 2 4 3 6 2 4 2" xfId="32046" xr:uid="{D1271AA9-435C-4D81-8F0A-B1995AE81157}"/>
    <cellStyle name="Standaard 4 2 4 3 6 2 5" xfId="21862" xr:uid="{2B83CD9F-BE15-4C1B-8B26-9CA379E5863B}"/>
    <cellStyle name="Standaard 4 2 4 3 6 3" xfId="2344" xr:uid="{5F8CA5A1-4E91-4D7B-8189-E6B04190198E}"/>
    <cellStyle name="Standaard 4 2 4 3 6 3 2" xfId="4889" xr:uid="{293308EC-C0C0-425F-935B-6BDF6C1691E1}"/>
    <cellStyle name="Standaard 4 2 4 3 6 3 2 2" xfId="8616" xr:uid="{AF93888D-50A0-4BDB-8E48-DAE187093169}"/>
    <cellStyle name="Standaard 4 2 4 3 6 3 2 2 2" xfId="18805" xr:uid="{B4D2DE46-537A-432B-98CE-A4F9244906F0}"/>
    <cellStyle name="Standaard 4 2 4 3 6 3 2 2 2 2" xfId="39174" xr:uid="{940AE072-910F-4954-ADD0-2DC0090BEAB6}"/>
    <cellStyle name="Standaard 4 2 4 3 6 3 2 2 3" xfId="28990" xr:uid="{8026DDEC-B5D1-421D-9B0E-E3D097A90F18}"/>
    <cellStyle name="Standaard 4 2 4 3 6 3 2 3" xfId="15067" xr:uid="{0BA39876-237F-4D8D-89B4-6812B5A522CB}"/>
    <cellStyle name="Standaard 4 2 4 3 6 3 2 3 2" xfId="35436" xr:uid="{0578A7FB-922C-4EE8-84DF-8D939B12BD19}"/>
    <cellStyle name="Standaard 4 2 4 3 6 3 2 4" xfId="25252" xr:uid="{036A79D6-8821-43B8-87CB-46809232052F}"/>
    <cellStyle name="Standaard 4 2 4 3 6 3 3" xfId="8615" xr:uid="{B146A706-EE2C-41CC-9239-F0CD59AB207A}"/>
    <cellStyle name="Standaard 4 2 4 3 6 3 3 2" xfId="18804" xr:uid="{640697E5-64F6-4CD3-8E85-9752FCA44CEC}"/>
    <cellStyle name="Standaard 4 2 4 3 6 3 3 2 2" xfId="39173" xr:uid="{C18B856B-4CC1-4938-8DBE-BEE262A8A507}"/>
    <cellStyle name="Standaard 4 2 4 3 6 3 3 3" xfId="28989" xr:uid="{211A4D5D-EDF2-45C7-9C77-D4F8F69CD537}"/>
    <cellStyle name="Standaard 4 2 4 3 6 3 4" xfId="12524" xr:uid="{D84E86EE-FD2C-4F28-937C-DB8D92284C24}"/>
    <cellStyle name="Standaard 4 2 4 3 6 3 4 2" xfId="32893" xr:uid="{2652768E-7E70-4342-B5A7-48EAF4DE451D}"/>
    <cellStyle name="Standaard 4 2 4 3 6 3 5" xfId="22709" xr:uid="{9B75F5E9-5D9E-41B8-BA81-A03EC548E4EB}"/>
    <cellStyle name="Standaard 4 2 4 3 6 4" xfId="3194" xr:uid="{F71DE37E-B996-4FB6-8233-8C677AC0F8EC}"/>
    <cellStyle name="Standaard 4 2 4 3 6 4 2" xfId="8617" xr:uid="{8D5BB28F-2DFD-48B3-9D97-2056BD4C1958}"/>
    <cellStyle name="Standaard 4 2 4 3 6 4 2 2" xfId="18806" xr:uid="{BF58800E-FFC8-4B74-B62F-51E3403DCB0D}"/>
    <cellStyle name="Standaard 4 2 4 3 6 4 2 2 2" xfId="39175" xr:uid="{8EA584B8-9A6C-4CB2-BB10-3E1A77D1CADC}"/>
    <cellStyle name="Standaard 4 2 4 3 6 4 2 3" xfId="28991" xr:uid="{75067E48-F11C-431A-9EFF-3977B5A66F03}"/>
    <cellStyle name="Standaard 4 2 4 3 6 4 3" xfId="13372" xr:uid="{2F673919-FBDB-469C-9BA7-0AF871087D81}"/>
    <cellStyle name="Standaard 4 2 4 3 6 4 3 2" xfId="33741" xr:uid="{6B02BB5A-66DF-42BC-96ED-0F387008B41A}"/>
    <cellStyle name="Standaard 4 2 4 3 6 4 4" xfId="23557" xr:uid="{644CECAD-CEB1-4EDA-8CF8-C13BF251D987}"/>
    <cellStyle name="Standaard 4 2 4 3 6 5" xfId="8612" xr:uid="{F0C49AA4-D442-4C7F-958C-F7600EF51BD2}"/>
    <cellStyle name="Standaard 4 2 4 3 6 5 2" xfId="18801" xr:uid="{C9F3F3EA-181A-4380-86A5-7E59CF728E5B}"/>
    <cellStyle name="Standaard 4 2 4 3 6 5 2 2" xfId="39170" xr:uid="{AC1A4775-6DBD-469C-83EE-8E88E2F6DE2C}"/>
    <cellStyle name="Standaard 4 2 4 3 6 5 3" xfId="28986" xr:uid="{45C7D6CC-90CE-4C24-857D-3CE7F83961F8}"/>
    <cellStyle name="Standaard 4 2 4 3 6 6" xfId="10829" xr:uid="{8A051501-F9C1-4539-A263-51EB3BD0C6EB}"/>
    <cellStyle name="Standaard 4 2 4 3 6 6 2" xfId="31198" xr:uid="{6EC616B3-749A-432C-8ACE-54AB23DB3BDC}"/>
    <cellStyle name="Standaard 4 2 4 3 6 7" xfId="21014" xr:uid="{91AF8DFA-0896-4A80-B35A-A9977A47FED0}"/>
    <cellStyle name="Standaard 4 2 4 3 7" xfId="1073" xr:uid="{F5358337-2F84-4C4E-A594-A638E662BE49}"/>
    <cellStyle name="Standaard 4 2 4 3 7 2" xfId="3618" xr:uid="{A6F1E05E-821A-4452-A994-17C2BA4AC262}"/>
    <cellStyle name="Standaard 4 2 4 3 7 2 2" xfId="8619" xr:uid="{B486146A-4645-4454-875B-89E253534B2C}"/>
    <cellStyle name="Standaard 4 2 4 3 7 2 2 2" xfId="18808" xr:uid="{C89E142A-C2E5-431B-AB4D-FB57ED537791}"/>
    <cellStyle name="Standaard 4 2 4 3 7 2 2 2 2" xfId="39177" xr:uid="{2495171A-42AC-4228-9956-C1C83C982364}"/>
    <cellStyle name="Standaard 4 2 4 3 7 2 2 3" xfId="28993" xr:uid="{C4F4F537-BA8B-4EC6-8B4B-F0027B045F9B}"/>
    <cellStyle name="Standaard 4 2 4 3 7 2 3" xfId="13796" xr:uid="{13FFF5C6-5956-46A5-8E2D-93AA36AC7FF8}"/>
    <cellStyle name="Standaard 4 2 4 3 7 2 3 2" xfId="34165" xr:uid="{99745036-55B0-458B-9523-66252F78D780}"/>
    <cellStyle name="Standaard 4 2 4 3 7 2 4" xfId="23981" xr:uid="{1EA6A2C1-FE99-4E18-A32A-D9389672B668}"/>
    <cellStyle name="Standaard 4 2 4 3 7 3" xfId="8618" xr:uid="{44E47E24-AA7B-4DFD-A486-820537FA0E74}"/>
    <cellStyle name="Standaard 4 2 4 3 7 3 2" xfId="18807" xr:uid="{89F37BA6-A89F-4A8E-AC39-B4A11EA90877}"/>
    <cellStyle name="Standaard 4 2 4 3 7 3 2 2" xfId="39176" xr:uid="{B53C70B5-8EA5-4FFA-8A8A-5DBEB828C80A}"/>
    <cellStyle name="Standaard 4 2 4 3 7 3 3" xfId="28992" xr:uid="{0EE353F5-464D-409F-B359-499E804E3C54}"/>
    <cellStyle name="Standaard 4 2 4 3 7 4" xfId="11253" xr:uid="{2623DB3E-8C11-4AF9-9B71-FD5CDC93300D}"/>
    <cellStyle name="Standaard 4 2 4 3 7 4 2" xfId="31622" xr:uid="{1201EDF0-4A66-4092-9E06-F09FC4B813EB}"/>
    <cellStyle name="Standaard 4 2 4 3 7 5" xfId="21438" xr:uid="{6CAFBE33-9B73-4B25-8994-EBBF6FC3F276}"/>
    <cellStyle name="Standaard 4 2 4 3 8" xfId="1920" xr:uid="{58A5A8E9-51F7-49B6-B54F-BBEB57CA98FF}"/>
    <cellStyle name="Standaard 4 2 4 3 8 2" xfId="4465" xr:uid="{B207550D-4BC8-4708-BDD9-4D1B33AE5E62}"/>
    <cellStyle name="Standaard 4 2 4 3 8 2 2" xfId="8621" xr:uid="{3D847DE4-0C8C-4529-85E1-26B0B68409FF}"/>
    <cellStyle name="Standaard 4 2 4 3 8 2 2 2" xfId="18810" xr:uid="{184781B3-BC3C-4B5F-BE77-C96D04D43164}"/>
    <cellStyle name="Standaard 4 2 4 3 8 2 2 2 2" xfId="39179" xr:uid="{8A62AA84-6BA6-4C8E-9670-F9F2B1634CAF}"/>
    <cellStyle name="Standaard 4 2 4 3 8 2 2 3" xfId="28995" xr:uid="{405298B7-1DA5-458E-9A53-E3DDF19C57DD}"/>
    <cellStyle name="Standaard 4 2 4 3 8 2 3" xfId="14643" xr:uid="{6B21D55F-8EEA-4FBC-B57F-8A4AF77243EF}"/>
    <cellStyle name="Standaard 4 2 4 3 8 2 3 2" xfId="35012" xr:uid="{E023BEF0-B45E-4D22-81B3-2DE999EEE569}"/>
    <cellStyle name="Standaard 4 2 4 3 8 2 4" xfId="24828" xr:uid="{991DF3CB-478E-4ACA-8E58-54CD3263903B}"/>
    <cellStyle name="Standaard 4 2 4 3 8 3" xfId="8620" xr:uid="{0B604AE5-5A47-479B-B941-FC5D4106956B}"/>
    <cellStyle name="Standaard 4 2 4 3 8 3 2" xfId="18809" xr:uid="{38BCCCC6-D5F3-4FE8-AEC5-2D35876BB9E9}"/>
    <cellStyle name="Standaard 4 2 4 3 8 3 2 2" xfId="39178" xr:uid="{659EDAAC-8F22-4420-B97E-CF03F4978B7D}"/>
    <cellStyle name="Standaard 4 2 4 3 8 3 3" xfId="28994" xr:uid="{B4BD399A-3F6C-4BFC-83CA-A8B076DF62FF}"/>
    <cellStyle name="Standaard 4 2 4 3 8 4" xfId="12100" xr:uid="{91C816BC-BC06-4FAD-86E7-6F213FBB307D}"/>
    <cellStyle name="Standaard 4 2 4 3 8 4 2" xfId="32469" xr:uid="{94898A98-4FE5-4C5E-A489-23CE6E34E2C7}"/>
    <cellStyle name="Standaard 4 2 4 3 8 5" xfId="22285" xr:uid="{EE519EBE-F1E8-414D-A792-465B19452DE8}"/>
    <cellStyle name="Standaard 4 2 4 3 9" xfId="2770" xr:uid="{8E70B48A-B9BE-47BD-AB3E-6B516BAB00EE}"/>
    <cellStyle name="Standaard 4 2 4 3 9 2" xfId="8622" xr:uid="{D0C782BF-9BED-4542-B177-F7ED00E52C27}"/>
    <cellStyle name="Standaard 4 2 4 3 9 2 2" xfId="18811" xr:uid="{95E4D1C3-D551-435E-A72C-20A8C595B84D}"/>
    <cellStyle name="Standaard 4 2 4 3 9 2 2 2" xfId="39180" xr:uid="{58D82CB0-6CF9-413D-AB52-294DCF21CF87}"/>
    <cellStyle name="Standaard 4 2 4 3 9 2 3" xfId="28996" xr:uid="{52AF2F0D-04FA-4730-8E38-1CA21CB4E079}"/>
    <cellStyle name="Standaard 4 2 4 3 9 3" xfId="12948" xr:uid="{F9801A25-442B-4C90-9B02-C6A2F0E93909}"/>
    <cellStyle name="Standaard 4 2 4 3 9 3 2" xfId="33317" xr:uid="{52379D9E-BEFC-4566-8226-38C70E6975E4}"/>
    <cellStyle name="Standaard 4 2 4 3 9 4" xfId="23133" xr:uid="{46863144-D828-4772-85D9-F6DF950D3728}"/>
    <cellStyle name="Standaard 4 2 4 4" xfId="122" xr:uid="{C8503890-162C-4C1F-9E9F-89CC4F3A4FF6}"/>
    <cellStyle name="Standaard 4 2 4 4 10" xfId="20623" xr:uid="{9D9CACD5-1D25-41E9-B00A-23560A9B22DE}"/>
    <cellStyle name="Standaard 4 2 4 4 2" xfId="258" xr:uid="{5451A4BA-B4D9-4E63-B642-6807773F26E3}"/>
    <cellStyle name="Standaard 4 2 4 4 2 2" xfId="814" xr:uid="{4C4F1EFD-53C5-450F-810E-868E8342B0E7}"/>
    <cellStyle name="Standaard 4 2 4 4 2 2 2" xfId="1664" xr:uid="{19133D85-8FD9-409E-96BE-3F2260D440D3}"/>
    <cellStyle name="Standaard 4 2 4 4 2 2 2 2" xfId="4209" xr:uid="{5E581AD8-8DA3-4FD6-98DB-5EEF2E335300}"/>
    <cellStyle name="Standaard 4 2 4 4 2 2 2 2 2" xfId="8627" xr:uid="{97B8A561-1976-4D93-8520-6E88C7F888C2}"/>
    <cellStyle name="Standaard 4 2 4 4 2 2 2 2 2 2" xfId="18816" xr:uid="{AA5D0000-2DA7-44D1-B97E-DCD160E8B4EF}"/>
    <cellStyle name="Standaard 4 2 4 4 2 2 2 2 2 2 2" xfId="39185" xr:uid="{C8F6C3A3-FBA6-4A5E-8B17-192200FC74FE}"/>
    <cellStyle name="Standaard 4 2 4 4 2 2 2 2 2 3" xfId="29001" xr:uid="{B0328B0C-2D4A-4EA6-9375-B084258DC7D5}"/>
    <cellStyle name="Standaard 4 2 4 4 2 2 2 2 3" xfId="14387" xr:uid="{8151D97B-7E91-4CB4-AC52-273F962A5B62}"/>
    <cellStyle name="Standaard 4 2 4 4 2 2 2 2 3 2" xfId="34756" xr:uid="{1E75DC5C-8AA4-4AA2-B13D-A82D4F580F88}"/>
    <cellStyle name="Standaard 4 2 4 4 2 2 2 2 4" xfId="24572" xr:uid="{C58C7A41-8CB7-46D4-8D9D-D888C6EC720A}"/>
    <cellStyle name="Standaard 4 2 4 4 2 2 2 3" xfId="8626" xr:uid="{6A3A2DBE-BB8E-4555-A721-625CA95DDD23}"/>
    <cellStyle name="Standaard 4 2 4 4 2 2 2 3 2" xfId="18815" xr:uid="{3AE5BE2F-F23E-4CE8-8E00-E7C08AD10C33}"/>
    <cellStyle name="Standaard 4 2 4 4 2 2 2 3 2 2" xfId="39184" xr:uid="{3A23B644-B71A-4734-852A-6EDF53E869DE}"/>
    <cellStyle name="Standaard 4 2 4 4 2 2 2 3 3" xfId="29000" xr:uid="{1C74FD75-9642-497E-AB9C-E675ED0F1053}"/>
    <cellStyle name="Standaard 4 2 4 4 2 2 2 4" xfId="11844" xr:uid="{8CD4AC70-F458-4A0D-B03B-C2378230BF7A}"/>
    <cellStyle name="Standaard 4 2 4 4 2 2 2 4 2" xfId="32213" xr:uid="{831473F2-748D-47E2-8575-23A3B32F8606}"/>
    <cellStyle name="Standaard 4 2 4 4 2 2 2 5" xfId="22029" xr:uid="{9FE963AC-58AD-4D3E-A95A-4F00768D7C1A}"/>
    <cellStyle name="Standaard 4 2 4 4 2 2 3" xfId="2511" xr:uid="{B9A9CD22-8632-410F-8571-0B473766E2D1}"/>
    <cellStyle name="Standaard 4 2 4 4 2 2 3 2" xfId="5056" xr:uid="{A380B265-1853-48B5-8372-2CC08198DA91}"/>
    <cellStyle name="Standaard 4 2 4 4 2 2 3 2 2" xfId="8629" xr:uid="{A6D28935-26B6-49C9-A27E-7533BF65E957}"/>
    <cellStyle name="Standaard 4 2 4 4 2 2 3 2 2 2" xfId="18818" xr:uid="{8DBDB3D7-C22C-49FF-B6A1-8877AAA7D7C5}"/>
    <cellStyle name="Standaard 4 2 4 4 2 2 3 2 2 2 2" xfId="39187" xr:uid="{CF7FD6A0-352E-40E3-B486-1ECCF3CB9AEA}"/>
    <cellStyle name="Standaard 4 2 4 4 2 2 3 2 2 3" xfId="29003" xr:uid="{133D0B8B-CF0B-41C1-AEEC-D8EB8C3F6712}"/>
    <cellStyle name="Standaard 4 2 4 4 2 2 3 2 3" xfId="15234" xr:uid="{2E83E84C-4982-4C12-9D7F-08B0F6BF803A}"/>
    <cellStyle name="Standaard 4 2 4 4 2 2 3 2 3 2" xfId="35603" xr:uid="{C2FAC199-FB4E-4DCC-9B39-26F1831DB45B}"/>
    <cellStyle name="Standaard 4 2 4 4 2 2 3 2 4" xfId="25419" xr:uid="{50DF7946-1CE1-4F0D-93B5-1119202B3E79}"/>
    <cellStyle name="Standaard 4 2 4 4 2 2 3 3" xfId="8628" xr:uid="{3DA5FF19-9558-4C14-92FD-A6266CBBE7CC}"/>
    <cellStyle name="Standaard 4 2 4 4 2 2 3 3 2" xfId="18817" xr:uid="{496AB82C-227E-4020-AE0C-5411BE668581}"/>
    <cellStyle name="Standaard 4 2 4 4 2 2 3 3 2 2" xfId="39186" xr:uid="{1CC70B68-C8F0-4D56-8E62-88C30E011CAF}"/>
    <cellStyle name="Standaard 4 2 4 4 2 2 3 3 3" xfId="29002" xr:uid="{9ACA16C6-1CCF-406E-B280-24A585AD555A}"/>
    <cellStyle name="Standaard 4 2 4 4 2 2 3 4" xfId="12691" xr:uid="{CD311451-D52F-4A8E-8994-2161AB4E835A}"/>
    <cellStyle name="Standaard 4 2 4 4 2 2 3 4 2" xfId="33060" xr:uid="{15D03468-1A4F-499B-A2BD-DDE3E44D7315}"/>
    <cellStyle name="Standaard 4 2 4 4 2 2 3 5" xfId="22876" xr:uid="{3984F52D-55F8-4E10-8C99-ABB36CFB4E82}"/>
    <cellStyle name="Standaard 4 2 4 4 2 2 4" xfId="3361" xr:uid="{04C17C3F-5A1D-4EF8-9B6F-90859E61ED45}"/>
    <cellStyle name="Standaard 4 2 4 4 2 2 4 2" xfId="8630" xr:uid="{6188EC22-A5C0-4C1A-BBFB-B0DAE08F5213}"/>
    <cellStyle name="Standaard 4 2 4 4 2 2 4 2 2" xfId="18819" xr:uid="{E63C6563-E048-4C1F-85F2-D024DFB3BF27}"/>
    <cellStyle name="Standaard 4 2 4 4 2 2 4 2 2 2" xfId="39188" xr:uid="{ABBDC513-0C27-45F4-ABE7-6D103106943E}"/>
    <cellStyle name="Standaard 4 2 4 4 2 2 4 2 3" xfId="29004" xr:uid="{43758257-337D-44EF-84A1-413E57C32F0D}"/>
    <cellStyle name="Standaard 4 2 4 4 2 2 4 3" xfId="13539" xr:uid="{3D37D4DF-78A3-4CED-8764-ABDC8D9B43E0}"/>
    <cellStyle name="Standaard 4 2 4 4 2 2 4 3 2" xfId="33908" xr:uid="{93106EF9-D7ED-4964-A31A-07E2FE5F2824}"/>
    <cellStyle name="Standaard 4 2 4 4 2 2 4 4" xfId="23724" xr:uid="{C53587A6-2577-4157-B2AC-64E4A6166B7D}"/>
    <cellStyle name="Standaard 4 2 4 4 2 2 5" xfId="8625" xr:uid="{B0BA6BE4-439C-46E4-B9D8-3737126460A7}"/>
    <cellStyle name="Standaard 4 2 4 4 2 2 5 2" xfId="18814" xr:uid="{791B9B58-3DEE-4B57-87FD-84FE84730987}"/>
    <cellStyle name="Standaard 4 2 4 4 2 2 5 2 2" xfId="39183" xr:uid="{92B09B44-7A67-4F3F-8B52-7A48F91BAA6F}"/>
    <cellStyle name="Standaard 4 2 4 4 2 2 5 3" xfId="28999" xr:uid="{BDD0EB3D-74AB-4618-8BC2-96644BFA7D22}"/>
    <cellStyle name="Standaard 4 2 4 4 2 2 6" xfId="10996" xr:uid="{F42D93C7-9C30-48FD-B54D-D38A837CC453}"/>
    <cellStyle name="Standaard 4 2 4 4 2 2 6 2" xfId="31365" xr:uid="{E7DF51CB-14AC-49AD-9173-617824148448}"/>
    <cellStyle name="Standaard 4 2 4 4 2 2 7" xfId="21181" xr:uid="{9A3FF463-F2FC-4D4A-BC48-0ED14EE96630}"/>
    <cellStyle name="Standaard 4 2 4 4 2 3" xfId="1240" xr:uid="{B1B9993F-67C7-4EC2-8BFD-482C3A6AE376}"/>
    <cellStyle name="Standaard 4 2 4 4 2 3 2" xfId="3785" xr:uid="{699B6B7A-65A0-4294-80D9-45738697B0D8}"/>
    <cellStyle name="Standaard 4 2 4 4 2 3 2 2" xfId="8632" xr:uid="{9334A56E-25C9-4F3C-8254-6EA7EC404A2A}"/>
    <cellStyle name="Standaard 4 2 4 4 2 3 2 2 2" xfId="18821" xr:uid="{2C8F8BAA-81F1-421B-AAAF-EAF1A0A3AA36}"/>
    <cellStyle name="Standaard 4 2 4 4 2 3 2 2 2 2" xfId="39190" xr:uid="{2C768173-B120-48E2-816F-FD65563C72D4}"/>
    <cellStyle name="Standaard 4 2 4 4 2 3 2 2 3" xfId="29006" xr:uid="{1BBBA4E7-9714-4999-BD56-8503DAB5B9CB}"/>
    <cellStyle name="Standaard 4 2 4 4 2 3 2 3" xfId="13963" xr:uid="{AA18D104-3FD8-475B-8684-0A7FE1F82EA4}"/>
    <cellStyle name="Standaard 4 2 4 4 2 3 2 3 2" xfId="34332" xr:uid="{B39D4835-832D-4E83-8026-DB0EDA480D4C}"/>
    <cellStyle name="Standaard 4 2 4 4 2 3 2 4" xfId="24148" xr:uid="{4FF8C0EF-6F0D-4BE6-8812-85A77A09AFD3}"/>
    <cellStyle name="Standaard 4 2 4 4 2 3 3" xfId="8631" xr:uid="{FBB5D30F-D810-4E67-9143-E006E4D91408}"/>
    <cellStyle name="Standaard 4 2 4 4 2 3 3 2" xfId="18820" xr:uid="{B2CEBAD0-2E20-4E83-B7E6-A32CB34D0FEE}"/>
    <cellStyle name="Standaard 4 2 4 4 2 3 3 2 2" xfId="39189" xr:uid="{905C4265-36E3-46B5-882B-5B44A2A540F2}"/>
    <cellStyle name="Standaard 4 2 4 4 2 3 3 3" xfId="29005" xr:uid="{3AE2E5C5-3460-4DC6-9ED9-4B501229B409}"/>
    <cellStyle name="Standaard 4 2 4 4 2 3 4" xfId="11420" xr:uid="{F02501E8-4C39-47C9-90B8-0B741E87DDD5}"/>
    <cellStyle name="Standaard 4 2 4 4 2 3 4 2" xfId="31789" xr:uid="{B35B0BF0-BF8B-4EB3-8206-B547B0E3F689}"/>
    <cellStyle name="Standaard 4 2 4 4 2 3 5" xfId="21605" xr:uid="{75D6F9B1-5C20-47CC-B4EA-8AF268DABE82}"/>
    <cellStyle name="Standaard 4 2 4 4 2 4" xfId="2087" xr:uid="{7279BCAB-1343-4731-9C5B-5AB0B08AFC4D}"/>
    <cellStyle name="Standaard 4 2 4 4 2 4 2" xfId="4632" xr:uid="{C95A7A70-0CC5-437B-993B-CB961E6F8E50}"/>
    <cellStyle name="Standaard 4 2 4 4 2 4 2 2" xfId="8634" xr:uid="{9B933094-807A-4085-AF56-8DFA9F8FA554}"/>
    <cellStyle name="Standaard 4 2 4 4 2 4 2 2 2" xfId="18823" xr:uid="{DDEB96AA-1255-45EC-934D-6200405EFC7A}"/>
    <cellStyle name="Standaard 4 2 4 4 2 4 2 2 2 2" xfId="39192" xr:uid="{407690B9-08B7-4581-B30E-8E0F5ABAE027}"/>
    <cellStyle name="Standaard 4 2 4 4 2 4 2 2 3" xfId="29008" xr:uid="{C235BA3C-5758-4B06-AEEB-F52FF9A517C6}"/>
    <cellStyle name="Standaard 4 2 4 4 2 4 2 3" xfId="14810" xr:uid="{D23249CF-65CC-48D9-881F-ABC366B9D2CD}"/>
    <cellStyle name="Standaard 4 2 4 4 2 4 2 3 2" xfId="35179" xr:uid="{CE587D23-BE28-4737-A03B-A66D25EC8341}"/>
    <cellStyle name="Standaard 4 2 4 4 2 4 2 4" xfId="24995" xr:uid="{9189FF17-B4CD-4C14-A744-0CE71410A1E8}"/>
    <cellStyle name="Standaard 4 2 4 4 2 4 3" xfId="8633" xr:uid="{BDAA8E9E-EEC7-4729-BDC0-B853595BD3E1}"/>
    <cellStyle name="Standaard 4 2 4 4 2 4 3 2" xfId="18822" xr:uid="{02CCDE0E-0D6A-4B9E-AA96-DF872A24F845}"/>
    <cellStyle name="Standaard 4 2 4 4 2 4 3 2 2" xfId="39191" xr:uid="{AD58D572-54FA-44A2-B750-49C0271B7D00}"/>
    <cellStyle name="Standaard 4 2 4 4 2 4 3 3" xfId="29007" xr:uid="{98313AE6-7D23-40A5-9851-FDA3B9506C85}"/>
    <cellStyle name="Standaard 4 2 4 4 2 4 4" xfId="12267" xr:uid="{90674D8C-B119-426D-9B9F-D51C787E35F1}"/>
    <cellStyle name="Standaard 4 2 4 4 2 4 4 2" xfId="32636" xr:uid="{CD6480C2-D088-4A56-925F-8103D20BB4D1}"/>
    <cellStyle name="Standaard 4 2 4 4 2 4 5" xfId="22452" xr:uid="{AA7A7D2C-5AA0-497E-A4AF-1755C37DFA53}"/>
    <cellStyle name="Standaard 4 2 4 4 2 5" xfId="2937" xr:uid="{92A62A74-20BC-4ACF-B79B-7BFA35288B24}"/>
    <cellStyle name="Standaard 4 2 4 4 2 5 2" xfId="8635" xr:uid="{3608E209-DB2B-4069-AC76-C2308921CB9C}"/>
    <cellStyle name="Standaard 4 2 4 4 2 5 2 2" xfId="18824" xr:uid="{5C2B6EC0-A4C8-470F-B299-B928A092EF6C}"/>
    <cellStyle name="Standaard 4 2 4 4 2 5 2 2 2" xfId="39193" xr:uid="{E705D4F6-4B60-4D6A-93C2-B539E54A46CE}"/>
    <cellStyle name="Standaard 4 2 4 4 2 5 2 3" xfId="29009" xr:uid="{E17BAA46-82A2-49F6-AB5B-A2E81A29167D}"/>
    <cellStyle name="Standaard 4 2 4 4 2 5 3" xfId="13115" xr:uid="{A4B84074-4588-4FA0-B019-6C81AF41B1F5}"/>
    <cellStyle name="Standaard 4 2 4 4 2 5 3 2" xfId="33484" xr:uid="{3A3D749A-915A-4263-9E21-0FE97882B362}"/>
    <cellStyle name="Standaard 4 2 4 4 2 5 4" xfId="23300" xr:uid="{F72EB90A-DB16-459A-A535-F5D62E6243EF}"/>
    <cellStyle name="Standaard 4 2 4 4 2 6" xfId="8624" xr:uid="{ED822D91-2C81-4DF8-B238-01D3CE09060E}"/>
    <cellStyle name="Standaard 4 2 4 4 2 6 2" xfId="18813" xr:uid="{7CF00ACB-03E0-420D-A1D4-EDB10830D4B6}"/>
    <cellStyle name="Standaard 4 2 4 4 2 6 2 2" xfId="39182" xr:uid="{3874A029-7076-427E-A5C0-701A6BB2BBEB}"/>
    <cellStyle name="Standaard 4 2 4 4 2 6 3" xfId="28998" xr:uid="{1BB04233-19EE-4B37-866B-E625EE9C9D9B}"/>
    <cellStyle name="Standaard 4 2 4 4 2 7" xfId="10572" xr:uid="{398AE3FF-19B7-4C5B-B142-1CA59B62BE65}"/>
    <cellStyle name="Standaard 4 2 4 4 2 7 2" xfId="30941" xr:uid="{4673326D-F847-4338-8472-A8477CD9EEDD}"/>
    <cellStyle name="Standaard 4 2 4 4 2 8" xfId="20757" xr:uid="{EDAFFBC6-DD73-4419-B56A-3FB51AF6A363}"/>
    <cellStyle name="Standaard 4 2 4 4 3" xfId="477" xr:uid="{EB47B503-1A58-4B02-8B6A-B6D834759F9D}"/>
    <cellStyle name="Standaard 4 2 4 4 3 2" xfId="935" xr:uid="{7BFCBF54-6909-4A00-A3C8-D4CF5F3A98E2}"/>
    <cellStyle name="Standaard 4 2 4 4 3 2 2" xfId="1785" xr:uid="{68AC859B-42DA-4D77-9631-31D7C9BC4CBE}"/>
    <cellStyle name="Standaard 4 2 4 4 3 2 2 2" xfId="4330" xr:uid="{D0F92DC6-B760-4CDA-A761-2F6BDD77E1DC}"/>
    <cellStyle name="Standaard 4 2 4 4 3 2 2 2 2" xfId="8639" xr:uid="{424EB14C-07FC-4B05-A79F-A29262B8F12C}"/>
    <cellStyle name="Standaard 4 2 4 4 3 2 2 2 2 2" xfId="18828" xr:uid="{E725AD08-0332-4E47-BBD7-AD3E061A9BF9}"/>
    <cellStyle name="Standaard 4 2 4 4 3 2 2 2 2 2 2" xfId="39197" xr:uid="{FEF8D56E-DA44-4C69-8AB3-D869064508E0}"/>
    <cellStyle name="Standaard 4 2 4 4 3 2 2 2 2 3" xfId="29013" xr:uid="{E5795877-2F71-4850-84E5-34B132BD3671}"/>
    <cellStyle name="Standaard 4 2 4 4 3 2 2 2 3" xfId="14508" xr:uid="{ADF14AE7-EFA1-4D0C-9C38-1BABAF9E92F9}"/>
    <cellStyle name="Standaard 4 2 4 4 3 2 2 2 3 2" xfId="34877" xr:uid="{904CC9E8-8D93-4264-8124-D4835F5199F5}"/>
    <cellStyle name="Standaard 4 2 4 4 3 2 2 2 4" xfId="24693" xr:uid="{B1AF417E-C58A-4C67-A739-27568BD724B8}"/>
    <cellStyle name="Standaard 4 2 4 4 3 2 2 3" xfId="8638" xr:uid="{A0585867-5DDA-4FDB-899D-CD5F323D4500}"/>
    <cellStyle name="Standaard 4 2 4 4 3 2 2 3 2" xfId="18827" xr:uid="{CE893966-1322-4F66-B25E-CA509E1214E6}"/>
    <cellStyle name="Standaard 4 2 4 4 3 2 2 3 2 2" xfId="39196" xr:uid="{D5F31E74-2A0F-49B2-BD2D-A1FE8C1ED1CF}"/>
    <cellStyle name="Standaard 4 2 4 4 3 2 2 3 3" xfId="29012" xr:uid="{7D2B1F7A-B2D9-4A75-B23D-A02869C7BDDA}"/>
    <cellStyle name="Standaard 4 2 4 4 3 2 2 4" xfId="11965" xr:uid="{D12F4BBB-4253-4EE8-9D67-AF79C1D1F407}"/>
    <cellStyle name="Standaard 4 2 4 4 3 2 2 4 2" xfId="32334" xr:uid="{16FA6B1F-CA9B-47A7-B7E0-5EB889FADD06}"/>
    <cellStyle name="Standaard 4 2 4 4 3 2 2 5" xfId="22150" xr:uid="{95FF07DB-86A9-4A9A-9557-BC50841FAEE3}"/>
    <cellStyle name="Standaard 4 2 4 4 3 2 3" xfId="2632" xr:uid="{A8D1705D-FF84-4B9E-9A8D-5565302C66AA}"/>
    <cellStyle name="Standaard 4 2 4 4 3 2 3 2" xfId="5177" xr:uid="{A0350A18-6976-474E-BFA9-79D0BF59F158}"/>
    <cellStyle name="Standaard 4 2 4 4 3 2 3 2 2" xfId="8641" xr:uid="{1D26CD2C-9F6E-4674-8A9D-1F0134D4E446}"/>
    <cellStyle name="Standaard 4 2 4 4 3 2 3 2 2 2" xfId="18830" xr:uid="{19FE966B-B0A5-45B2-93FC-1277AFA372A5}"/>
    <cellStyle name="Standaard 4 2 4 4 3 2 3 2 2 2 2" xfId="39199" xr:uid="{D797F80B-BBB7-448C-9685-F2A7267E9095}"/>
    <cellStyle name="Standaard 4 2 4 4 3 2 3 2 2 3" xfId="29015" xr:uid="{93DCC59B-7D8C-4363-B6E1-8D392437DBDA}"/>
    <cellStyle name="Standaard 4 2 4 4 3 2 3 2 3" xfId="15355" xr:uid="{BB300071-B7B3-4489-8E80-44276D3D9097}"/>
    <cellStyle name="Standaard 4 2 4 4 3 2 3 2 3 2" xfId="35724" xr:uid="{F097B8C2-9F15-4B95-B158-A91305EF5FDD}"/>
    <cellStyle name="Standaard 4 2 4 4 3 2 3 2 4" xfId="25540" xr:uid="{DFEEBF7C-C49F-45A2-9FB9-CCE0AA391631}"/>
    <cellStyle name="Standaard 4 2 4 4 3 2 3 3" xfId="8640" xr:uid="{8EEAAC9C-7B6C-4414-982E-F78F5F377CBE}"/>
    <cellStyle name="Standaard 4 2 4 4 3 2 3 3 2" xfId="18829" xr:uid="{6ADC55A9-A1AF-4297-B7D5-1E1D145A96DB}"/>
    <cellStyle name="Standaard 4 2 4 4 3 2 3 3 2 2" xfId="39198" xr:uid="{7C4CD45D-848C-4D5A-95FC-C1AD471CC793}"/>
    <cellStyle name="Standaard 4 2 4 4 3 2 3 3 3" xfId="29014" xr:uid="{69249E54-4F25-4152-82FC-27C873875762}"/>
    <cellStyle name="Standaard 4 2 4 4 3 2 3 4" xfId="12812" xr:uid="{F8E68491-4188-43A6-93C7-BAFFFC7EFE76}"/>
    <cellStyle name="Standaard 4 2 4 4 3 2 3 4 2" xfId="33181" xr:uid="{9E5B4954-FF96-408D-977C-904E0F0AF517}"/>
    <cellStyle name="Standaard 4 2 4 4 3 2 3 5" xfId="22997" xr:uid="{BC9173BE-C4F5-4E81-AFEA-2D3614ABFCCE}"/>
    <cellStyle name="Standaard 4 2 4 4 3 2 4" xfId="3482" xr:uid="{DDB67870-2190-4B66-95AB-3FDF7D43AAE4}"/>
    <cellStyle name="Standaard 4 2 4 4 3 2 4 2" xfId="8642" xr:uid="{56DC2C8C-13B8-4068-BB0C-E17A3448BC24}"/>
    <cellStyle name="Standaard 4 2 4 4 3 2 4 2 2" xfId="18831" xr:uid="{43A2355C-EB50-4BA1-AA7A-97F23FE1012E}"/>
    <cellStyle name="Standaard 4 2 4 4 3 2 4 2 2 2" xfId="39200" xr:uid="{2D9EB56D-8159-48C4-8A72-6684D0598A85}"/>
    <cellStyle name="Standaard 4 2 4 4 3 2 4 2 3" xfId="29016" xr:uid="{602A9493-CF88-4163-83BB-FA5FAC80DBA6}"/>
    <cellStyle name="Standaard 4 2 4 4 3 2 4 3" xfId="13660" xr:uid="{B0DC407D-F7E0-4AE7-868E-F9375957E680}"/>
    <cellStyle name="Standaard 4 2 4 4 3 2 4 3 2" xfId="34029" xr:uid="{F159CDB6-7D70-46FF-9FD9-BE65052C220D}"/>
    <cellStyle name="Standaard 4 2 4 4 3 2 4 4" xfId="23845" xr:uid="{D091128E-D096-4F41-9522-365712192A05}"/>
    <cellStyle name="Standaard 4 2 4 4 3 2 5" xfId="8637" xr:uid="{B4CBD175-146D-4630-A88E-3906DB6751F6}"/>
    <cellStyle name="Standaard 4 2 4 4 3 2 5 2" xfId="18826" xr:uid="{ACEC5E21-4731-4E34-B837-F2DC3F521BE2}"/>
    <cellStyle name="Standaard 4 2 4 4 3 2 5 2 2" xfId="39195" xr:uid="{28E6EB0D-56B9-437A-ACC9-7FD66D92A3C9}"/>
    <cellStyle name="Standaard 4 2 4 4 3 2 5 3" xfId="29011" xr:uid="{95D4B15F-7FE2-4825-A35D-606D8E723612}"/>
    <cellStyle name="Standaard 4 2 4 4 3 2 6" xfId="11117" xr:uid="{66CDCCF6-DBDA-426E-ACE4-B207C61F7AFF}"/>
    <cellStyle name="Standaard 4 2 4 4 3 2 6 2" xfId="31486" xr:uid="{D4224CE6-8B96-4BA0-841B-35AED0C09BD8}"/>
    <cellStyle name="Standaard 4 2 4 4 3 2 7" xfId="21302" xr:uid="{10E7E00B-ADED-456A-8766-5000188E4BC8}"/>
    <cellStyle name="Standaard 4 2 4 4 3 3" xfId="1361" xr:uid="{3EE63972-870C-449E-96CC-14E3629BCC2B}"/>
    <cellStyle name="Standaard 4 2 4 4 3 3 2" xfId="3906" xr:uid="{48892534-C541-48E7-8C2A-6A6C77E272F5}"/>
    <cellStyle name="Standaard 4 2 4 4 3 3 2 2" xfId="8644" xr:uid="{0E163C23-8C86-4DBE-901B-1006306AB664}"/>
    <cellStyle name="Standaard 4 2 4 4 3 3 2 2 2" xfId="18833" xr:uid="{E127A1B4-AB00-47C6-9B11-50A17AF63F9F}"/>
    <cellStyle name="Standaard 4 2 4 4 3 3 2 2 2 2" xfId="39202" xr:uid="{DEE042E4-3685-40BE-B2C2-8F5807C72B42}"/>
    <cellStyle name="Standaard 4 2 4 4 3 3 2 2 3" xfId="29018" xr:uid="{BE5D01C5-C498-4633-B6EE-8EFF314AF789}"/>
    <cellStyle name="Standaard 4 2 4 4 3 3 2 3" xfId="14084" xr:uid="{EB6EDD95-F95F-4CEC-BE60-A5662CE07DFF}"/>
    <cellStyle name="Standaard 4 2 4 4 3 3 2 3 2" xfId="34453" xr:uid="{3C419154-1D8D-4F7B-8FFB-E191EE2991CE}"/>
    <cellStyle name="Standaard 4 2 4 4 3 3 2 4" xfId="24269" xr:uid="{0BB52696-195D-4A14-8EB0-FAB1299BB6FD}"/>
    <cellStyle name="Standaard 4 2 4 4 3 3 3" xfId="8643" xr:uid="{B10B4850-1505-4593-800D-EFF353BFEB39}"/>
    <cellStyle name="Standaard 4 2 4 4 3 3 3 2" xfId="18832" xr:uid="{D5BBB371-6B16-49D2-9B51-0CA84536AE2A}"/>
    <cellStyle name="Standaard 4 2 4 4 3 3 3 2 2" xfId="39201" xr:uid="{AFE55B9A-9E12-4EB6-B876-ACBEBF97CC62}"/>
    <cellStyle name="Standaard 4 2 4 4 3 3 3 3" xfId="29017" xr:uid="{450817BC-7A1D-4073-A8CD-656487A29AD6}"/>
    <cellStyle name="Standaard 4 2 4 4 3 3 4" xfId="11541" xr:uid="{28BAF640-D7D3-4CE2-8A9C-C862842EA59F}"/>
    <cellStyle name="Standaard 4 2 4 4 3 3 4 2" xfId="31910" xr:uid="{B3F6AFC5-67D6-45AC-9929-54C4C3562965}"/>
    <cellStyle name="Standaard 4 2 4 4 3 3 5" xfId="21726" xr:uid="{9FF24E61-6594-423A-B9C4-E7EBEE67D1C7}"/>
    <cellStyle name="Standaard 4 2 4 4 3 4" xfId="2208" xr:uid="{7B0E4792-EC44-4935-A794-B8D492A60402}"/>
    <cellStyle name="Standaard 4 2 4 4 3 4 2" xfId="4753" xr:uid="{E2026B54-6EF1-4689-8C80-17556DF89503}"/>
    <cellStyle name="Standaard 4 2 4 4 3 4 2 2" xfId="8646" xr:uid="{EC8C128D-DD58-4FAB-BE11-EEBD019FBE21}"/>
    <cellStyle name="Standaard 4 2 4 4 3 4 2 2 2" xfId="18835" xr:uid="{EE84E50F-EF48-4215-AF63-3503E31A940F}"/>
    <cellStyle name="Standaard 4 2 4 4 3 4 2 2 2 2" xfId="39204" xr:uid="{8CF02D44-897A-4D5E-856D-0BF613E6244E}"/>
    <cellStyle name="Standaard 4 2 4 4 3 4 2 2 3" xfId="29020" xr:uid="{D48AE674-1B7C-4A1C-909C-22D8665272A5}"/>
    <cellStyle name="Standaard 4 2 4 4 3 4 2 3" xfId="14931" xr:uid="{78938E8B-E29D-4F9C-848A-6DAADB7DAAAC}"/>
    <cellStyle name="Standaard 4 2 4 4 3 4 2 3 2" xfId="35300" xr:uid="{AAB48F65-3AEF-4DE1-ADCF-0F4524FCDEEA}"/>
    <cellStyle name="Standaard 4 2 4 4 3 4 2 4" xfId="25116" xr:uid="{CFBD436E-5BD2-4BC1-8F5F-FEE66CCE003F}"/>
    <cellStyle name="Standaard 4 2 4 4 3 4 3" xfId="8645" xr:uid="{130D3C4D-9973-485E-8D1B-E1398A08B9E7}"/>
    <cellStyle name="Standaard 4 2 4 4 3 4 3 2" xfId="18834" xr:uid="{2C9F0E6D-AFEA-4F4C-A9C3-3E2FE21F3EE4}"/>
    <cellStyle name="Standaard 4 2 4 4 3 4 3 2 2" xfId="39203" xr:uid="{F722C16D-7B1C-48E6-97B3-7F381D71B2B8}"/>
    <cellStyle name="Standaard 4 2 4 4 3 4 3 3" xfId="29019" xr:uid="{83FACACE-33DA-4659-91CD-2F93D2875A1F}"/>
    <cellStyle name="Standaard 4 2 4 4 3 4 4" xfId="12388" xr:uid="{5C191725-4304-4FA2-8791-4D2EB7DB3B30}"/>
    <cellStyle name="Standaard 4 2 4 4 3 4 4 2" xfId="32757" xr:uid="{2DB309E7-2F61-459F-B8D4-1F94B953FFF8}"/>
    <cellStyle name="Standaard 4 2 4 4 3 4 5" xfId="22573" xr:uid="{116CD200-9E45-45C0-9981-CAE2323687A3}"/>
    <cellStyle name="Standaard 4 2 4 4 3 5" xfId="3058" xr:uid="{62E0A22C-C19E-49B9-8632-E8F01AB45326}"/>
    <cellStyle name="Standaard 4 2 4 4 3 5 2" xfId="8647" xr:uid="{1F99436A-41A4-4960-B9C8-8CA29D03B6BE}"/>
    <cellStyle name="Standaard 4 2 4 4 3 5 2 2" xfId="18836" xr:uid="{8D77F416-5974-4D29-90B8-81B263816A38}"/>
    <cellStyle name="Standaard 4 2 4 4 3 5 2 2 2" xfId="39205" xr:uid="{95BD8B70-2520-4D5C-B2E7-F3D2EEDE8516}"/>
    <cellStyle name="Standaard 4 2 4 4 3 5 2 3" xfId="29021" xr:uid="{39511004-E5F3-44C1-85DC-17B0E798F68E}"/>
    <cellStyle name="Standaard 4 2 4 4 3 5 3" xfId="13236" xr:uid="{55A1C01D-1D8E-4895-9A4B-5F231C74204C}"/>
    <cellStyle name="Standaard 4 2 4 4 3 5 3 2" xfId="33605" xr:uid="{4C2BA01C-65A1-4028-8EC8-A0F9F07547E4}"/>
    <cellStyle name="Standaard 4 2 4 4 3 5 4" xfId="23421" xr:uid="{697CF4D3-95B7-416E-8118-A398E837E830}"/>
    <cellStyle name="Standaard 4 2 4 4 3 6" xfId="8636" xr:uid="{D5929CA0-51B6-4D96-A1D6-C047D3FE9D45}"/>
    <cellStyle name="Standaard 4 2 4 4 3 6 2" xfId="18825" xr:uid="{44B4861A-7151-49C9-A99D-494681A25258}"/>
    <cellStyle name="Standaard 4 2 4 4 3 6 2 2" xfId="39194" xr:uid="{322AB0D9-140C-4395-98F1-7F247FD8E7C1}"/>
    <cellStyle name="Standaard 4 2 4 4 3 6 3" xfId="29010" xr:uid="{2BC2A95F-9995-4D01-B2EE-D7CCA16E41F7}"/>
    <cellStyle name="Standaard 4 2 4 4 3 7" xfId="10693" xr:uid="{1C9224E4-F62F-456A-8187-669BE998F1DF}"/>
    <cellStyle name="Standaard 4 2 4 4 3 7 2" xfId="31062" xr:uid="{43B67996-426E-4CFD-A443-77CE9F07C93A}"/>
    <cellStyle name="Standaard 4 2 4 4 3 8" xfId="20878" xr:uid="{C7E4FDE5-92C4-459B-9676-97E5764922E0}"/>
    <cellStyle name="Standaard 4 2 4 4 4" xfId="680" xr:uid="{1358A1E9-C28B-4EF9-A23A-7FE7D2C953CF}"/>
    <cellStyle name="Standaard 4 2 4 4 4 2" xfId="1530" xr:uid="{3767764E-6DF5-4BED-B54E-37FD6C124896}"/>
    <cellStyle name="Standaard 4 2 4 4 4 2 2" xfId="4075" xr:uid="{F7C47C27-13F0-4DB6-88AD-77331644E304}"/>
    <cellStyle name="Standaard 4 2 4 4 4 2 2 2" xfId="8650" xr:uid="{B4301099-4027-4F1D-BA2E-1C972465AC9E}"/>
    <cellStyle name="Standaard 4 2 4 4 4 2 2 2 2" xfId="18839" xr:uid="{511312F6-9B68-45CB-A049-E21EED5A5A11}"/>
    <cellStyle name="Standaard 4 2 4 4 4 2 2 2 2 2" xfId="39208" xr:uid="{BCCE918C-A8FA-49DE-8687-6FEE8A54A74C}"/>
    <cellStyle name="Standaard 4 2 4 4 4 2 2 2 3" xfId="29024" xr:uid="{AE5E0F16-569D-4377-AB21-CBAD34225EDD}"/>
    <cellStyle name="Standaard 4 2 4 4 4 2 2 3" xfId="14253" xr:uid="{29E721BD-E1A4-4412-A1AF-01E05F2C27A8}"/>
    <cellStyle name="Standaard 4 2 4 4 4 2 2 3 2" xfId="34622" xr:uid="{0D725DDD-FE7C-4684-8DA2-8D0FFD7C9019}"/>
    <cellStyle name="Standaard 4 2 4 4 4 2 2 4" xfId="24438" xr:uid="{7A9EF90E-0AD3-4CAE-B2D4-7B582C063482}"/>
    <cellStyle name="Standaard 4 2 4 4 4 2 3" xfId="8649" xr:uid="{F1E036BE-3477-4F04-BE2B-9DD4055ED436}"/>
    <cellStyle name="Standaard 4 2 4 4 4 2 3 2" xfId="18838" xr:uid="{038BC0DD-E603-4449-9802-1CF60586D262}"/>
    <cellStyle name="Standaard 4 2 4 4 4 2 3 2 2" xfId="39207" xr:uid="{2054C486-F398-49F2-9A8C-63EC4CC82FDB}"/>
    <cellStyle name="Standaard 4 2 4 4 4 2 3 3" xfId="29023" xr:uid="{25545F83-A6F2-44EC-A1F2-739BA8622E97}"/>
    <cellStyle name="Standaard 4 2 4 4 4 2 4" xfId="11710" xr:uid="{576A8201-8375-4EE2-9A14-35CA6E4427A5}"/>
    <cellStyle name="Standaard 4 2 4 4 4 2 4 2" xfId="32079" xr:uid="{0A5D526F-14BD-420D-B965-AE4CE3DF6FAF}"/>
    <cellStyle name="Standaard 4 2 4 4 4 2 5" xfId="21895" xr:uid="{AD0D7198-316B-4D2B-A474-4B1DBFF9AAF5}"/>
    <cellStyle name="Standaard 4 2 4 4 4 3" xfId="2377" xr:uid="{B3BBDA11-905F-436E-B3C5-2C2DBAD72997}"/>
    <cellStyle name="Standaard 4 2 4 4 4 3 2" xfId="4922" xr:uid="{B557DE4B-25B7-49CC-9930-4F7A302D9068}"/>
    <cellStyle name="Standaard 4 2 4 4 4 3 2 2" xfId="8652" xr:uid="{A593C988-834E-40ED-B810-D1392E8317A3}"/>
    <cellStyle name="Standaard 4 2 4 4 4 3 2 2 2" xfId="18841" xr:uid="{28754E27-3DEA-41BC-B055-A38B9F5B4364}"/>
    <cellStyle name="Standaard 4 2 4 4 4 3 2 2 2 2" xfId="39210" xr:uid="{9E5D12DE-5FB5-469B-87CA-3FC6F866F852}"/>
    <cellStyle name="Standaard 4 2 4 4 4 3 2 2 3" xfId="29026" xr:uid="{685EFAED-48EE-4EDE-9283-3B6A1E4FF27E}"/>
    <cellStyle name="Standaard 4 2 4 4 4 3 2 3" xfId="15100" xr:uid="{C119F746-BD1B-4641-8C5A-4A165B87F641}"/>
    <cellStyle name="Standaard 4 2 4 4 4 3 2 3 2" xfId="35469" xr:uid="{C8265594-6FAD-4CFC-A407-6A8FBE39B7CD}"/>
    <cellStyle name="Standaard 4 2 4 4 4 3 2 4" xfId="25285" xr:uid="{8FFD447C-0933-4AA4-95C7-60EB1BEDD6E0}"/>
    <cellStyle name="Standaard 4 2 4 4 4 3 3" xfId="8651" xr:uid="{2136CE4C-E701-4A13-9FAC-020494A1664B}"/>
    <cellStyle name="Standaard 4 2 4 4 4 3 3 2" xfId="18840" xr:uid="{2D9244F0-E470-4268-B518-54A32C7ADC09}"/>
    <cellStyle name="Standaard 4 2 4 4 4 3 3 2 2" xfId="39209" xr:uid="{255DC4AB-57CC-4111-A4EF-2DE4344A74D4}"/>
    <cellStyle name="Standaard 4 2 4 4 4 3 3 3" xfId="29025" xr:uid="{56D4EF6D-1B86-48CA-A4BC-50927F0452C4}"/>
    <cellStyle name="Standaard 4 2 4 4 4 3 4" xfId="12557" xr:uid="{1750081E-6688-4091-8C9F-E87A2BA2E0C3}"/>
    <cellStyle name="Standaard 4 2 4 4 4 3 4 2" xfId="32926" xr:uid="{06C0B50C-9B83-4990-90B8-A5D1A9C85CC2}"/>
    <cellStyle name="Standaard 4 2 4 4 4 3 5" xfId="22742" xr:uid="{766F25BB-29FB-476A-8F56-2CFA4B623EC4}"/>
    <cellStyle name="Standaard 4 2 4 4 4 4" xfId="3227" xr:uid="{8B0E3F84-563E-4229-A696-064D007F5A7D}"/>
    <cellStyle name="Standaard 4 2 4 4 4 4 2" xfId="8653" xr:uid="{3E87D834-0B66-4FBB-9438-539C3BCC68B4}"/>
    <cellStyle name="Standaard 4 2 4 4 4 4 2 2" xfId="18842" xr:uid="{6B2D1F7F-86FD-4347-BE5B-BC7D884EFEEF}"/>
    <cellStyle name="Standaard 4 2 4 4 4 4 2 2 2" xfId="39211" xr:uid="{DB8CE8F7-2F70-4213-A9A1-503560E9D9E1}"/>
    <cellStyle name="Standaard 4 2 4 4 4 4 2 3" xfId="29027" xr:uid="{98B3FC86-B38B-4C6D-A34D-FB8DB4FA3687}"/>
    <cellStyle name="Standaard 4 2 4 4 4 4 3" xfId="13405" xr:uid="{37DDABA4-F3D9-4B20-B4B7-B49D9FE762B5}"/>
    <cellStyle name="Standaard 4 2 4 4 4 4 3 2" xfId="33774" xr:uid="{E0635581-3FA7-421D-A23F-FDDB8EBC7A8A}"/>
    <cellStyle name="Standaard 4 2 4 4 4 4 4" xfId="23590" xr:uid="{3AF8CF43-C2AE-4D89-A93E-C227108C7479}"/>
    <cellStyle name="Standaard 4 2 4 4 4 5" xfId="8648" xr:uid="{0CD00A23-02CC-4DD7-9BDF-A6FFB7FDA525}"/>
    <cellStyle name="Standaard 4 2 4 4 4 5 2" xfId="18837" xr:uid="{6EDF13CD-AAD5-4578-A0C2-D883D12EA938}"/>
    <cellStyle name="Standaard 4 2 4 4 4 5 2 2" xfId="39206" xr:uid="{0D592076-D5C2-4182-9186-CB9D948975EF}"/>
    <cellStyle name="Standaard 4 2 4 4 4 5 3" xfId="29022" xr:uid="{A7D88E1A-C5B9-4EBE-BE98-71537074B1E7}"/>
    <cellStyle name="Standaard 4 2 4 4 4 6" xfId="10862" xr:uid="{CAA111C7-C2E6-463E-BFE3-01D9602D2D99}"/>
    <cellStyle name="Standaard 4 2 4 4 4 6 2" xfId="31231" xr:uid="{0B99AC18-FBC9-42D9-B659-041591DE1917}"/>
    <cellStyle name="Standaard 4 2 4 4 4 7" xfId="21047" xr:uid="{62DAB75D-8BEF-4573-A470-943955209AAA}"/>
    <cellStyle name="Standaard 4 2 4 4 5" xfId="1106" xr:uid="{FEAC119F-2C63-4892-A50C-7C59F01A0511}"/>
    <cellStyle name="Standaard 4 2 4 4 5 2" xfId="3651" xr:uid="{95E075FF-7AC8-4B28-99D1-317DF3B4B2CB}"/>
    <cellStyle name="Standaard 4 2 4 4 5 2 2" xfId="8655" xr:uid="{032608DB-0B2E-4223-9008-C4EFF1109067}"/>
    <cellStyle name="Standaard 4 2 4 4 5 2 2 2" xfId="18844" xr:uid="{75A70B11-B6B4-41FD-8254-BD2BA0213DD4}"/>
    <cellStyle name="Standaard 4 2 4 4 5 2 2 2 2" xfId="39213" xr:uid="{EE515C59-AAEF-42BA-85C0-51F9C2A33188}"/>
    <cellStyle name="Standaard 4 2 4 4 5 2 2 3" xfId="29029" xr:uid="{A6C8C001-72E7-4B50-A154-964D42AA5ED3}"/>
    <cellStyle name="Standaard 4 2 4 4 5 2 3" xfId="13829" xr:uid="{513C7E9E-C7AD-4A2F-A011-17ED8EC12C15}"/>
    <cellStyle name="Standaard 4 2 4 4 5 2 3 2" xfId="34198" xr:uid="{0CCBF4EE-66C3-41CF-9C69-9C3FE4A79F89}"/>
    <cellStyle name="Standaard 4 2 4 4 5 2 4" xfId="24014" xr:uid="{A0FFB6F8-541E-4667-919F-06B35A0C1347}"/>
    <cellStyle name="Standaard 4 2 4 4 5 3" xfId="8654" xr:uid="{3DFB2C50-18ED-4399-B2F6-E22282D1ABB0}"/>
    <cellStyle name="Standaard 4 2 4 4 5 3 2" xfId="18843" xr:uid="{99DCD7D4-454A-46AA-B7AC-A3AD4390BBCE}"/>
    <cellStyle name="Standaard 4 2 4 4 5 3 2 2" xfId="39212" xr:uid="{C5B86845-6483-4998-B028-7C23401657A4}"/>
    <cellStyle name="Standaard 4 2 4 4 5 3 3" xfId="29028" xr:uid="{333BF18A-0A20-4D4F-9ACA-94335B55867A}"/>
    <cellStyle name="Standaard 4 2 4 4 5 4" xfId="11286" xr:uid="{07DAF809-77F3-476E-B520-0FE7388F55B7}"/>
    <cellStyle name="Standaard 4 2 4 4 5 4 2" xfId="31655" xr:uid="{24D1CBDF-7ADA-4E21-A2D8-6A9347E8DC98}"/>
    <cellStyle name="Standaard 4 2 4 4 5 5" xfId="21471" xr:uid="{93556E87-8E6B-4078-8365-D9AB70D809CC}"/>
    <cellStyle name="Standaard 4 2 4 4 6" xfId="1953" xr:uid="{948B0DAD-08F1-46CB-88FE-6E09CB5FB315}"/>
    <cellStyle name="Standaard 4 2 4 4 6 2" xfId="4498" xr:uid="{7FB56412-5590-40B3-A709-E82B29D00A9F}"/>
    <cellStyle name="Standaard 4 2 4 4 6 2 2" xfId="8657" xr:uid="{8ECAC5D0-EED0-432F-A1B4-D533DFC389EB}"/>
    <cellStyle name="Standaard 4 2 4 4 6 2 2 2" xfId="18846" xr:uid="{ACC2C9CC-99E0-4FC7-BF0E-59B8B622B183}"/>
    <cellStyle name="Standaard 4 2 4 4 6 2 2 2 2" xfId="39215" xr:uid="{DA2132EB-4481-4423-8162-9054D46E15AC}"/>
    <cellStyle name="Standaard 4 2 4 4 6 2 2 3" xfId="29031" xr:uid="{5922B133-BAF2-4FF7-A16F-3E6CD2D3BA54}"/>
    <cellStyle name="Standaard 4 2 4 4 6 2 3" xfId="14676" xr:uid="{A67F76C5-9425-4181-9A23-2023A41376D0}"/>
    <cellStyle name="Standaard 4 2 4 4 6 2 3 2" xfId="35045" xr:uid="{D5AC8204-3062-4E0A-8995-0C57B8D619F6}"/>
    <cellStyle name="Standaard 4 2 4 4 6 2 4" xfId="24861" xr:uid="{2FDFF833-8116-4E5A-A7FD-9B58472FBACB}"/>
    <cellStyle name="Standaard 4 2 4 4 6 3" xfId="8656" xr:uid="{084F140F-679B-4CEE-AC9D-AD148B2E213B}"/>
    <cellStyle name="Standaard 4 2 4 4 6 3 2" xfId="18845" xr:uid="{615DB4B5-952C-4583-B83E-BF76ECD6EA88}"/>
    <cellStyle name="Standaard 4 2 4 4 6 3 2 2" xfId="39214" xr:uid="{71305392-3AB8-4AD1-B05B-C4F66A62DF42}"/>
    <cellStyle name="Standaard 4 2 4 4 6 3 3" xfId="29030" xr:uid="{25AB20F3-5ED6-4D39-A53B-F1F2EE75556B}"/>
    <cellStyle name="Standaard 4 2 4 4 6 4" xfId="12133" xr:uid="{045A81B8-6864-45C6-AF84-B2202C091698}"/>
    <cellStyle name="Standaard 4 2 4 4 6 4 2" xfId="32502" xr:uid="{9E4C2AEF-F915-4C4A-91C4-71E9727DAD98}"/>
    <cellStyle name="Standaard 4 2 4 4 6 5" xfId="22318" xr:uid="{72788133-6D8D-41FC-9E89-F238778ED1F8}"/>
    <cellStyle name="Standaard 4 2 4 4 7" xfId="2803" xr:uid="{4C9BAF41-F7C1-4B7D-A425-1300FFEF6D8F}"/>
    <cellStyle name="Standaard 4 2 4 4 7 2" xfId="8658" xr:uid="{1399ABA8-6E3D-49E7-AF74-F431904BCCD9}"/>
    <cellStyle name="Standaard 4 2 4 4 7 2 2" xfId="18847" xr:uid="{4B1BEAF8-49B6-4637-93B1-919B7ED14480}"/>
    <cellStyle name="Standaard 4 2 4 4 7 2 2 2" xfId="39216" xr:uid="{C0E8B3C0-AF89-4932-B6EA-86E3C8B52A20}"/>
    <cellStyle name="Standaard 4 2 4 4 7 2 3" xfId="29032" xr:uid="{09BE38FB-2A99-49E5-9899-D1DA735AC621}"/>
    <cellStyle name="Standaard 4 2 4 4 7 3" xfId="12981" xr:uid="{24454EAC-5C2D-4A59-9423-ECBCA7CB3C46}"/>
    <cellStyle name="Standaard 4 2 4 4 7 3 2" xfId="33350" xr:uid="{7A7FF390-ECBF-45DE-AB8E-34789D4F2086}"/>
    <cellStyle name="Standaard 4 2 4 4 7 4" xfId="23166" xr:uid="{655B5D6D-26A2-44BA-BD9F-3D8CEBE7B3FA}"/>
    <cellStyle name="Standaard 4 2 4 4 8" xfId="8623" xr:uid="{66C6BA05-BCE3-4905-AA52-1C14EEF79884}"/>
    <cellStyle name="Standaard 4 2 4 4 8 2" xfId="18812" xr:uid="{CB7FB376-1E26-42BC-B173-76B9B9F14A26}"/>
    <cellStyle name="Standaard 4 2 4 4 8 2 2" xfId="39181" xr:uid="{1E95B6E6-3DD9-4C75-82EF-EDA6B557261C}"/>
    <cellStyle name="Standaard 4 2 4 4 8 3" xfId="28997" xr:uid="{07A8C124-FB26-406A-A64A-4DD47469414F}"/>
    <cellStyle name="Standaard 4 2 4 4 9" xfId="10438" xr:uid="{7846EEA9-1268-4A57-9A1B-921218A269DF}"/>
    <cellStyle name="Standaard 4 2 4 4 9 2" xfId="30807" xr:uid="{62151CA5-BCB6-4517-A311-99118F021B72}"/>
    <cellStyle name="Standaard 4 2 4 5" xfId="192" xr:uid="{2FF2C538-5504-42D7-A918-C53089A76C51}"/>
    <cellStyle name="Standaard 4 2 4 5 2" xfId="748" xr:uid="{F3D224F6-2206-4833-96EB-714FD288D347}"/>
    <cellStyle name="Standaard 4 2 4 5 2 2" xfId="1598" xr:uid="{EEC69F43-879F-459B-BED3-8BE70144DE7F}"/>
    <cellStyle name="Standaard 4 2 4 5 2 2 2" xfId="4143" xr:uid="{0EE840A8-9CCA-4CAE-B5BB-CD5296E35D98}"/>
    <cellStyle name="Standaard 4 2 4 5 2 2 2 2" xfId="8662" xr:uid="{D6F6D3E0-0837-477D-8950-DF3A0BB7BF26}"/>
    <cellStyle name="Standaard 4 2 4 5 2 2 2 2 2" xfId="18851" xr:uid="{FBD78491-A0D7-4F9A-8691-26234C3E1608}"/>
    <cellStyle name="Standaard 4 2 4 5 2 2 2 2 2 2" xfId="39220" xr:uid="{B3C2C72E-84E7-43E3-8C12-43B22BD74241}"/>
    <cellStyle name="Standaard 4 2 4 5 2 2 2 2 3" xfId="29036" xr:uid="{6DA30B6F-60ED-4D3D-9587-6765A762AD3B}"/>
    <cellStyle name="Standaard 4 2 4 5 2 2 2 3" xfId="14321" xr:uid="{C47DCC72-EF6E-4A1E-8A87-6B3DF4153DA7}"/>
    <cellStyle name="Standaard 4 2 4 5 2 2 2 3 2" xfId="34690" xr:uid="{9B4DF92F-3314-4612-BF83-8966778E22D4}"/>
    <cellStyle name="Standaard 4 2 4 5 2 2 2 4" xfId="24506" xr:uid="{5FD8B3BD-9848-477C-A946-77FC81522C9F}"/>
    <cellStyle name="Standaard 4 2 4 5 2 2 3" xfId="8661" xr:uid="{CAB24808-82C4-4638-A23C-E4EAD37A5227}"/>
    <cellStyle name="Standaard 4 2 4 5 2 2 3 2" xfId="18850" xr:uid="{18F8D2E4-1075-4E20-AAEB-FC2D10F747B8}"/>
    <cellStyle name="Standaard 4 2 4 5 2 2 3 2 2" xfId="39219" xr:uid="{AE3AD1AB-452B-419B-8C1A-AABB130AD368}"/>
    <cellStyle name="Standaard 4 2 4 5 2 2 3 3" xfId="29035" xr:uid="{717316D0-F38D-4499-AF26-9663EEF0096F}"/>
    <cellStyle name="Standaard 4 2 4 5 2 2 4" xfId="11778" xr:uid="{689D7E3E-BEEE-4284-B3A4-432D06B161E0}"/>
    <cellStyle name="Standaard 4 2 4 5 2 2 4 2" xfId="32147" xr:uid="{63658424-47B8-4EE0-B5FD-624E177BB5E7}"/>
    <cellStyle name="Standaard 4 2 4 5 2 2 5" xfId="21963" xr:uid="{050DC764-E1A5-4E9D-A88D-CC5790DBFD35}"/>
    <cellStyle name="Standaard 4 2 4 5 2 3" xfId="2445" xr:uid="{3DD2D0C0-F88A-40A5-B747-1AD1C885D384}"/>
    <cellStyle name="Standaard 4 2 4 5 2 3 2" xfId="4990" xr:uid="{F107C8CD-CED1-4ED6-B553-94D89226E8AA}"/>
    <cellStyle name="Standaard 4 2 4 5 2 3 2 2" xfId="8664" xr:uid="{24929B24-CA15-416F-9844-459F90EA23C7}"/>
    <cellStyle name="Standaard 4 2 4 5 2 3 2 2 2" xfId="18853" xr:uid="{82B37B19-7B63-4705-B3F5-2EEC41B43B50}"/>
    <cellStyle name="Standaard 4 2 4 5 2 3 2 2 2 2" xfId="39222" xr:uid="{CC7D3328-0B8B-4C42-8BFC-AAEE501EEF2E}"/>
    <cellStyle name="Standaard 4 2 4 5 2 3 2 2 3" xfId="29038" xr:uid="{6E413BE7-C8D1-4B2C-8F58-94C7C36400A3}"/>
    <cellStyle name="Standaard 4 2 4 5 2 3 2 3" xfId="15168" xr:uid="{C58690A3-F7EA-4845-B742-B1CEC59BD687}"/>
    <cellStyle name="Standaard 4 2 4 5 2 3 2 3 2" xfId="35537" xr:uid="{9AA3B7EF-C803-43A7-B20A-E66AE42C7605}"/>
    <cellStyle name="Standaard 4 2 4 5 2 3 2 4" xfId="25353" xr:uid="{AA966955-E44D-45E8-9435-4CB4BCD6C6B2}"/>
    <cellStyle name="Standaard 4 2 4 5 2 3 3" xfId="8663" xr:uid="{E1B4C222-BC4A-4E11-ACF5-8ED7D6E8BCAA}"/>
    <cellStyle name="Standaard 4 2 4 5 2 3 3 2" xfId="18852" xr:uid="{D4C04A09-CF79-48D6-BFB5-BD9E29B64216}"/>
    <cellStyle name="Standaard 4 2 4 5 2 3 3 2 2" xfId="39221" xr:uid="{9E8AE5E0-912C-4297-A29C-C7C8A9800CA0}"/>
    <cellStyle name="Standaard 4 2 4 5 2 3 3 3" xfId="29037" xr:uid="{C1F8D137-5661-4AB3-A1FD-FC95AE49091E}"/>
    <cellStyle name="Standaard 4 2 4 5 2 3 4" xfId="12625" xr:uid="{BB2EDF06-9710-4927-BAA7-B56B41E7DD28}"/>
    <cellStyle name="Standaard 4 2 4 5 2 3 4 2" xfId="32994" xr:uid="{3E40CD04-3D09-4944-A396-5188F8F435FC}"/>
    <cellStyle name="Standaard 4 2 4 5 2 3 5" xfId="22810" xr:uid="{A1138940-647A-4A4B-ACA6-C465B6735B17}"/>
    <cellStyle name="Standaard 4 2 4 5 2 4" xfId="3295" xr:uid="{F6C33019-CDDE-40AF-B1C8-79555A7A1C6C}"/>
    <cellStyle name="Standaard 4 2 4 5 2 4 2" xfId="8665" xr:uid="{B0FBF4F2-1DFA-492E-9D40-5047A111A638}"/>
    <cellStyle name="Standaard 4 2 4 5 2 4 2 2" xfId="18854" xr:uid="{4F7428ED-ED35-4D98-9F3A-77A002F206E0}"/>
    <cellStyle name="Standaard 4 2 4 5 2 4 2 2 2" xfId="39223" xr:uid="{8B9B1DD8-A63D-44DB-A64F-B3930925FE17}"/>
    <cellStyle name="Standaard 4 2 4 5 2 4 2 3" xfId="29039" xr:uid="{0C6633F8-5C73-4CC2-A4DE-0ABF8DABA233}"/>
    <cellStyle name="Standaard 4 2 4 5 2 4 3" xfId="13473" xr:uid="{99ADE6B5-F539-4CC3-8BC2-AA49459E396A}"/>
    <cellStyle name="Standaard 4 2 4 5 2 4 3 2" xfId="33842" xr:uid="{28E4F36D-4FF9-4245-A1C2-07C361F29495}"/>
    <cellStyle name="Standaard 4 2 4 5 2 4 4" xfId="23658" xr:uid="{918216DC-93A6-45F3-AFE9-9A5498609C25}"/>
    <cellStyle name="Standaard 4 2 4 5 2 5" xfId="8660" xr:uid="{8F607CF2-F03E-4581-AF44-40C2EF389059}"/>
    <cellStyle name="Standaard 4 2 4 5 2 5 2" xfId="18849" xr:uid="{D010B0BF-1113-43FD-92C9-9CC4EC0712FE}"/>
    <cellStyle name="Standaard 4 2 4 5 2 5 2 2" xfId="39218" xr:uid="{F3CB791C-21DC-4700-AD4C-03A464485B61}"/>
    <cellStyle name="Standaard 4 2 4 5 2 5 3" xfId="29034" xr:uid="{01EB04E8-6FC2-4D75-9DCB-30E04AA286E9}"/>
    <cellStyle name="Standaard 4 2 4 5 2 6" xfId="10930" xr:uid="{E2F0764E-E32D-4202-AC04-8887E6595045}"/>
    <cellStyle name="Standaard 4 2 4 5 2 6 2" xfId="31299" xr:uid="{B5FE6818-3183-4981-8CC4-57CFABB94269}"/>
    <cellStyle name="Standaard 4 2 4 5 2 7" xfId="21115" xr:uid="{7ACAA923-166F-41E3-8510-C83BB082C234}"/>
    <cellStyle name="Standaard 4 2 4 5 3" xfId="1174" xr:uid="{36ADD370-ABD9-45B2-8C75-156BA863C187}"/>
    <cellStyle name="Standaard 4 2 4 5 3 2" xfId="3719" xr:uid="{FFED63A4-4E45-4DAE-876A-DAE486BF4E86}"/>
    <cellStyle name="Standaard 4 2 4 5 3 2 2" xfId="8667" xr:uid="{1939B514-1463-463F-AE1A-CC67237EC13A}"/>
    <cellStyle name="Standaard 4 2 4 5 3 2 2 2" xfId="18856" xr:uid="{14D56D32-FB82-4446-B3DD-0EB6465466E2}"/>
    <cellStyle name="Standaard 4 2 4 5 3 2 2 2 2" xfId="39225" xr:uid="{76748143-BC70-4884-BFC9-60310901639E}"/>
    <cellStyle name="Standaard 4 2 4 5 3 2 2 3" xfId="29041" xr:uid="{CDD29B3A-83E5-42F7-B8AD-2B9D44BBECED}"/>
    <cellStyle name="Standaard 4 2 4 5 3 2 3" xfId="13897" xr:uid="{3300F630-DC5B-4275-99C8-B6BBC01C23A7}"/>
    <cellStyle name="Standaard 4 2 4 5 3 2 3 2" xfId="34266" xr:uid="{B8C668BC-2417-4185-8E0E-FE32644B1727}"/>
    <cellStyle name="Standaard 4 2 4 5 3 2 4" xfId="24082" xr:uid="{5B100FE5-0D49-48D4-BEFD-A6C624443533}"/>
    <cellStyle name="Standaard 4 2 4 5 3 3" xfId="8666" xr:uid="{3DBBE22B-C899-4000-ADAF-655C36C26576}"/>
    <cellStyle name="Standaard 4 2 4 5 3 3 2" xfId="18855" xr:uid="{F83B7F5A-377D-438E-870A-E87C97F4F658}"/>
    <cellStyle name="Standaard 4 2 4 5 3 3 2 2" xfId="39224" xr:uid="{C12E55DD-3C1E-4D1B-9DB3-A6080EB282EB}"/>
    <cellStyle name="Standaard 4 2 4 5 3 3 3" xfId="29040" xr:uid="{F60E8401-8247-4195-9DB2-5BB1E64CA976}"/>
    <cellStyle name="Standaard 4 2 4 5 3 4" xfId="11354" xr:uid="{36381238-62A7-416E-889B-1980B2F91007}"/>
    <cellStyle name="Standaard 4 2 4 5 3 4 2" xfId="31723" xr:uid="{6F7D8A5D-9E03-4B65-ADAD-4A4D959D0B03}"/>
    <cellStyle name="Standaard 4 2 4 5 3 5" xfId="21539" xr:uid="{7F2CDD4E-38EC-4829-849B-0A896BE16424}"/>
    <cellStyle name="Standaard 4 2 4 5 4" xfId="2021" xr:uid="{CED5CEA2-F734-46A3-9DC1-5FA574DD320B}"/>
    <cellStyle name="Standaard 4 2 4 5 4 2" xfId="4566" xr:uid="{FA3ECCFA-831C-4239-993B-CBD82DE95D10}"/>
    <cellStyle name="Standaard 4 2 4 5 4 2 2" xfId="8669" xr:uid="{D5EFCBD0-9321-40D0-9D11-4622D17D593C}"/>
    <cellStyle name="Standaard 4 2 4 5 4 2 2 2" xfId="18858" xr:uid="{4EAEF1C1-3AD1-46DF-B8CF-740211E7C338}"/>
    <cellStyle name="Standaard 4 2 4 5 4 2 2 2 2" xfId="39227" xr:uid="{2B7BA5F1-7E58-4FAA-8581-764EC6A62EF6}"/>
    <cellStyle name="Standaard 4 2 4 5 4 2 2 3" xfId="29043" xr:uid="{42C2C48B-CA40-4050-A3DB-B6FFE220BF91}"/>
    <cellStyle name="Standaard 4 2 4 5 4 2 3" xfId="14744" xr:uid="{614B8D5C-02AE-4DEA-8AF3-2657E9AFB253}"/>
    <cellStyle name="Standaard 4 2 4 5 4 2 3 2" xfId="35113" xr:uid="{89A11A22-347F-42F6-8B3D-34BA3E7359EE}"/>
    <cellStyle name="Standaard 4 2 4 5 4 2 4" xfId="24929" xr:uid="{139D6C43-EEBC-4D07-8085-7ABE7429B5B7}"/>
    <cellStyle name="Standaard 4 2 4 5 4 3" xfId="8668" xr:uid="{9E7FE67E-D88A-4030-9901-3268A9EA691E}"/>
    <cellStyle name="Standaard 4 2 4 5 4 3 2" xfId="18857" xr:uid="{873F4339-2850-4FD2-AB3C-E4904CF8E9E0}"/>
    <cellStyle name="Standaard 4 2 4 5 4 3 2 2" xfId="39226" xr:uid="{94DCEE57-9B21-4F72-B29D-BA12C64EC736}"/>
    <cellStyle name="Standaard 4 2 4 5 4 3 3" xfId="29042" xr:uid="{9DEEF7AD-B0EF-4F75-92AA-54A8DCE81E7F}"/>
    <cellStyle name="Standaard 4 2 4 5 4 4" xfId="12201" xr:uid="{4516359D-228A-4719-9160-32514CF527CF}"/>
    <cellStyle name="Standaard 4 2 4 5 4 4 2" xfId="32570" xr:uid="{731F7EBD-7DD2-4C91-8BB3-44B277301425}"/>
    <cellStyle name="Standaard 4 2 4 5 4 5" xfId="22386" xr:uid="{D1AE1AAC-DA97-4406-B890-2D9FBDAED832}"/>
    <cellStyle name="Standaard 4 2 4 5 5" xfId="2871" xr:uid="{57D38A45-4B95-46B2-AB95-6988930EEED0}"/>
    <cellStyle name="Standaard 4 2 4 5 5 2" xfId="8670" xr:uid="{B514B941-9048-4A97-84DC-48824B08827A}"/>
    <cellStyle name="Standaard 4 2 4 5 5 2 2" xfId="18859" xr:uid="{2C67EAE8-54D5-44F1-8CC3-5D0AFBC0B7BC}"/>
    <cellStyle name="Standaard 4 2 4 5 5 2 2 2" xfId="39228" xr:uid="{5FB9DB64-83C6-40EE-B550-0315E6559D8D}"/>
    <cellStyle name="Standaard 4 2 4 5 5 2 3" xfId="29044" xr:uid="{EE33D64C-9883-4DC8-8206-778215BCE70E}"/>
    <cellStyle name="Standaard 4 2 4 5 5 3" xfId="13049" xr:uid="{D109A30D-A7BD-49EF-A1F6-5B53EFC81F64}"/>
    <cellStyle name="Standaard 4 2 4 5 5 3 2" xfId="33418" xr:uid="{1FAE5B61-872A-4648-8D7F-85E1D853FCBA}"/>
    <cellStyle name="Standaard 4 2 4 5 5 4" xfId="23234" xr:uid="{B53BD4F9-5454-4C79-AA04-C318D35C1FCC}"/>
    <cellStyle name="Standaard 4 2 4 5 6" xfId="8659" xr:uid="{4066BE86-1363-4C99-87E6-0B4F45B19B5C}"/>
    <cellStyle name="Standaard 4 2 4 5 6 2" xfId="18848" xr:uid="{3668ABEA-B81E-4D4E-9823-EA4E3D0CDD71}"/>
    <cellStyle name="Standaard 4 2 4 5 6 2 2" xfId="39217" xr:uid="{21E4379B-D505-45DB-AABF-D4DFD01849BF}"/>
    <cellStyle name="Standaard 4 2 4 5 6 3" xfId="29033" xr:uid="{862E67D4-B497-4163-9074-083F153CABBC}"/>
    <cellStyle name="Standaard 4 2 4 5 7" xfId="10506" xr:uid="{BE11D91B-8328-46F0-A4F3-ABD080647BA1}"/>
    <cellStyle name="Standaard 4 2 4 5 7 2" xfId="30875" xr:uid="{172D8AEB-062D-4C9A-B725-66397E80B071}"/>
    <cellStyle name="Standaard 4 2 4 5 8" xfId="20691" xr:uid="{B8529097-68DE-459E-BB35-76DA6B11EA43}"/>
    <cellStyle name="Standaard 4 2 4 6" xfId="473" xr:uid="{92F0340D-4D31-46E7-AAAD-BC8C3A0C89EB}"/>
    <cellStyle name="Standaard 4 2 4 6 2" xfId="931" xr:uid="{F37B2890-7481-4AA2-9379-47F984A24D98}"/>
    <cellStyle name="Standaard 4 2 4 6 2 2" xfId="1781" xr:uid="{12B07E7B-027B-4F8E-B375-625DF77D69A2}"/>
    <cellStyle name="Standaard 4 2 4 6 2 2 2" xfId="4326" xr:uid="{C0470DF6-D2F4-4326-B2B7-D4067B237F88}"/>
    <cellStyle name="Standaard 4 2 4 6 2 2 2 2" xfId="8674" xr:uid="{60551D0F-E1EF-4296-9D36-440E3EC8804E}"/>
    <cellStyle name="Standaard 4 2 4 6 2 2 2 2 2" xfId="18863" xr:uid="{2595E035-AAB1-4291-B5A4-14C945C24E86}"/>
    <cellStyle name="Standaard 4 2 4 6 2 2 2 2 2 2" xfId="39232" xr:uid="{481C2C43-2DC7-420D-A0F8-083DCA05AF97}"/>
    <cellStyle name="Standaard 4 2 4 6 2 2 2 2 3" xfId="29048" xr:uid="{CD51B592-96BA-4FA8-A80F-CDC014B146F0}"/>
    <cellStyle name="Standaard 4 2 4 6 2 2 2 3" xfId="14504" xr:uid="{5CAE3D40-4F60-4742-A792-09A38ED2F962}"/>
    <cellStyle name="Standaard 4 2 4 6 2 2 2 3 2" xfId="34873" xr:uid="{8B040048-8EAD-4490-AEEB-41E99C582501}"/>
    <cellStyle name="Standaard 4 2 4 6 2 2 2 4" xfId="24689" xr:uid="{11BF7436-4ACB-4C67-AA01-D704BD3B5CF2}"/>
    <cellStyle name="Standaard 4 2 4 6 2 2 3" xfId="8673" xr:uid="{E9967C62-A122-4845-8EE8-585C0F31FFB3}"/>
    <cellStyle name="Standaard 4 2 4 6 2 2 3 2" xfId="18862" xr:uid="{EDC1E034-5804-41EA-8745-089C3985BA6E}"/>
    <cellStyle name="Standaard 4 2 4 6 2 2 3 2 2" xfId="39231" xr:uid="{A7452D6A-774F-4D04-809E-85A272605D00}"/>
    <cellStyle name="Standaard 4 2 4 6 2 2 3 3" xfId="29047" xr:uid="{A38B56C3-5E40-4689-8487-D94B426B6FE1}"/>
    <cellStyle name="Standaard 4 2 4 6 2 2 4" xfId="11961" xr:uid="{08804AFF-8F1A-422D-8241-F27DFE5F4B55}"/>
    <cellStyle name="Standaard 4 2 4 6 2 2 4 2" xfId="32330" xr:uid="{5B527471-30B5-4905-8AE7-7AF8AFB49F19}"/>
    <cellStyle name="Standaard 4 2 4 6 2 2 5" xfId="22146" xr:uid="{3753999C-F7C2-4E58-9FD2-F8DD2341DA98}"/>
    <cellStyle name="Standaard 4 2 4 6 2 3" xfId="2628" xr:uid="{3CCC6162-9059-4106-ADB0-23EF33C0071E}"/>
    <cellStyle name="Standaard 4 2 4 6 2 3 2" xfId="5173" xr:uid="{5A65F43B-F302-43ED-8B2D-DA487550AC47}"/>
    <cellStyle name="Standaard 4 2 4 6 2 3 2 2" xfId="8676" xr:uid="{94D3F21F-3CAC-41D9-96D5-F536C91FE640}"/>
    <cellStyle name="Standaard 4 2 4 6 2 3 2 2 2" xfId="18865" xr:uid="{DE823141-708A-4DF9-8E80-F4F997160599}"/>
    <cellStyle name="Standaard 4 2 4 6 2 3 2 2 2 2" xfId="39234" xr:uid="{036FB3F0-F643-41F2-9F73-9DE8DC808992}"/>
    <cellStyle name="Standaard 4 2 4 6 2 3 2 2 3" xfId="29050" xr:uid="{88FE3A0B-FE12-4E85-A5D5-A6A5FD867E1D}"/>
    <cellStyle name="Standaard 4 2 4 6 2 3 2 3" xfId="15351" xr:uid="{3E46C5EB-3A44-43B8-95CA-4B6ABCFCDAE0}"/>
    <cellStyle name="Standaard 4 2 4 6 2 3 2 3 2" xfId="35720" xr:uid="{4143760D-0D36-4A86-A395-9349D524027D}"/>
    <cellStyle name="Standaard 4 2 4 6 2 3 2 4" xfId="25536" xr:uid="{510FA0D2-D498-43DA-943C-CB5A122CFAFC}"/>
    <cellStyle name="Standaard 4 2 4 6 2 3 3" xfId="8675" xr:uid="{8D977F9C-5E14-4C69-9009-035C5E294357}"/>
    <cellStyle name="Standaard 4 2 4 6 2 3 3 2" xfId="18864" xr:uid="{2A50058B-E70D-4CEB-8867-8C14FCD4A547}"/>
    <cellStyle name="Standaard 4 2 4 6 2 3 3 2 2" xfId="39233" xr:uid="{C98C83AA-9BFF-49C8-BFF1-A1A96895EA15}"/>
    <cellStyle name="Standaard 4 2 4 6 2 3 3 3" xfId="29049" xr:uid="{EB867A3E-DEA9-4307-A294-43FD4AAE2F4A}"/>
    <cellStyle name="Standaard 4 2 4 6 2 3 4" xfId="12808" xr:uid="{1A620CFF-C283-46FA-B396-2A6C3C6BC6C2}"/>
    <cellStyle name="Standaard 4 2 4 6 2 3 4 2" xfId="33177" xr:uid="{57ABEE5A-7FFB-433D-9EA1-9B694A944DDB}"/>
    <cellStyle name="Standaard 4 2 4 6 2 3 5" xfId="22993" xr:uid="{9CA22DDD-D0EE-49F6-80C0-6FF021D573F5}"/>
    <cellStyle name="Standaard 4 2 4 6 2 4" xfId="3478" xr:uid="{68596C00-BE51-4EA9-BC14-254F6B4C14B6}"/>
    <cellStyle name="Standaard 4 2 4 6 2 4 2" xfId="8677" xr:uid="{4CF61B6A-3A08-4A55-98CD-79608E3C9C8B}"/>
    <cellStyle name="Standaard 4 2 4 6 2 4 2 2" xfId="18866" xr:uid="{519571E6-8D15-4892-91CA-53669DD4A585}"/>
    <cellStyle name="Standaard 4 2 4 6 2 4 2 2 2" xfId="39235" xr:uid="{6C15880C-D464-4A34-A85E-C2CE51CF77FA}"/>
    <cellStyle name="Standaard 4 2 4 6 2 4 2 3" xfId="29051" xr:uid="{01BF9D75-31B7-4443-9771-15759952A26D}"/>
    <cellStyle name="Standaard 4 2 4 6 2 4 3" xfId="13656" xr:uid="{DC724A45-BFF3-4A23-B273-2D302BD7A1DC}"/>
    <cellStyle name="Standaard 4 2 4 6 2 4 3 2" xfId="34025" xr:uid="{0755DF33-A5AA-4C18-AD72-790144D3842E}"/>
    <cellStyle name="Standaard 4 2 4 6 2 4 4" xfId="23841" xr:uid="{125F72C4-58EE-4C86-AB77-39E96007CF6A}"/>
    <cellStyle name="Standaard 4 2 4 6 2 5" xfId="8672" xr:uid="{D37AC58E-340D-40FB-B0EE-E7B460F7A21D}"/>
    <cellStyle name="Standaard 4 2 4 6 2 5 2" xfId="18861" xr:uid="{5042990C-A215-4F36-A8E3-657EE5442A55}"/>
    <cellStyle name="Standaard 4 2 4 6 2 5 2 2" xfId="39230" xr:uid="{52B90D63-10C9-4597-B785-B64DD300972A}"/>
    <cellStyle name="Standaard 4 2 4 6 2 5 3" xfId="29046" xr:uid="{64A28361-AE3F-42AF-A7D3-C630CB0619DF}"/>
    <cellStyle name="Standaard 4 2 4 6 2 6" xfId="11113" xr:uid="{86F48AE1-390A-4FF2-8631-A27AC2655B5A}"/>
    <cellStyle name="Standaard 4 2 4 6 2 6 2" xfId="31482" xr:uid="{40959355-250B-49D1-AC8A-52506D5E7313}"/>
    <cellStyle name="Standaard 4 2 4 6 2 7" xfId="21298" xr:uid="{30FE77EC-343D-45B1-BDF3-0E69A6C1B1F1}"/>
    <cellStyle name="Standaard 4 2 4 6 3" xfId="1357" xr:uid="{6A80FE25-A85D-478C-9B04-7128A5EB576E}"/>
    <cellStyle name="Standaard 4 2 4 6 3 2" xfId="3902" xr:uid="{CAC167B0-9A7D-4556-AE5D-681D870C3236}"/>
    <cellStyle name="Standaard 4 2 4 6 3 2 2" xfId="8679" xr:uid="{FD589625-5D4A-499E-B869-AD14D9C9DD28}"/>
    <cellStyle name="Standaard 4 2 4 6 3 2 2 2" xfId="18868" xr:uid="{D880670E-869E-4992-9263-02CF8507DF78}"/>
    <cellStyle name="Standaard 4 2 4 6 3 2 2 2 2" xfId="39237" xr:uid="{F4BDF4C8-DC81-4DAB-AF90-99F126011781}"/>
    <cellStyle name="Standaard 4 2 4 6 3 2 2 3" xfId="29053" xr:uid="{E1BB21F2-9FE3-4C37-9A56-7FE1B526B50B}"/>
    <cellStyle name="Standaard 4 2 4 6 3 2 3" xfId="14080" xr:uid="{779F8322-EEEA-4BF3-B642-656D607CC8EC}"/>
    <cellStyle name="Standaard 4 2 4 6 3 2 3 2" xfId="34449" xr:uid="{09C498AD-266E-42E8-A2CD-FE7E74136359}"/>
    <cellStyle name="Standaard 4 2 4 6 3 2 4" xfId="24265" xr:uid="{7AA77AE5-8666-46FB-944B-7011B85A8D09}"/>
    <cellStyle name="Standaard 4 2 4 6 3 3" xfId="8678" xr:uid="{810213B3-AA2A-451C-B95D-2006BD675273}"/>
    <cellStyle name="Standaard 4 2 4 6 3 3 2" xfId="18867" xr:uid="{EBD186E1-CCC1-4080-8959-936927EE7BE1}"/>
    <cellStyle name="Standaard 4 2 4 6 3 3 2 2" xfId="39236" xr:uid="{7F752C10-AE99-4F8F-B31C-2D384DF6F1C1}"/>
    <cellStyle name="Standaard 4 2 4 6 3 3 3" xfId="29052" xr:uid="{613BDFFC-73B5-4B8A-A0B8-84AFF550495B}"/>
    <cellStyle name="Standaard 4 2 4 6 3 4" xfId="11537" xr:uid="{63D34F96-85ED-4F29-9951-43ECFD587A74}"/>
    <cellStyle name="Standaard 4 2 4 6 3 4 2" xfId="31906" xr:uid="{87CF9C21-980E-470C-A5CD-E72C3F4CFF08}"/>
    <cellStyle name="Standaard 4 2 4 6 3 5" xfId="21722" xr:uid="{15EF8E52-6173-48C6-A8E1-E1731F48C5B2}"/>
    <cellStyle name="Standaard 4 2 4 6 4" xfId="2204" xr:uid="{13CA5608-2EFF-46B8-8130-6FA474EB10A8}"/>
    <cellStyle name="Standaard 4 2 4 6 4 2" xfId="4749" xr:uid="{3BCF8CA3-D946-4344-9BA2-9C83E3C6032E}"/>
    <cellStyle name="Standaard 4 2 4 6 4 2 2" xfId="8681" xr:uid="{D24A704B-F5AB-4806-9CDA-48A60378AB0C}"/>
    <cellStyle name="Standaard 4 2 4 6 4 2 2 2" xfId="18870" xr:uid="{453D4616-9753-4605-93E5-D081FF50AEC0}"/>
    <cellStyle name="Standaard 4 2 4 6 4 2 2 2 2" xfId="39239" xr:uid="{0E29CCDE-B4C8-4264-A259-45233A3EC72C}"/>
    <cellStyle name="Standaard 4 2 4 6 4 2 2 3" xfId="29055" xr:uid="{6DA9CDB0-01A8-49D1-B010-0C7C1F60151A}"/>
    <cellStyle name="Standaard 4 2 4 6 4 2 3" xfId="14927" xr:uid="{5F711678-FBD6-4B3C-AB53-1333681814C0}"/>
    <cellStyle name="Standaard 4 2 4 6 4 2 3 2" xfId="35296" xr:uid="{6560A0D9-4A23-465D-A3D0-E7DA80DFB13E}"/>
    <cellStyle name="Standaard 4 2 4 6 4 2 4" xfId="25112" xr:uid="{1F45B749-6654-4DFF-BFD6-5B0F4F8E23C9}"/>
    <cellStyle name="Standaard 4 2 4 6 4 3" xfId="8680" xr:uid="{F8259020-0319-4534-B41A-1FECB3FF64A6}"/>
    <cellStyle name="Standaard 4 2 4 6 4 3 2" xfId="18869" xr:uid="{22995AF6-B668-401F-88AF-D84418EEBD6E}"/>
    <cellStyle name="Standaard 4 2 4 6 4 3 2 2" xfId="39238" xr:uid="{AD3BB9D1-E185-4309-B3CB-BF543440CE79}"/>
    <cellStyle name="Standaard 4 2 4 6 4 3 3" xfId="29054" xr:uid="{45AF82A1-5150-4887-81FE-0D4419B1910C}"/>
    <cellStyle name="Standaard 4 2 4 6 4 4" xfId="12384" xr:uid="{541E6832-2F9F-4256-87FE-70CE40C9774E}"/>
    <cellStyle name="Standaard 4 2 4 6 4 4 2" xfId="32753" xr:uid="{07A0F15C-A2DD-44F9-A49D-307EB9499F2C}"/>
    <cellStyle name="Standaard 4 2 4 6 4 5" xfId="22569" xr:uid="{86A53D3F-F9EF-4D0D-A82A-E56711144375}"/>
    <cellStyle name="Standaard 4 2 4 6 5" xfId="3054" xr:uid="{9642AA3E-2910-4BAE-A05B-413096D7FD16}"/>
    <cellStyle name="Standaard 4 2 4 6 5 2" xfId="8682" xr:uid="{A8097FA9-29AE-48B8-9B97-80DEFAA78F65}"/>
    <cellStyle name="Standaard 4 2 4 6 5 2 2" xfId="18871" xr:uid="{A62BB8E5-2A51-401B-88B5-7B12078301DD}"/>
    <cellStyle name="Standaard 4 2 4 6 5 2 2 2" xfId="39240" xr:uid="{FF22E253-E0B2-4ED8-9A13-C988D0A14930}"/>
    <cellStyle name="Standaard 4 2 4 6 5 2 3" xfId="29056" xr:uid="{3F58F929-22E7-415F-9989-0849AD6172FC}"/>
    <cellStyle name="Standaard 4 2 4 6 5 3" xfId="13232" xr:uid="{BE860803-68EC-41FE-A87E-D510FE687BDF}"/>
    <cellStyle name="Standaard 4 2 4 6 5 3 2" xfId="33601" xr:uid="{6E67D17F-D5E5-4E62-80D2-618647AF0672}"/>
    <cellStyle name="Standaard 4 2 4 6 5 4" xfId="23417" xr:uid="{458CC1D1-DE30-4E53-AF70-FC197B4C49C3}"/>
    <cellStyle name="Standaard 4 2 4 6 6" xfId="8671" xr:uid="{E29BD3BB-A7BE-4F0A-934F-5BA63DB09165}"/>
    <cellStyle name="Standaard 4 2 4 6 6 2" xfId="18860" xr:uid="{1A57C7CB-1A64-41C6-957A-6C02723ED168}"/>
    <cellStyle name="Standaard 4 2 4 6 6 2 2" xfId="39229" xr:uid="{A901A18A-5D28-41C3-BAE6-440F709BC396}"/>
    <cellStyle name="Standaard 4 2 4 6 6 3" xfId="29045" xr:uid="{B549D3E8-6AD1-4FE2-94D1-81728037DCB7}"/>
    <cellStyle name="Standaard 4 2 4 6 7" xfId="10689" xr:uid="{F32E0B4E-FE95-451D-8EC1-FF2B77C4C0F4}"/>
    <cellStyle name="Standaard 4 2 4 6 7 2" xfId="31058" xr:uid="{9EE9AC33-F031-47DA-A067-C0EF6E197E01}"/>
    <cellStyle name="Standaard 4 2 4 6 8" xfId="20874" xr:uid="{F6CCF823-CE41-4AB9-B33F-4CE89E3A8AF3}"/>
    <cellStyle name="Standaard 4 2 4 7" xfId="545" xr:uid="{A0009CF9-FCE0-4F3A-9B85-415417E05B7E}"/>
    <cellStyle name="Standaard 4 2 4 7 2" xfId="971" xr:uid="{EA369EF4-5492-43DD-A670-3523D55A1307}"/>
    <cellStyle name="Standaard 4 2 4 7 2 2" xfId="1821" xr:uid="{EE32E509-C0CD-41D2-9E73-0E2FDE197C81}"/>
    <cellStyle name="Standaard 4 2 4 7 2 2 2" xfId="4366" xr:uid="{B12410BF-6CD0-41B9-AC17-D15B9DF60E6C}"/>
    <cellStyle name="Standaard 4 2 4 7 2 2 2 2" xfId="8686" xr:uid="{0ACB3A55-ED10-4850-B4FB-4270A48128D1}"/>
    <cellStyle name="Standaard 4 2 4 7 2 2 2 2 2" xfId="18875" xr:uid="{F1B65596-7CC3-4C9D-B1A0-CF06C16FAA39}"/>
    <cellStyle name="Standaard 4 2 4 7 2 2 2 2 2 2" xfId="39244" xr:uid="{12A90A1C-9E6B-417E-81A9-2ED5D741FC45}"/>
    <cellStyle name="Standaard 4 2 4 7 2 2 2 2 3" xfId="29060" xr:uid="{869C9BE6-D53F-4DD2-9E27-E1490607E50E}"/>
    <cellStyle name="Standaard 4 2 4 7 2 2 2 3" xfId="14544" xr:uid="{BDB5DB07-189F-4A55-A2F9-FBC8572FFFB0}"/>
    <cellStyle name="Standaard 4 2 4 7 2 2 2 3 2" xfId="34913" xr:uid="{5A46FCBC-C9CD-4EF6-810D-2D2A744FDFF2}"/>
    <cellStyle name="Standaard 4 2 4 7 2 2 2 4" xfId="24729" xr:uid="{798C14C3-59CC-4630-8F84-994A27640BD8}"/>
    <cellStyle name="Standaard 4 2 4 7 2 2 3" xfId="8685" xr:uid="{F400861D-8ADF-4F7A-A252-A8C18B1EBD1B}"/>
    <cellStyle name="Standaard 4 2 4 7 2 2 3 2" xfId="18874" xr:uid="{34010E42-2906-474E-AA01-F1706BE2607A}"/>
    <cellStyle name="Standaard 4 2 4 7 2 2 3 2 2" xfId="39243" xr:uid="{5677CABA-F0AB-497E-BF20-211580D410BB}"/>
    <cellStyle name="Standaard 4 2 4 7 2 2 3 3" xfId="29059" xr:uid="{0B73ED1D-31DB-4771-96D7-76C4CA04540A}"/>
    <cellStyle name="Standaard 4 2 4 7 2 2 4" xfId="12001" xr:uid="{81834F6B-7919-43A7-B6D4-2CB6AAC3B08E}"/>
    <cellStyle name="Standaard 4 2 4 7 2 2 4 2" xfId="32370" xr:uid="{6A351DF4-F26E-405D-A6BA-A0D40307A406}"/>
    <cellStyle name="Standaard 4 2 4 7 2 2 5" xfId="22186" xr:uid="{0B9219BF-9A9F-488A-BFF3-9D964D0556C9}"/>
    <cellStyle name="Standaard 4 2 4 7 2 3" xfId="2668" xr:uid="{A6F0A445-E03A-42D7-98D5-A7573C4C494A}"/>
    <cellStyle name="Standaard 4 2 4 7 2 3 2" xfId="5213" xr:uid="{114F541B-685B-491B-970F-124A5B20ACAA}"/>
    <cellStyle name="Standaard 4 2 4 7 2 3 2 2" xfId="8688" xr:uid="{C0195323-8C60-42AB-80B0-7F7D6E201B6C}"/>
    <cellStyle name="Standaard 4 2 4 7 2 3 2 2 2" xfId="18877" xr:uid="{84FE1C11-A47D-48B2-A28D-437D0466CE2C}"/>
    <cellStyle name="Standaard 4 2 4 7 2 3 2 2 2 2" xfId="39246" xr:uid="{9B150634-1F78-4A63-AD03-DB170E019A50}"/>
    <cellStyle name="Standaard 4 2 4 7 2 3 2 2 3" xfId="29062" xr:uid="{5C81B2AA-0EF4-482E-A788-4D319C468C59}"/>
    <cellStyle name="Standaard 4 2 4 7 2 3 2 3" xfId="15391" xr:uid="{E3232329-E47A-41FA-B92C-86744AB8389C}"/>
    <cellStyle name="Standaard 4 2 4 7 2 3 2 3 2" xfId="35760" xr:uid="{B3360A9F-D729-4493-B849-FA141231E57D}"/>
    <cellStyle name="Standaard 4 2 4 7 2 3 2 4" xfId="25576" xr:uid="{6454EDEA-11B6-4261-B76B-F34DE20903B5}"/>
    <cellStyle name="Standaard 4 2 4 7 2 3 3" xfId="8687" xr:uid="{A0B617D3-C943-4DEC-82DD-53EAEEE8E33F}"/>
    <cellStyle name="Standaard 4 2 4 7 2 3 3 2" xfId="18876" xr:uid="{D4761E9A-54F7-4DD0-8B9A-A0A512970401}"/>
    <cellStyle name="Standaard 4 2 4 7 2 3 3 2 2" xfId="39245" xr:uid="{2C1E2778-8DC1-419A-82A4-A6A1256F1E65}"/>
    <cellStyle name="Standaard 4 2 4 7 2 3 3 3" xfId="29061" xr:uid="{4DA3886C-E6C9-4DCE-B5C6-8E4FF2330703}"/>
    <cellStyle name="Standaard 4 2 4 7 2 3 4" xfId="12848" xr:uid="{F3ABCC91-A09F-4F56-A396-86A0ECE1244A}"/>
    <cellStyle name="Standaard 4 2 4 7 2 3 4 2" xfId="33217" xr:uid="{94B8D7AE-4FE9-44DF-BCFD-7E0AC93D4A74}"/>
    <cellStyle name="Standaard 4 2 4 7 2 3 5" xfId="23033" xr:uid="{37788D6A-22D0-4916-B0EC-E88BC675DE43}"/>
    <cellStyle name="Standaard 4 2 4 7 2 4" xfId="3518" xr:uid="{0787D2ED-6D83-489B-81FD-E575F7A0A570}"/>
    <cellStyle name="Standaard 4 2 4 7 2 4 2" xfId="8689" xr:uid="{0A733431-4479-41AD-BD5D-A824415AAEA3}"/>
    <cellStyle name="Standaard 4 2 4 7 2 4 2 2" xfId="18878" xr:uid="{AAB78292-C43E-4E38-9367-6E5052AA240D}"/>
    <cellStyle name="Standaard 4 2 4 7 2 4 2 2 2" xfId="39247" xr:uid="{15A6A3F8-3BA1-43B2-B3B3-022BC1F108E0}"/>
    <cellStyle name="Standaard 4 2 4 7 2 4 2 3" xfId="29063" xr:uid="{B63D43DD-3122-43C8-848D-4DEC226C4917}"/>
    <cellStyle name="Standaard 4 2 4 7 2 4 3" xfId="13696" xr:uid="{C5AD07D7-8D42-45B9-B3F8-A9126F460EE7}"/>
    <cellStyle name="Standaard 4 2 4 7 2 4 3 2" xfId="34065" xr:uid="{36404986-E2FA-4370-BF62-BD0C63923E45}"/>
    <cellStyle name="Standaard 4 2 4 7 2 4 4" xfId="23881" xr:uid="{D39ED713-F5B5-4851-AE47-0E2072A91924}"/>
    <cellStyle name="Standaard 4 2 4 7 2 5" xfId="8684" xr:uid="{CB660EF1-1028-448B-BFA2-4DC9FCADC991}"/>
    <cellStyle name="Standaard 4 2 4 7 2 5 2" xfId="18873" xr:uid="{836B05DE-50D7-4518-9B5A-1BDFF5AFF500}"/>
    <cellStyle name="Standaard 4 2 4 7 2 5 2 2" xfId="39242" xr:uid="{1259064A-3912-44B8-8F88-58D75FCFBC49}"/>
    <cellStyle name="Standaard 4 2 4 7 2 5 3" xfId="29058" xr:uid="{AB0F0450-A1F9-4634-9640-B346C86C38F0}"/>
    <cellStyle name="Standaard 4 2 4 7 2 6" xfId="11153" xr:uid="{800E0809-A4E9-400B-8404-5AB9BB90F3AC}"/>
    <cellStyle name="Standaard 4 2 4 7 2 6 2" xfId="31522" xr:uid="{25ED6DFA-2C87-4043-811F-7713BA3BBCAA}"/>
    <cellStyle name="Standaard 4 2 4 7 2 7" xfId="21338" xr:uid="{BC972F90-1277-491E-B42A-54951106E07C}"/>
    <cellStyle name="Standaard 4 2 4 7 3" xfId="1397" xr:uid="{2CD3703C-FA73-462D-8DC7-9EA42FA87ED8}"/>
    <cellStyle name="Standaard 4 2 4 7 3 2" xfId="3942" xr:uid="{1EBE9336-122A-4567-83E1-05045BB2E7FD}"/>
    <cellStyle name="Standaard 4 2 4 7 3 2 2" xfId="8691" xr:uid="{948FA9B2-B032-4B50-B741-366F59A26D7D}"/>
    <cellStyle name="Standaard 4 2 4 7 3 2 2 2" xfId="18880" xr:uid="{A2133731-012E-44FB-A79B-D66BA39407F0}"/>
    <cellStyle name="Standaard 4 2 4 7 3 2 2 2 2" xfId="39249" xr:uid="{2DB6B2A5-1245-40BA-9D30-AB0FA6F10D78}"/>
    <cellStyle name="Standaard 4 2 4 7 3 2 2 3" xfId="29065" xr:uid="{30D1B399-B823-4686-B9EF-FE5430203613}"/>
    <cellStyle name="Standaard 4 2 4 7 3 2 3" xfId="14120" xr:uid="{C9B08DEF-CC79-4438-BD5E-CEB939828C6A}"/>
    <cellStyle name="Standaard 4 2 4 7 3 2 3 2" xfId="34489" xr:uid="{529CF6CE-FABB-48E5-A03B-ED1946DFA4D6}"/>
    <cellStyle name="Standaard 4 2 4 7 3 2 4" xfId="24305" xr:uid="{C3BBC9B0-BB39-4293-BB6E-1B7A76055347}"/>
    <cellStyle name="Standaard 4 2 4 7 3 3" xfId="8690" xr:uid="{E01228D9-916A-4AD7-B0AC-5CC106B12C63}"/>
    <cellStyle name="Standaard 4 2 4 7 3 3 2" xfId="18879" xr:uid="{A44ACCEE-C293-4158-B3ED-2DDDA7356859}"/>
    <cellStyle name="Standaard 4 2 4 7 3 3 2 2" xfId="39248" xr:uid="{85B5022C-B89F-41D0-97F6-451D9A996A02}"/>
    <cellStyle name="Standaard 4 2 4 7 3 3 3" xfId="29064" xr:uid="{62C7636C-54A2-4394-BDD2-BB3E416E578C}"/>
    <cellStyle name="Standaard 4 2 4 7 3 4" xfId="11577" xr:uid="{CD03E421-6F62-49BD-B93B-45004EE61D2E}"/>
    <cellStyle name="Standaard 4 2 4 7 3 4 2" xfId="31946" xr:uid="{3A74C8F0-956E-4DA3-BD7D-D8FF2D4507FB}"/>
    <cellStyle name="Standaard 4 2 4 7 3 5" xfId="21762" xr:uid="{13D1F485-1D44-4D10-92CA-84E2A729F7C0}"/>
    <cellStyle name="Standaard 4 2 4 7 4" xfId="2244" xr:uid="{878E5A10-A5D8-420A-B69F-4E74D38C1AAC}"/>
    <cellStyle name="Standaard 4 2 4 7 4 2" xfId="4789" xr:uid="{A4FDD637-B6D4-4B45-9FBD-2455DE1244C6}"/>
    <cellStyle name="Standaard 4 2 4 7 4 2 2" xfId="8693" xr:uid="{1CBC1EB3-0DDD-4F4E-B6C3-4EF4635E681C}"/>
    <cellStyle name="Standaard 4 2 4 7 4 2 2 2" xfId="18882" xr:uid="{37C97F76-F7D8-44D2-B432-67D08A375F4B}"/>
    <cellStyle name="Standaard 4 2 4 7 4 2 2 2 2" xfId="39251" xr:uid="{343CACA4-FEA1-4F23-9010-CC9D4640BB00}"/>
    <cellStyle name="Standaard 4 2 4 7 4 2 2 3" xfId="29067" xr:uid="{B72F86E4-CAD7-409C-B8DB-19C6EC3D5A8F}"/>
    <cellStyle name="Standaard 4 2 4 7 4 2 3" xfId="14967" xr:uid="{201CA672-DB50-475E-A2E4-F008CC447759}"/>
    <cellStyle name="Standaard 4 2 4 7 4 2 3 2" xfId="35336" xr:uid="{A95AF71E-C923-4608-977B-0E4110247566}"/>
    <cellStyle name="Standaard 4 2 4 7 4 2 4" xfId="25152" xr:uid="{13D8E308-A7C4-48AD-9FCF-4E6F9E16FE08}"/>
    <cellStyle name="Standaard 4 2 4 7 4 3" xfId="8692" xr:uid="{F924BCDB-CFBF-4836-9FC9-431EF7B91D25}"/>
    <cellStyle name="Standaard 4 2 4 7 4 3 2" xfId="18881" xr:uid="{A838D1DE-ABDF-4FB8-BB77-5445BD6AFC5A}"/>
    <cellStyle name="Standaard 4 2 4 7 4 3 2 2" xfId="39250" xr:uid="{6DFA2017-0FBC-43BD-A41A-2191540B7A48}"/>
    <cellStyle name="Standaard 4 2 4 7 4 3 3" xfId="29066" xr:uid="{3F11801C-DE5A-4C07-949D-4C2587DB7C39}"/>
    <cellStyle name="Standaard 4 2 4 7 4 4" xfId="12424" xr:uid="{DCA47E36-6DDC-4706-93D4-062D18690A5E}"/>
    <cellStyle name="Standaard 4 2 4 7 4 4 2" xfId="32793" xr:uid="{AD8CA82F-9113-4FF5-BD0B-ECCDE3592B2F}"/>
    <cellStyle name="Standaard 4 2 4 7 4 5" xfId="22609" xr:uid="{45B1B66C-2B87-4B64-ABF1-ADF1847779FF}"/>
    <cellStyle name="Standaard 4 2 4 7 5" xfId="3094" xr:uid="{0268CAFC-DD22-4B34-B858-33A6C1C14EAA}"/>
    <cellStyle name="Standaard 4 2 4 7 5 2" xfId="8694" xr:uid="{5793197B-6925-45F6-97A7-511131D88EBD}"/>
    <cellStyle name="Standaard 4 2 4 7 5 2 2" xfId="18883" xr:uid="{968F71C5-9641-42EB-9DDC-9CB01B6617FC}"/>
    <cellStyle name="Standaard 4 2 4 7 5 2 2 2" xfId="39252" xr:uid="{FA380080-BC8F-44B6-89B1-B477263A2476}"/>
    <cellStyle name="Standaard 4 2 4 7 5 2 3" xfId="29068" xr:uid="{814CACAB-F67A-4155-8EFC-887616E454A3}"/>
    <cellStyle name="Standaard 4 2 4 7 5 3" xfId="13272" xr:uid="{CDED14AA-5C74-4EA9-A9AD-EB94AFACC7E5}"/>
    <cellStyle name="Standaard 4 2 4 7 5 3 2" xfId="33641" xr:uid="{890E928C-40EE-4DD7-9843-F56EA520AD79}"/>
    <cellStyle name="Standaard 4 2 4 7 5 4" xfId="23457" xr:uid="{31C2F665-F654-49BC-9442-E8DE0CD0443D}"/>
    <cellStyle name="Standaard 4 2 4 7 6" xfId="8683" xr:uid="{C2774699-7821-468B-B8E5-C1122D93FC83}"/>
    <cellStyle name="Standaard 4 2 4 7 6 2" xfId="18872" xr:uid="{6CB9A9DD-0001-4A06-BE4B-9872A3104D5B}"/>
    <cellStyle name="Standaard 4 2 4 7 6 2 2" xfId="39241" xr:uid="{1F201B85-CA4E-4E83-918A-8597DB54F2E6}"/>
    <cellStyle name="Standaard 4 2 4 7 6 3" xfId="29057" xr:uid="{EA3F2B25-E923-497D-ADA3-385AE75471C1}"/>
    <cellStyle name="Standaard 4 2 4 7 7" xfId="10729" xr:uid="{6022F7C5-9286-48F0-9A77-D148FF10766E}"/>
    <cellStyle name="Standaard 4 2 4 7 7 2" xfId="31098" xr:uid="{65145DA2-A73D-490A-9F69-EF58D805CD47}"/>
    <cellStyle name="Standaard 4 2 4 7 8" xfId="20914" xr:uid="{D8053735-54C8-4E0F-BB00-5CCDB0CBA49C}"/>
    <cellStyle name="Standaard 4 2 4 8" xfId="614" xr:uid="{682D14A6-94B6-42D8-A460-437FC7F2F69D}"/>
    <cellStyle name="Standaard 4 2 4 8 2" xfId="1464" xr:uid="{6A06F5EE-8A66-40BB-9051-07C99C158866}"/>
    <cellStyle name="Standaard 4 2 4 8 2 2" xfId="4009" xr:uid="{FF9B389D-0232-48D8-8538-764815E76889}"/>
    <cellStyle name="Standaard 4 2 4 8 2 2 2" xfId="8697" xr:uid="{A0D3A144-4658-4353-94F8-9212E0D0C544}"/>
    <cellStyle name="Standaard 4 2 4 8 2 2 2 2" xfId="18886" xr:uid="{5CC56E57-6A6F-4226-B5AC-16FA176AD2C2}"/>
    <cellStyle name="Standaard 4 2 4 8 2 2 2 2 2" xfId="39255" xr:uid="{F737729D-8796-4A25-ADF1-FA42AD26A6B0}"/>
    <cellStyle name="Standaard 4 2 4 8 2 2 2 3" xfId="29071" xr:uid="{D414003B-060A-4216-BE38-9375F9493223}"/>
    <cellStyle name="Standaard 4 2 4 8 2 2 3" xfId="14187" xr:uid="{6A2E37E9-87F4-437C-8821-2407F3AA1F6E}"/>
    <cellStyle name="Standaard 4 2 4 8 2 2 3 2" xfId="34556" xr:uid="{3CAC980D-1050-4B35-8887-697EFB138E41}"/>
    <cellStyle name="Standaard 4 2 4 8 2 2 4" xfId="24372" xr:uid="{AD94007D-6943-41C6-BCF2-0AF8B79F03E3}"/>
    <cellStyle name="Standaard 4 2 4 8 2 3" xfId="8696" xr:uid="{39FD4A65-01E6-43CD-ACB5-7448D39E9DBA}"/>
    <cellStyle name="Standaard 4 2 4 8 2 3 2" xfId="18885" xr:uid="{20481B0E-0A64-48E8-B078-578B1480B2B1}"/>
    <cellStyle name="Standaard 4 2 4 8 2 3 2 2" xfId="39254" xr:uid="{BF82A384-CF6B-4911-AB84-E9C67ADD07EE}"/>
    <cellStyle name="Standaard 4 2 4 8 2 3 3" xfId="29070" xr:uid="{1DB90081-BB85-4E55-80BA-2819BE01AD54}"/>
    <cellStyle name="Standaard 4 2 4 8 2 4" xfId="11644" xr:uid="{7F45E8E2-9118-4BD6-9DD2-8B2F1560FE10}"/>
    <cellStyle name="Standaard 4 2 4 8 2 4 2" xfId="32013" xr:uid="{ED9805C6-6EA9-45D6-9015-21F265250359}"/>
    <cellStyle name="Standaard 4 2 4 8 2 5" xfId="21829" xr:uid="{FD36C2B5-5E8D-4246-BA2E-74EBE677DFBB}"/>
    <cellStyle name="Standaard 4 2 4 8 3" xfId="2311" xr:uid="{C14EEC8F-661C-4482-8A44-971C244167F0}"/>
    <cellStyle name="Standaard 4 2 4 8 3 2" xfId="4856" xr:uid="{94436E95-C50D-4FA8-B0F7-1188E985F406}"/>
    <cellStyle name="Standaard 4 2 4 8 3 2 2" xfId="8699" xr:uid="{29739AD7-2EFB-4823-8B4B-C63F62EC5AD9}"/>
    <cellStyle name="Standaard 4 2 4 8 3 2 2 2" xfId="18888" xr:uid="{7890ADB4-F1E9-4C37-91C8-4280AEFB9099}"/>
    <cellStyle name="Standaard 4 2 4 8 3 2 2 2 2" xfId="39257" xr:uid="{E2F96099-5DAB-462C-B474-3FAFA396EB50}"/>
    <cellStyle name="Standaard 4 2 4 8 3 2 2 3" xfId="29073" xr:uid="{AFF1EF3C-F828-494A-99BD-02D9BAE4D211}"/>
    <cellStyle name="Standaard 4 2 4 8 3 2 3" xfId="15034" xr:uid="{52440AAC-9A43-4B38-A659-60E8502C76ED}"/>
    <cellStyle name="Standaard 4 2 4 8 3 2 3 2" xfId="35403" xr:uid="{A187D92A-E149-4432-B425-B11224D3A7C2}"/>
    <cellStyle name="Standaard 4 2 4 8 3 2 4" xfId="25219" xr:uid="{ACDFF5F8-3E5F-453B-908E-1D1FE6374801}"/>
    <cellStyle name="Standaard 4 2 4 8 3 3" xfId="8698" xr:uid="{83055743-0217-48C8-8BC5-43A0AD6D03A1}"/>
    <cellStyle name="Standaard 4 2 4 8 3 3 2" xfId="18887" xr:uid="{41174125-1253-43F0-B580-54C43F18D15B}"/>
    <cellStyle name="Standaard 4 2 4 8 3 3 2 2" xfId="39256" xr:uid="{CEC3E27C-EFE1-4F57-9A88-86956BA885FF}"/>
    <cellStyle name="Standaard 4 2 4 8 3 3 3" xfId="29072" xr:uid="{943EB4CF-FAA3-444F-A746-48AD2EB698A1}"/>
    <cellStyle name="Standaard 4 2 4 8 3 4" xfId="12491" xr:uid="{84E516FA-F21D-449F-A22F-20C54E0BC719}"/>
    <cellStyle name="Standaard 4 2 4 8 3 4 2" xfId="32860" xr:uid="{9282CD58-D78B-478C-9F98-A15D4327B455}"/>
    <cellStyle name="Standaard 4 2 4 8 3 5" xfId="22676" xr:uid="{A578FAD4-6B41-4E99-B928-4AF06F83EA2E}"/>
    <cellStyle name="Standaard 4 2 4 8 4" xfId="3161" xr:uid="{A230AC4A-9CBB-4CD2-A54E-740A1913C80C}"/>
    <cellStyle name="Standaard 4 2 4 8 4 2" xfId="8700" xr:uid="{D36DB039-0D98-49C1-8764-F2598C1BB7A2}"/>
    <cellStyle name="Standaard 4 2 4 8 4 2 2" xfId="18889" xr:uid="{AFBC25CF-0752-4850-BD48-A4F435649A6D}"/>
    <cellStyle name="Standaard 4 2 4 8 4 2 2 2" xfId="39258" xr:uid="{4EB7E74B-3803-4874-9A34-3500EC502A88}"/>
    <cellStyle name="Standaard 4 2 4 8 4 2 3" xfId="29074" xr:uid="{641EEF2A-8690-4D39-B795-03E7F0A703AE}"/>
    <cellStyle name="Standaard 4 2 4 8 4 3" xfId="13339" xr:uid="{2EA1445A-99DA-4F04-8F49-622D2AEE112C}"/>
    <cellStyle name="Standaard 4 2 4 8 4 3 2" xfId="33708" xr:uid="{7E30193E-228B-41EB-8FAA-C40D5DE4DBB7}"/>
    <cellStyle name="Standaard 4 2 4 8 4 4" xfId="23524" xr:uid="{E8FE8568-10A3-4BB5-BFC3-B0CFA290E370}"/>
    <cellStyle name="Standaard 4 2 4 8 5" xfId="8695" xr:uid="{1A686B9A-54B2-432E-A1B7-DDC4928BE23C}"/>
    <cellStyle name="Standaard 4 2 4 8 5 2" xfId="18884" xr:uid="{DEFB4766-6485-4A14-AA75-697FD823CA01}"/>
    <cellStyle name="Standaard 4 2 4 8 5 2 2" xfId="39253" xr:uid="{71ACA59A-43D6-4441-9A9C-3379062ACA6A}"/>
    <cellStyle name="Standaard 4 2 4 8 5 3" xfId="29069" xr:uid="{ED75F644-19AF-4A40-80A4-690B3FFD57E5}"/>
    <cellStyle name="Standaard 4 2 4 8 6" xfId="10796" xr:uid="{C82A9EB5-8FC9-492C-B51F-29D4E7063B77}"/>
    <cellStyle name="Standaard 4 2 4 8 6 2" xfId="31165" xr:uid="{9DD4B3AF-476D-4E0A-9AED-86260E6851BA}"/>
    <cellStyle name="Standaard 4 2 4 8 7" xfId="20981" xr:uid="{9545EBF5-2035-4DD0-8BD9-64E8D2B4017F}"/>
    <cellStyle name="Standaard 4 2 4 9" xfId="1040" xr:uid="{A7CDC399-C095-420B-B807-5D261A792AEA}"/>
    <cellStyle name="Standaard 4 2 4 9 2" xfId="3585" xr:uid="{EE14F91B-74E8-40B8-92BA-260E75B07E7C}"/>
    <cellStyle name="Standaard 4 2 4 9 2 2" xfId="8702" xr:uid="{29C74155-F15C-4FAE-AE7D-2417271FB908}"/>
    <cellStyle name="Standaard 4 2 4 9 2 2 2" xfId="18891" xr:uid="{49E666D5-EDC7-4EBD-98F1-DEEBD1698BF7}"/>
    <cellStyle name="Standaard 4 2 4 9 2 2 2 2" xfId="39260" xr:uid="{690F5E9A-DFE6-46B8-92E2-D09D975C4B20}"/>
    <cellStyle name="Standaard 4 2 4 9 2 2 3" xfId="29076" xr:uid="{805A5592-28F8-419B-8161-F5D7A16DB816}"/>
    <cellStyle name="Standaard 4 2 4 9 2 3" xfId="13763" xr:uid="{087751D1-E959-4B98-B680-C8680D8E8938}"/>
    <cellStyle name="Standaard 4 2 4 9 2 3 2" xfId="34132" xr:uid="{19A8C294-D6EE-4E43-A507-2F22ABD7249D}"/>
    <cellStyle name="Standaard 4 2 4 9 2 4" xfId="23948" xr:uid="{1218476B-D0BD-42E3-B011-E9E9E43E4707}"/>
    <cellStyle name="Standaard 4 2 4 9 3" xfId="8701" xr:uid="{DAAAE89D-0FAE-4D08-8000-5F3F94F4EE68}"/>
    <cellStyle name="Standaard 4 2 4 9 3 2" xfId="18890" xr:uid="{AA80F46D-DA92-40FB-BA3D-5FCC27432159}"/>
    <cellStyle name="Standaard 4 2 4 9 3 2 2" xfId="39259" xr:uid="{E2AB78AC-C57F-44F4-B91E-DE642A3C0D9A}"/>
    <cellStyle name="Standaard 4 2 4 9 3 3" xfId="29075" xr:uid="{845F8590-9976-4E5F-B3F2-B72BD30969C5}"/>
    <cellStyle name="Standaard 4 2 4 9 4" xfId="11220" xr:uid="{FBBC674C-CE27-4A40-8D4C-05258B3A65A3}"/>
    <cellStyle name="Standaard 4 2 4 9 4 2" xfId="31589" xr:uid="{A19E6CCD-9086-49BA-BCD1-0AFBE76DE3FD}"/>
    <cellStyle name="Standaard 4 2 4 9 5" xfId="21405" xr:uid="{204F3D45-7B18-43E8-84D3-82094B2FFAB5}"/>
    <cellStyle name="Standaard 4 2 5" xfId="69" xr:uid="{D62F7EA6-6085-456D-AB6A-53324E2DC01F}"/>
    <cellStyle name="Standaard 4 2 5 10" xfId="2750" xr:uid="{4497D299-A9B6-4361-8402-94BC1DE1A73E}"/>
    <cellStyle name="Standaard 4 2 5 10 2" xfId="8704" xr:uid="{E336C415-9939-46E1-BF76-616BE998621E}"/>
    <cellStyle name="Standaard 4 2 5 10 2 2" xfId="18893" xr:uid="{0116FC05-4875-45B0-BE35-8322882088AA}"/>
    <cellStyle name="Standaard 4 2 5 10 2 2 2" xfId="39262" xr:uid="{96C920EC-854A-499A-84CC-CAE96E43B451}"/>
    <cellStyle name="Standaard 4 2 5 10 2 3" xfId="29078" xr:uid="{33006834-7093-48BA-9CF4-45B2A8B6FE98}"/>
    <cellStyle name="Standaard 4 2 5 10 3" xfId="12928" xr:uid="{DD93781F-9749-4119-9E25-57513425AD3D}"/>
    <cellStyle name="Standaard 4 2 5 10 3 2" xfId="33297" xr:uid="{C4EE41D3-F1FA-4612-AF70-95453375B193}"/>
    <cellStyle name="Standaard 4 2 5 10 4" xfId="23113" xr:uid="{DB935B48-A892-43DF-9BF2-182615CAE9FD}"/>
    <cellStyle name="Standaard 4 2 5 11" xfId="8703" xr:uid="{AFAB4FFA-2148-41AD-81E3-D1211FA72ACB}"/>
    <cellStyle name="Standaard 4 2 5 11 2" xfId="18892" xr:uid="{E754A75F-ADBA-46F9-827C-3C139CF6D463}"/>
    <cellStyle name="Standaard 4 2 5 11 2 2" xfId="39261" xr:uid="{B3D130AA-25DD-4151-BF75-1BC87C362034}"/>
    <cellStyle name="Standaard 4 2 5 11 3" xfId="29077" xr:uid="{DE8D015E-BE45-43DF-9B20-62A057F276D0}"/>
    <cellStyle name="Standaard 4 2 5 12" xfId="10385" xr:uid="{A06CFDBD-4D34-4081-ADA5-C044CE9A2FB5}"/>
    <cellStyle name="Standaard 4 2 5 12 2" xfId="30754" xr:uid="{71AB6633-2B5D-4436-80CA-0D5A4963761A}"/>
    <cellStyle name="Standaard 4 2 5 13" xfId="20570" xr:uid="{5DA5DAFC-474D-439E-9EA0-0DE8380D7617}"/>
    <cellStyle name="Standaard 4 2 5 2" xfId="102" xr:uid="{F390F112-0E1F-477D-BF30-183407024F75}"/>
    <cellStyle name="Standaard 4 2 5 2 10" xfId="8705" xr:uid="{93B5FAF1-A8F5-4150-895B-E796774714DD}"/>
    <cellStyle name="Standaard 4 2 5 2 10 2" xfId="18894" xr:uid="{14C2272E-450D-48B0-A462-3B697F3ECBEB}"/>
    <cellStyle name="Standaard 4 2 5 2 10 2 2" xfId="39263" xr:uid="{BCFF7023-E883-4019-A55B-49AF7672A3D6}"/>
    <cellStyle name="Standaard 4 2 5 2 10 3" xfId="29079" xr:uid="{CD20A569-1363-422C-81FD-994302400895}"/>
    <cellStyle name="Standaard 4 2 5 2 11" xfId="10418" xr:uid="{43BB4ADA-A496-4952-B66E-5532B0524297}"/>
    <cellStyle name="Standaard 4 2 5 2 11 2" xfId="30787" xr:uid="{41739CD1-0BBC-4A92-B211-194D30DF0D49}"/>
    <cellStyle name="Standaard 4 2 5 2 12" xfId="20603" xr:uid="{A7D3FA56-38A4-4911-9739-5A81A1B29735}"/>
    <cellStyle name="Standaard 4 2 5 2 2" xfId="168" xr:uid="{C999BA77-594D-4FA6-8CB5-9A1B6C44C3D9}"/>
    <cellStyle name="Standaard 4 2 5 2 2 2" xfId="304" xr:uid="{710EA88E-1F0F-461D-840C-83FCF6A28193}"/>
    <cellStyle name="Standaard 4 2 5 2 2 2 2" xfId="860" xr:uid="{F38B26C2-B155-48A5-9096-1CFD7A3FD412}"/>
    <cellStyle name="Standaard 4 2 5 2 2 2 2 2" xfId="1710" xr:uid="{94F00DF4-92C0-4A43-BC43-39F6E554035B}"/>
    <cellStyle name="Standaard 4 2 5 2 2 2 2 2 2" xfId="4255" xr:uid="{D3550861-0F08-4D4A-B3CA-39B3814A484C}"/>
    <cellStyle name="Standaard 4 2 5 2 2 2 2 2 2 2" xfId="8710" xr:uid="{E5D05A61-61AD-4454-BCA2-17B45E786150}"/>
    <cellStyle name="Standaard 4 2 5 2 2 2 2 2 2 2 2" xfId="18899" xr:uid="{15E5B0CE-6BB4-4581-9944-9E3D981F6EDF}"/>
    <cellStyle name="Standaard 4 2 5 2 2 2 2 2 2 2 2 2" xfId="39268" xr:uid="{1C258A81-B1C8-43E5-B4B2-EEC206F905E0}"/>
    <cellStyle name="Standaard 4 2 5 2 2 2 2 2 2 2 3" xfId="29084" xr:uid="{03D408B8-1ACC-44F6-9C83-C34AB3E68AA8}"/>
    <cellStyle name="Standaard 4 2 5 2 2 2 2 2 2 3" xfId="14433" xr:uid="{29AD7340-2213-4EBB-A13B-F35C67561DCE}"/>
    <cellStyle name="Standaard 4 2 5 2 2 2 2 2 2 3 2" xfId="34802" xr:uid="{13F882BB-F16C-4E41-9B69-667B8F2C8E0B}"/>
    <cellStyle name="Standaard 4 2 5 2 2 2 2 2 2 4" xfId="24618" xr:uid="{735C7037-A3E0-4006-862D-98F30027410E}"/>
    <cellStyle name="Standaard 4 2 5 2 2 2 2 2 3" xfId="8709" xr:uid="{12CC3C42-8FB2-4FD6-B8FB-B8830FED4F10}"/>
    <cellStyle name="Standaard 4 2 5 2 2 2 2 2 3 2" xfId="18898" xr:uid="{DA39AE8D-6FFC-46F2-B2CD-17B69F74816F}"/>
    <cellStyle name="Standaard 4 2 5 2 2 2 2 2 3 2 2" xfId="39267" xr:uid="{44F92792-F79B-4335-B6A8-3B73245431FA}"/>
    <cellStyle name="Standaard 4 2 5 2 2 2 2 2 3 3" xfId="29083" xr:uid="{F69B14A7-F2C4-417B-85A6-8DF0B151A3CD}"/>
    <cellStyle name="Standaard 4 2 5 2 2 2 2 2 4" xfId="11890" xr:uid="{5465A671-1201-4AE4-863B-0E5F49FEFB0D}"/>
    <cellStyle name="Standaard 4 2 5 2 2 2 2 2 4 2" xfId="32259" xr:uid="{EE573A30-CB83-43F1-B7B4-43D5FE9121AD}"/>
    <cellStyle name="Standaard 4 2 5 2 2 2 2 2 5" xfId="22075" xr:uid="{9D9252E9-8EB7-4520-8E20-6F59A54A5591}"/>
    <cellStyle name="Standaard 4 2 5 2 2 2 2 3" xfId="2557" xr:uid="{A6B811B4-B468-46DD-B4D4-08CA5C40A42F}"/>
    <cellStyle name="Standaard 4 2 5 2 2 2 2 3 2" xfId="5102" xr:uid="{31AE8510-B04C-497A-9115-A470F407A144}"/>
    <cellStyle name="Standaard 4 2 5 2 2 2 2 3 2 2" xfId="8712" xr:uid="{0FC2AFF1-41EC-4E74-8C20-98B766C95D34}"/>
    <cellStyle name="Standaard 4 2 5 2 2 2 2 3 2 2 2" xfId="18901" xr:uid="{3D677C40-6986-4EA2-BC45-C66CDD3CD21C}"/>
    <cellStyle name="Standaard 4 2 5 2 2 2 2 3 2 2 2 2" xfId="39270" xr:uid="{36F23182-59A6-4D56-B39C-C8528BC6961C}"/>
    <cellStyle name="Standaard 4 2 5 2 2 2 2 3 2 2 3" xfId="29086" xr:uid="{15281409-D2EB-467B-977C-6D17922182D3}"/>
    <cellStyle name="Standaard 4 2 5 2 2 2 2 3 2 3" xfId="15280" xr:uid="{EF296C74-54C6-40E0-8302-FF4AC179C54A}"/>
    <cellStyle name="Standaard 4 2 5 2 2 2 2 3 2 3 2" xfId="35649" xr:uid="{B724FE16-8C38-4CA1-87CF-2881419CB747}"/>
    <cellStyle name="Standaard 4 2 5 2 2 2 2 3 2 4" xfId="25465" xr:uid="{A9CABAF3-918F-495A-9B0F-2E3777278D76}"/>
    <cellStyle name="Standaard 4 2 5 2 2 2 2 3 3" xfId="8711" xr:uid="{A554B6AB-CEBB-441B-85C5-9BA388D2D2FA}"/>
    <cellStyle name="Standaard 4 2 5 2 2 2 2 3 3 2" xfId="18900" xr:uid="{D99A7819-CD25-44CF-93AC-DFCF0B5E8B18}"/>
    <cellStyle name="Standaard 4 2 5 2 2 2 2 3 3 2 2" xfId="39269" xr:uid="{A0496FBC-B050-4778-84A8-753DE63B57A2}"/>
    <cellStyle name="Standaard 4 2 5 2 2 2 2 3 3 3" xfId="29085" xr:uid="{D7DEEC95-E0F0-44ED-B869-9BF51A986077}"/>
    <cellStyle name="Standaard 4 2 5 2 2 2 2 3 4" xfId="12737" xr:uid="{AA812B18-F2ED-4884-ACA2-AD9A8B563751}"/>
    <cellStyle name="Standaard 4 2 5 2 2 2 2 3 4 2" xfId="33106" xr:uid="{269B68FD-4039-4F1E-B298-19D71EEC1156}"/>
    <cellStyle name="Standaard 4 2 5 2 2 2 2 3 5" xfId="22922" xr:uid="{A37086AF-52BC-4076-82FF-08E14491B6C7}"/>
    <cellStyle name="Standaard 4 2 5 2 2 2 2 4" xfId="3407" xr:uid="{89911D89-38F4-4F39-A92F-F5B498627987}"/>
    <cellStyle name="Standaard 4 2 5 2 2 2 2 4 2" xfId="8713" xr:uid="{E523E1DE-5EEC-4EE6-8EDB-9AA3C9F7A24D}"/>
    <cellStyle name="Standaard 4 2 5 2 2 2 2 4 2 2" xfId="18902" xr:uid="{4BD605F3-3DE9-4DDD-86EB-1C72EA01ED64}"/>
    <cellStyle name="Standaard 4 2 5 2 2 2 2 4 2 2 2" xfId="39271" xr:uid="{102E0F13-CE12-43EE-B69C-897964ADDE60}"/>
    <cellStyle name="Standaard 4 2 5 2 2 2 2 4 2 3" xfId="29087" xr:uid="{66C9604F-0BB9-4B90-841D-7130B38BB9E8}"/>
    <cellStyle name="Standaard 4 2 5 2 2 2 2 4 3" xfId="13585" xr:uid="{5A979BD0-3557-4C70-939F-2921FCC30E0D}"/>
    <cellStyle name="Standaard 4 2 5 2 2 2 2 4 3 2" xfId="33954" xr:uid="{6D0F8FE2-23C6-4D5D-B2D7-F55F6E313711}"/>
    <cellStyle name="Standaard 4 2 5 2 2 2 2 4 4" xfId="23770" xr:uid="{0B6FC906-E1C6-4E77-93AE-98E2A8043ACE}"/>
    <cellStyle name="Standaard 4 2 5 2 2 2 2 5" xfId="8708" xr:uid="{DCC3ABDF-D431-4F4E-A40C-2704AE2659D8}"/>
    <cellStyle name="Standaard 4 2 5 2 2 2 2 5 2" xfId="18897" xr:uid="{00F9322E-22B3-4D37-ACCE-C4BBA89C781F}"/>
    <cellStyle name="Standaard 4 2 5 2 2 2 2 5 2 2" xfId="39266" xr:uid="{C62D563E-245D-41F5-A98C-A22FE617C81C}"/>
    <cellStyle name="Standaard 4 2 5 2 2 2 2 5 3" xfId="29082" xr:uid="{16FC562C-EB0F-4E4E-84BD-288CF28E4BAD}"/>
    <cellStyle name="Standaard 4 2 5 2 2 2 2 6" xfId="11042" xr:uid="{5C6396C4-80BF-455C-96F9-E027921C1948}"/>
    <cellStyle name="Standaard 4 2 5 2 2 2 2 6 2" xfId="31411" xr:uid="{5E204E67-FFB7-47B7-9330-61DF4F6C7C8B}"/>
    <cellStyle name="Standaard 4 2 5 2 2 2 2 7" xfId="21227" xr:uid="{3E64DCDD-3964-41B3-AA1E-B09FD6CF618D}"/>
    <cellStyle name="Standaard 4 2 5 2 2 2 3" xfId="1286" xr:uid="{DE3C032F-67E0-441F-BB0D-DA11A3D3F44D}"/>
    <cellStyle name="Standaard 4 2 5 2 2 2 3 2" xfId="3831" xr:uid="{68155B80-48D3-4FE4-88FA-AD85042AB4F1}"/>
    <cellStyle name="Standaard 4 2 5 2 2 2 3 2 2" xfId="8715" xr:uid="{F9DB1142-0FB3-4F6E-8ACC-F246D31007F0}"/>
    <cellStyle name="Standaard 4 2 5 2 2 2 3 2 2 2" xfId="18904" xr:uid="{56FC898E-C302-4D38-B39E-556326AB1953}"/>
    <cellStyle name="Standaard 4 2 5 2 2 2 3 2 2 2 2" xfId="39273" xr:uid="{08A7781E-A7BB-4354-82D4-7632A62FE314}"/>
    <cellStyle name="Standaard 4 2 5 2 2 2 3 2 2 3" xfId="29089" xr:uid="{57743518-9655-4D4C-8163-86EA1F67F916}"/>
    <cellStyle name="Standaard 4 2 5 2 2 2 3 2 3" xfId="14009" xr:uid="{8F5854D3-615D-4058-8679-5D33106400AC}"/>
    <cellStyle name="Standaard 4 2 5 2 2 2 3 2 3 2" xfId="34378" xr:uid="{E0CF3F49-29A7-4999-B760-E55621F6C296}"/>
    <cellStyle name="Standaard 4 2 5 2 2 2 3 2 4" xfId="24194" xr:uid="{0653DB83-F2DE-450E-B8FC-243EE74BB10F}"/>
    <cellStyle name="Standaard 4 2 5 2 2 2 3 3" xfId="8714" xr:uid="{BF94A23E-DC0A-4011-AFB3-141550062024}"/>
    <cellStyle name="Standaard 4 2 5 2 2 2 3 3 2" xfId="18903" xr:uid="{9FD2A9AF-D8BE-489A-AF06-1C5F228B822A}"/>
    <cellStyle name="Standaard 4 2 5 2 2 2 3 3 2 2" xfId="39272" xr:uid="{521ED11E-3A63-481B-A5AA-1E1F88DB5F35}"/>
    <cellStyle name="Standaard 4 2 5 2 2 2 3 3 3" xfId="29088" xr:uid="{CEF3FDB7-09D2-49CB-84CC-C2C88AC9E888}"/>
    <cellStyle name="Standaard 4 2 5 2 2 2 3 4" xfId="11466" xr:uid="{E3458CF1-40E2-4D91-AC1A-CF0D1BC71ADB}"/>
    <cellStyle name="Standaard 4 2 5 2 2 2 3 4 2" xfId="31835" xr:uid="{26655B21-0F1A-4C51-864A-84E0CAD8D246}"/>
    <cellStyle name="Standaard 4 2 5 2 2 2 3 5" xfId="21651" xr:uid="{AF1D22B1-F87C-4FFC-9DE6-031D0D69652F}"/>
    <cellStyle name="Standaard 4 2 5 2 2 2 4" xfId="2133" xr:uid="{BCB96B60-24BD-47CA-BC5C-ECEA2B65F3CF}"/>
    <cellStyle name="Standaard 4 2 5 2 2 2 4 2" xfId="4678" xr:uid="{02F03BF1-74C4-4660-9335-E56ACA32D0D9}"/>
    <cellStyle name="Standaard 4 2 5 2 2 2 4 2 2" xfId="8717" xr:uid="{47D54899-934F-4FE3-9895-35B703AC18A2}"/>
    <cellStyle name="Standaard 4 2 5 2 2 2 4 2 2 2" xfId="18906" xr:uid="{DAD780C8-9348-475C-BB74-289EEAB80CAC}"/>
    <cellStyle name="Standaard 4 2 5 2 2 2 4 2 2 2 2" xfId="39275" xr:uid="{0724313D-F380-42FC-861C-202EE14C885D}"/>
    <cellStyle name="Standaard 4 2 5 2 2 2 4 2 2 3" xfId="29091" xr:uid="{27ABC4C0-C1EE-4807-924C-17DB13DED891}"/>
    <cellStyle name="Standaard 4 2 5 2 2 2 4 2 3" xfId="14856" xr:uid="{9874C8FF-E93D-44E6-8C57-F9151B2E28B0}"/>
    <cellStyle name="Standaard 4 2 5 2 2 2 4 2 3 2" xfId="35225" xr:uid="{DDA4E1AB-2DED-463F-8EE0-0F2E49A64447}"/>
    <cellStyle name="Standaard 4 2 5 2 2 2 4 2 4" xfId="25041" xr:uid="{D15E5F37-07BD-451C-8D6A-9FC0A616B173}"/>
    <cellStyle name="Standaard 4 2 5 2 2 2 4 3" xfId="8716" xr:uid="{B76DE10B-F7A6-46FA-A8D9-A094A2F16524}"/>
    <cellStyle name="Standaard 4 2 5 2 2 2 4 3 2" xfId="18905" xr:uid="{029073F2-DB86-4C1D-A660-83FC6AA54B23}"/>
    <cellStyle name="Standaard 4 2 5 2 2 2 4 3 2 2" xfId="39274" xr:uid="{57F68ABC-C8A7-4DB5-BB3B-E6338EBFA05F}"/>
    <cellStyle name="Standaard 4 2 5 2 2 2 4 3 3" xfId="29090" xr:uid="{279F3E49-D55B-4F58-94A7-FA12D271C9CB}"/>
    <cellStyle name="Standaard 4 2 5 2 2 2 4 4" xfId="12313" xr:uid="{A496B8AB-2BA4-47E8-A613-B6B3F539CFD6}"/>
    <cellStyle name="Standaard 4 2 5 2 2 2 4 4 2" xfId="32682" xr:uid="{04794B4E-533F-4741-83F7-8CEF2D6AF825}"/>
    <cellStyle name="Standaard 4 2 5 2 2 2 4 5" xfId="22498" xr:uid="{C14BD13B-0DD0-4689-BA63-8ABAFE4656CD}"/>
    <cellStyle name="Standaard 4 2 5 2 2 2 5" xfId="2983" xr:uid="{D867A1CF-84B8-42E3-A725-6E13CC9168C6}"/>
    <cellStyle name="Standaard 4 2 5 2 2 2 5 2" xfId="8718" xr:uid="{304888D3-DE1B-4CCD-803F-27A5CB87A879}"/>
    <cellStyle name="Standaard 4 2 5 2 2 2 5 2 2" xfId="18907" xr:uid="{476AAB40-5B66-4D95-B03A-3FE07F235025}"/>
    <cellStyle name="Standaard 4 2 5 2 2 2 5 2 2 2" xfId="39276" xr:uid="{3C0DFF20-A886-4A3D-8F4B-652418045DD9}"/>
    <cellStyle name="Standaard 4 2 5 2 2 2 5 2 3" xfId="29092" xr:uid="{1F97217A-FAFD-4ED3-B2DB-397F6563E00A}"/>
    <cellStyle name="Standaard 4 2 5 2 2 2 5 3" xfId="13161" xr:uid="{33A2EFD9-84E5-41DB-9AFC-C3F5A2A29E46}"/>
    <cellStyle name="Standaard 4 2 5 2 2 2 5 3 2" xfId="33530" xr:uid="{E8348A04-BCA0-4156-AD49-549CBA289E5C}"/>
    <cellStyle name="Standaard 4 2 5 2 2 2 5 4" xfId="23346" xr:uid="{5B122BF6-371D-4F06-A8DE-1ACE2B15C2BD}"/>
    <cellStyle name="Standaard 4 2 5 2 2 2 6" xfId="8707" xr:uid="{26F9EC28-00BE-48D1-A179-042071798559}"/>
    <cellStyle name="Standaard 4 2 5 2 2 2 6 2" xfId="18896" xr:uid="{C42C90DE-CCDF-449F-9F89-D73BBC31F76E}"/>
    <cellStyle name="Standaard 4 2 5 2 2 2 6 2 2" xfId="39265" xr:uid="{BA31AB7B-8CA4-4189-9A20-68B145BC7998}"/>
    <cellStyle name="Standaard 4 2 5 2 2 2 6 3" xfId="29081" xr:uid="{0C935586-41AE-4AEB-B645-EBF61E806343}"/>
    <cellStyle name="Standaard 4 2 5 2 2 2 7" xfId="10618" xr:uid="{6595E5C4-41D6-473F-AB38-B6A7CDE8429C}"/>
    <cellStyle name="Standaard 4 2 5 2 2 2 7 2" xfId="30987" xr:uid="{3B9FD7BE-B8C6-4693-8734-5E2BA38922CE}"/>
    <cellStyle name="Standaard 4 2 5 2 2 2 8" xfId="20803" xr:uid="{D3DB9B68-AF73-488F-AFC4-B2BE1C096820}"/>
    <cellStyle name="Standaard 4 2 5 2 2 3" xfId="726" xr:uid="{A2275A02-7950-4D23-BB8D-5D4A78651F2D}"/>
    <cellStyle name="Standaard 4 2 5 2 2 3 2" xfId="1576" xr:uid="{6F2FD78D-915C-4250-ADA9-FC86A56FC043}"/>
    <cellStyle name="Standaard 4 2 5 2 2 3 2 2" xfId="4121" xr:uid="{1178223D-F9D7-4435-A705-5A6A98735CAA}"/>
    <cellStyle name="Standaard 4 2 5 2 2 3 2 2 2" xfId="8721" xr:uid="{B2E94F7C-C0B7-484B-A8EA-6F3C2CA86CDE}"/>
    <cellStyle name="Standaard 4 2 5 2 2 3 2 2 2 2" xfId="18910" xr:uid="{727D64CF-CC0B-488E-B0F2-AFE78BC6FE6D}"/>
    <cellStyle name="Standaard 4 2 5 2 2 3 2 2 2 2 2" xfId="39279" xr:uid="{ABD3A63A-AE54-473C-B6A3-6E2FB6537BEB}"/>
    <cellStyle name="Standaard 4 2 5 2 2 3 2 2 2 3" xfId="29095" xr:uid="{0815567D-7DF7-402D-95C0-2952EE72C420}"/>
    <cellStyle name="Standaard 4 2 5 2 2 3 2 2 3" xfId="14299" xr:uid="{B2EF34E4-DC97-4188-84AB-3637C8D4B1B2}"/>
    <cellStyle name="Standaard 4 2 5 2 2 3 2 2 3 2" xfId="34668" xr:uid="{9B59958D-8158-4BA2-B161-22C4D38A6418}"/>
    <cellStyle name="Standaard 4 2 5 2 2 3 2 2 4" xfId="24484" xr:uid="{71C54998-85A4-4C82-BF49-C04288AEF80A}"/>
    <cellStyle name="Standaard 4 2 5 2 2 3 2 3" xfId="8720" xr:uid="{382F1EF6-2A40-4577-A0FE-95B2659A0026}"/>
    <cellStyle name="Standaard 4 2 5 2 2 3 2 3 2" xfId="18909" xr:uid="{0B8CAC17-FA07-4D18-B5C4-856D65165277}"/>
    <cellStyle name="Standaard 4 2 5 2 2 3 2 3 2 2" xfId="39278" xr:uid="{40982A15-DF6C-48E7-8034-0D64D46102DA}"/>
    <cellStyle name="Standaard 4 2 5 2 2 3 2 3 3" xfId="29094" xr:uid="{287B94CE-1365-440E-9297-8744598819AE}"/>
    <cellStyle name="Standaard 4 2 5 2 2 3 2 4" xfId="11756" xr:uid="{90DE70A1-1A86-4C6A-9A1D-60433A396174}"/>
    <cellStyle name="Standaard 4 2 5 2 2 3 2 4 2" xfId="32125" xr:uid="{57745031-80FF-4E86-8C0F-FE7D9FF3B773}"/>
    <cellStyle name="Standaard 4 2 5 2 2 3 2 5" xfId="21941" xr:uid="{BED28E86-F8D3-4493-925F-81D30B7D6A5B}"/>
    <cellStyle name="Standaard 4 2 5 2 2 3 3" xfId="2423" xr:uid="{CF1413E5-7B03-432D-8493-7103CFE49B53}"/>
    <cellStyle name="Standaard 4 2 5 2 2 3 3 2" xfId="4968" xr:uid="{FA410C45-9D28-4A16-B3E4-65CCCFD7DB29}"/>
    <cellStyle name="Standaard 4 2 5 2 2 3 3 2 2" xfId="8723" xr:uid="{6FFDD095-C23E-4232-A29D-E4E843EEAAB7}"/>
    <cellStyle name="Standaard 4 2 5 2 2 3 3 2 2 2" xfId="18912" xr:uid="{63CA980D-8574-469F-98B3-3574B78E5786}"/>
    <cellStyle name="Standaard 4 2 5 2 2 3 3 2 2 2 2" xfId="39281" xr:uid="{B6E55130-3831-4CB6-B68D-140227E7F858}"/>
    <cellStyle name="Standaard 4 2 5 2 2 3 3 2 2 3" xfId="29097" xr:uid="{4AA2DC77-0BFA-489C-AA43-ED73BCECE36C}"/>
    <cellStyle name="Standaard 4 2 5 2 2 3 3 2 3" xfId="15146" xr:uid="{389AD5FE-FD06-44E8-970C-2D21D39AB028}"/>
    <cellStyle name="Standaard 4 2 5 2 2 3 3 2 3 2" xfId="35515" xr:uid="{0DFF60AB-DBF4-4797-AB58-6715FF6B41B2}"/>
    <cellStyle name="Standaard 4 2 5 2 2 3 3 2 4" xfId="25331" xr:uid="{D70D5C70-98FA-451B-B2E9-57F21E3D1810}"/>
    <cellStyle name="Standaard 4 2 5 2 2 3 3 3" xfId="8722" xr:uid="{0F977278-33E0-45EF-A23F-39045E32FC05}"/>
    <cellStyle name="Standaard 4 2 5 2 2 3 3 3 2" xfId="18911" xr:uid="{E904E1BB-70EE-4020-99C4-2E5219038005}"/>
    <cellStyle name="Standaard 4 2 5 2 2 3 3 3 2 2" xfId="39280" xr:uid="{F7792F0E-CD24-4D38-9E45-5324D195A56E}"/>
    <cellStyle name="Standaard 4 2 5 2 2 3 3 3 3" xfId="29096" xr:uid="{96E43BD4-BFD0-4925-8574-1D2212F72C73}"/>
    <cellStyle name="Standaard 4 2 5 2 2 3 3 4" xfId="12603" xr:uid="{53CCFC1A-270F-46A9-AEFF-00E2BE8942D0}"/>
    <cellStyle name="Standaard 4 2 5 2 2 3 3 4 2" xfId="32972" xr:uid="{74B70F53-155E-48E7-A4CC-C44C66B134D0}"/>
    <cellStyle name="Standaard 4 2 5 2 2 3 3 5" xfId="22788" xr:uid="{EE11D40B-3CD3-4DDE-B78F-B7A2DBE5FC3A}"/>
    <cellStyle name="Standaard 4 2 5 2 2 3 4" xfId="3273" xr:uid="{4D5BFC93-AD13-4D6E-AF0C-030AE5A4FC2C}"/>
    <cellStyle name="Standaard 4 2 5 2 2 3 4 2" xfId="8724" xr:uid="{58881EE9-8B11-4914-A58A-9BA79710157F}"/>
    <cellStyle name="Standaard 4 2 5 2 2 3 4 2 2" xfId="18913" xr:uid="{AE10F7EF-E276-4685-99D0-A89787911BB1}"/>
    <cellStyle name="Standaard 4 2 5 2 2 3 4 2 2 2" xfId="39282" xr:uid="{3BF5762E-EFE4-4FF3-AB96-D22686214789}"/>
    <cellStyle name="Standaard 4 2 5 2 2 3 4 2 3" xfId="29098" xr:uid="{E719BFCD-864E-429B-B03D-A1098432C003}"/>
    <cellStyle name="Standaard 4 2 5 2 2 3 4 3" xfId="13451" xr:uid="{E0F61E64-93D9-4D15-AF0E-1750D4291172}"/>
    <cellStyle name="Standaard 4 2 5 2 2 3 4 3 2" xfId="33820" xr:uid="{B5A43E2B-E4E2-414A-A9BC-55CA400A17E2}"/>
    <cellStyle name="Standaard 4 2 5 2 2 3 4 4" xfId="23636" xr:uid="{7D085752-E0AF-4E36-9B38-6A89C030C89A}"/>
    <cellStyle name="Standaard 4 2 5 2 2 3 5" xfId="8719" xr:uid="{DE4FC1A8-92A4-4A51-80DE-1BB45C1D7E6D}"/>
    <cellStyle name="Standaard 4 2 5 2 2 3 5 2" xfId="18908" xr:uid="{E1522768-2BC5-42B5-832A-64827943ED48}"/>
    <cellStyle name="Standaard 4 2 5 2 2 3 5 2 2" xfId="39277" xr:uid="{E931FB69-5E08-430C-8CD8-B54B24D26D52}"/>
    <cellStyle name="Standaard 4 2 5 2 2 3 5 3" xfId="29093" xr:uid="{4774EE66-9774-4861-B147-1C7D685256A9}"/>
    <cellStyle name="Standaard 4 2 5 2 2 3 6" xfId="10908" xr:uid="{D7ACDC7D-3194-4BD6-AB8D-E3067413EBB7}"/>
    <cellStyle name="Standaard 4 2 5 2 2 3 6 2" xfId="31277" xr:uid="{C126D74E-F24F-4289-9B3F-2448D12EE537}"/>
    <cellStyle name="Standaard 4 2 5 2 2 3 7" xfId="21093" xr:uid="{392DB318-B2F0-4141-8F09-92F806C139CB}"/>
    <cellStyle name="Standaard 4 2 5 2 2 4" xfId="1152" xr:uid="{BC35E7AA-B34E-4815-ACDE-BC40FDE14BE3}"/>
    <cellStyle name="Standaard 4 2 5 2 2 4 2" xfId="3697" xr:uid="{3B60B772-4D5D-48A5-89B9-12C2448439A6}"/>
    <cellStyle name="Standaard 4 2 5 2 2 4 2 2" xfId="8726" xr:uid="{8147FADB-FADC-432F-BAF7-259059FB821E}"/>
    <cellStyle name="Standaard 4 2 5 2 2 4 2 2 2" xfId="18915" xr:uid="{0C54A0A2-3109-4F9E-9880-944B6722AB00}"/>
    <cellStyle name="Standaard 4 2 5 2 2 4 2 2 2 2" xfId="39284" xr:uid="{96E29BD6-E23E-4123-99FD-AA8547EF1522}"/>
    <cellStyle name="Standaard 4 2 5 2 2 4 2 2 3" xfId="29100" xr:uid="{3992439F-D115-4006-A596-4AC505F87584}"/>
    <cellStyle name="Standaard 4 2 5 2 2 4 2 3" xfId="13875" xr:uid="{44C2379E-232F-4B92-8731-4FA8D030B968}"/>
    <cellStyle name="Standaard 4 2 5 2 2 4 2 3 2" xfId="34244" xr:uid="{9C29C3F2-F2D1-4282-BDBC-09B9D679C907}"/>
    <cellStyle name="Standaard 4 2 5 2 2 4 2 4" xfId="24060" xr:uid="{611D43CD-DB6E-491A-BE4C-C3E6B6BB23DE}"/>
    <cellStyle name="Standaard 4 2 5 2 2 4 3" xfId="8725" xr:uid="{E70E4340-6B8C-4A5F-B56A-361D87A9924D}"/>
    <cellStyle name="Standaard 4 2 5 2 2 4 3 2" xfId="18914" xr:uid="{8EA3B769-4B82-4A57-8F43-36B001C9F08E}"/>
    <cellStyle name="Standaard 4 2 5 2 2 4 3 2 2" xfId="39283" xr:uid="{58F893A8-AB51-4F1F-95F3-C9CDE20F08C9}"/>
    <cellStyle name="Standaard 4 2 5 2 2 4 3 3" xfId="29099" xr:uid="{5E2AD5EA-DDD2-43FA-AAFA-08B453598555}"/>
    <cellStyle name="Standaard 4 2 5 2 2 4 4" xfId="11332" xr:uid="{02F3C5BD-FB0A-4168-B7A5-AE8A046FC818}"/>
    <cellStyle name="Standaard 4 2 5 2 2 4 4 2" xfId="31701" xr:uid="{B15BEE1B-205C-4697-BAFB-B5414CBE0748}"/>
    <cellStyle name="Standaard 4 2 5 2 2 4 5" xfId="21517" xr:uid="{A309639E-AF46-4DA1-A628-C136364D0E41}"/>
    <cellStyle name="Standaard 4 2 5 2 2 5" xfId="1999" xr:uid="{568C5E16-A965-45A8-8195-B3C150B793C4}"/>
    <cellStyle name="Standaard 4 2 5 2 2 5 2" xfId="4544" xr:uid="{38D3CBA5-AFFA-4D7F-AE44-37C5BAAC8975}"/>
    <cellStyle name="Standaard 4 2 5 2 2 5 2 2" xfId="8728" xr:uid="{35CC847E-3A7E-417F-97A8-6300274879FF}"/>
    <cellStyle name="Standaard 4 2 5 2 2 5 2 2 2" xfId="18917" xr:uid="{D9B8FDF7-ABAF-4F80-8B73-4BE21BFADD43}"/>
    <cellStyle name="Standaard 4 2 5 2 2 5 2 2 2 2" xfId="39286" xr:uid="{B5E057FA-C5BC-41EC-9687-4C5D0D005228}"/>
    <cellStyle name="Standaard 4 2 5 2 2 5 2 2 3" xfId="29102" xr:uid="{705B03FF-99FD-4959-A02B-E40C37540393}"/>
    <cellStyle name="Standaard 4 2 5 2 2 5 2 3" xfId="14722" xr:uid="{4E93A1BF-DA58-4180-8967-D9BD59C43B0B}"/>
    <cellStyle name="Standaard 4 2 5 2 2 5 2 3 2" xfId="35091" xr:uid="{6212C63E-B4F0-4512-B262-478DED08C0A9}"/>
    <cellStyle name="Standaard 4 2 5 2 2 5 2 4" xfId="24907" xr:uid="{4A27022D-3DDB-4AD8-ACEE-23874C51B248}"/>
    <cellStyle name="Standaard 4 2 5 2 2 5 3" xfId="8727" xr:uid="{D2D13D85-5D1D-43DE-93AC-0CA221E16D65}"/>
    <cellStyle name="Standaard 4 2 5 2 2 5 3 2" xfId="18916" xr:uid="{016DBFFC-B813-46E4-A83F-A0ED6C48C5EB}"/>
    <cellStyle name="Standaard 4 2 5 2 2 5 3 2 2" xfId="39285" xr:uid="{653F495D-20CF-44E8-905F-3A231AB2F3A2}"/>
    <cellStyle name="Standaard 4 2 5 2 2 5 3 3" xfId="29101" xr:uid="{EC9471B3-3A86-485E-856A-071B491308FF}"/>
    <cellStyle name="Standaard 4 2 5 2 2 5 4" xfId="12179" xr:uid="{C0FAB5C0-8CF9-4D72-A12D-4F4021BBF96F}"/>
    <cellStyle name="Standaard 4 2 5 2 2 5 4 2" xfId="32548" xr:uid="{443B1568-8505-48D2-8F02-2043C1962AC0}"/>
    <cellStyle name="Standaard 4 2 5 2 2 5 5" xfId="22364" xr:uid="{0E59843D-C097-465D-957D-34950047EB12}"/>
    <cellStyle name="Standaard 4 2 5 2 2 6" xfId="2849" xr:uid="{49487365-552D-4EF5-93D1-E514F2ACA745}"/>
    <cellStyle name="Standaard 4 2 5 2 2 6 2" xfId="8729" xr:uid="{B5B60393-0351-46B7-818D-15259716F689}"/>
    <cellStyle name="Standaard 4 2 5 2 2 6 2 2" xfId="18918" xr:uid="{812F92DA-6810-4B51-9EF6-9C0A9A3D7933}"/>
    <cellStyle name="Standaard 4 2 5 2 2 6 2 2 2" xfId="39287" xr:uid="{7B9A752F-06C3-47C5-90A1-03C1231D8DDD}"/>
    <cellStyle name="Standaard 4 2 5 2 2 6 2 3" xfId="29103" xr:uid="{8483CFC4-0971-47A7-A5A9-E3FF7B097DC3}"/>
    <cellStyle name="Standaard 4 2 5 2 2 6 3" xfId="13027" xr:uid="{2A36CBDE-5BC5-4635-8A9E-624783D33130}"/>
    <cellStyle name="Standaard 4 2 5 2 2 6 3 2" xfId="33396" xr:uid="{6DCA191D-7D65-4057-834A-F6430A208D7B}"/>
    <cellStyle name="Standaard 4 2 5 2 2 6 4" xfId="23212" xr:uid="{9DB3D192-1C91-4FFD-8922-92B00EF8D085}"/>
    <cellStyle name="Standaard 4 2 5 2 2 7" xfId="8706" xr:uid="{91D21F49-892F-457E-9DD0-758A0CCC4D79}"/>
    <cellStyle name="Standaard 4 2 5 2 2 7 2" xfId="18895" xr:uid="{DA66235C-CF62-48C7-975B-EE70C898CE10}"/>
    <cellStyle name="Standaard 4 2 5 2 2 7 2 2" xfId="39264" xr:uid="{6B9E67C4-4003-476C-9C3C-F77C9BF075FE}"/>
    <cellStyle name="Standaard 4 2 5 2 2 7 3" xfId="29080" xr:uid="{12A316CE-FC78-489F-83E2-DDD79F2F8A81}"/>
    <cellStyle name="Standaard 4 2 5 2 2 8" xfId="10484" xr:uid="{F99FDF74-1290-492E-9A5B-8FD1D9584A2F}"/>
    <cellStyle name="Standaard 4 2 5 2 2 8 2" xfId="30853" xr:uid="{0613ABEA-F044-4322-87BB-04573796D02D}"/>
    <cellStyle name="Standaard 4 2 5 2 2 9" xfId="20669" xr:uid="{3A523984-D2FF-4761-A508-9E9A580B304B}"/>
    <cellStyle name="Standaard 4 2 5 2 3" xfId="238" xr:uid="{2D465FA0-B254-424F-9045-2B1F5578F581}"/>
    <cellStyle name="Standaard 4 2 5 2 3 2" xfId="794" xr:uid="{4ED4C72F-B09E-49CD-AD9F-BD79A300FDE6}"/>
    <cellStyle name="Standaard 4 2 5 2 3 2 2" xfId="1644" xr:uid="{D9D6AA01-7147-44A9-A106-77E7859950D6}"/>
    <cellStyle name="Standaard 4 2 5 2 3 2 2 2" xfId="4189" xr:uid="{5F118756-618B-488D-B564-41541891A1D8}"/>
    <cellStyle name="Standaard 4 2 5 2 3 2 2 2 2" xfId="8733" xr:uid="{865FC12C-EFC6-4345-ADD9-9BC7BFD56490}"/>
    <cellStyle name="Standaard 4 2 5 2 3 2 2 2 2 2" xfId="18922" xr:uid="{24595ABC-C197-42B0-884B-A25DC483A995}"/>
    <cellStyle name="Standaard 4 2 5 2 3 2 2 2 2 2 2" xfId="39291" xr:uid="{561252EE-BA6C-4EAA-A950-B8B7592BE16F}"/>
    <cellStyle name="Standaard 4 2 5 2 3 2 2 2 2 3" xfId="29107" xr:uid="{5A2B8B8D-0EF9-462F-A4C6-6864F1AB4AB1}"/>
    <cellStyle name="Standaard 4 2 5 2 3 2 2 2 3" xfId="14367" xr:uid="{0061A6C0-A336-4F8F-9754-868A119ACE39}"/>
    <cellStyle name="Standaard 4 2 5 2 3 2 2 2 3 2" xfId="34736" xr:uid="{8CC0E11F-79C2-4688-B5D5-0A7C97E8E070}"/>
    <cellStyle name="Standaard 4 2 5 2 3 2 2 2 4" xfId="24552" xr:uid="{F65A58AF-7D11-4C52-9CA7-5E54FDAE2883}"/>
    <cellStyle name="Standaard 4 2 5 2 3 2 2 3" xfId="8732" xr:uid="{1E3F0C29-4781-4D01-A603-608F5A2CFF89}"/>
    <cellStyle name="Standaard 4 2 5 2 3 2 2 3 2" xfId="18921" xr:uid="{D7783EF6-0EBB-4CDF-BD78-620ED45CEB90}"/>
    <cellStyle name="Standaard 4 2 5 2 3 2 2 3 2 2" xfId="39290" xr:uid="{7C9E6C4E-4F55-4955-A6C3-FEDA4F4EC469}"/>
    <cellStyle name="Standaard 4 2 5 2 3 2 2 3 3" xfId="29106" xr:uid="{49B3C464-7DA4-4824-A1C9-4C3D24E0F891}"/>
    <cellStyle name="Standaard 4 2 5 2 3 2 2 4" xfId="11824" xr:uid="{2749D0A5-1D1E-4437-BFDE-1B523BF97F68}"/>
    <cellStyle name="Standaard 4 2 5 2 3 2 2 4 2" xfId="32193" xr:uid="{946F1BCF-3AF2-46A8-9BF1-150433C2C19C}"/>
    <cellStyle name="Standaard 4 2 5 2 3 2 2 5" xfId="22009" xr:uid="{62B7746D-8E9D-4967-AF50-9E81875243BE}"/>
    <cellStyle name="Standaard 4 2 5 2 3 2 3" xfId="2491" xr:uid="{AAEBB223-514C-4BC9-A66B-031862B1EA71}"/>
    <cellStyle name="Standaard 4 2 5 2 3 2 3 2" xfId="5036" xr:uid="{00F20773-4666-4F3B-A7FD-0F71EFAAC9E3}"/>
    <cellStyle name="Standaard 4 2 5 2 3 2 3 2 2" xfId="8735" xr:uid="{5B836863-B26A-4F8F-AACC-2E6840993E22}"/>
    <cellStyle name="Standaard 4 2 5 2 3 2 3 2 2 2" xfId="18924" xr:uid="{5302153C-A1CA-466E-AD8A-31797DD2B184}"/>
    <cellStyle name="Standaard 4 2 5 2 3 2 3 2 2 2 2" xfId="39293" xr:uid="{A16D149D-8E92-432C-9EA0-E32D02E67689}"/>
    <cellStyle name="Standaard 4 2 5 2 3 2 3 2 2 3" xfId="29109" xr:uid="{BB182973-8248-4021-AE67-10D0FBBCB6F9}"/>
    <cellStyle name="Standaard 4 2 5 2 3 2 3 2 3" xfId="15214" xr:uid="{27F114A6-5E44-449C-ACA0-1F4BE6BC2848}"/>
    <cellStyle name="Standaard 4 2 5 2 3 2 3 2 3 2" xfId="35583" xr:uid="{7E5B4218-25B2-4167-83AD-496A19FD00C8}"/>
    <cellStyle name="Standaard 4 2 5 2 3 2 3 2 4" xfId="25399" xr:uid="{1D51DDD4-BA31-4C54-8104-FD06A2D0C339}"/>
    <cellStyle name="Standaard 4 2 5 2 3 2 3 3" xfId="8734" xr:uid="{FECE736A-D1D8-4D24-B92C-B8AFCA5AD68E}"/>
    <cellStyle name="Standaard 4 2 5 2 3 2 3 3 2" xfId="18923" xr:uid="{0934846D-3FCC-46B7-A35C-5625B12EFA0B}"/>
    <cellStyle name="Standaard 4 2 5 2 3 2 3 3 2 2" xfId="39292" xr:uid="{91B0CDA2-78B2-4962-B505-0FD1B79E73FB}"/>
    <cellStyle name="Standaard 4 2 5 2 3 2 3 3 3" xfId="29108" xr:uid="{34658CED-2BBA-4119-8DBE-5A37D84F3F50}"/>
    <cellStyle name="Standaard 4 2 5 2 3 2 3 4" xfId="12671" xr:uid="{17F4E00E-47A7-495A-B59B-AFBFF5E91015}"/>
    <cellStyle name="Standaard 4 2 5 2 3 2 3 4 2" xfId="33040" xr:uid="{A108463E-3E8B-4509-826C-40966101CF0B}"/>
    <cellStyle name="Standaard 4 2 5 2 3 2 3 5" xfId="22856" xr:uid="{AB1E3970-B679-4D76-8B37-BF0D9E4AA4D4}"/>
    <cellStyle name="Standaard 4 2 5 2 3 2 4" xfId="3341" xr:uid="{3B0C145B-41F3-4BFC-890B-C2245D93A6F0}"/>
    <cellStyle name="Standaard 4 2 5 2 3 2 4 2" xfId="8736" xr:uid="{54480487-0BED-4965-B121-E502208AA725}"/>
    <cellStyle name="Standaard 4 2 5 2 3 2 4 2 2" xfId="18925" xr:uid="{8C1BBAD4-5AB5-4873-A6FD-5CAB7A1FC58A}"/>
    <cellStyle name="Standaard 4 2 5 2 3 2 4 2 2 2" xfId="39294" xr:uid="{52510E10-6B1F-41B9-B66A-9E0CC81128DF}"/>
    <cellStyle name="Standaard 4 2 5 2 3 2 4 2 3" xfId="29110" xr:uid="{FDBDB57F-319B-495E-879E-5D488E554C0B}"/>
    <cellStyle name="Standaard 4 2 5 2 3 2 4 3" xfId="13519" xr:uid="{69ABCD70-E3D6-496E-B2F4-329ED70F02CC}"/>
    <cellStyle name="Standaard 4 2 5 2 3 2 4 3 2" xfId="33888" xr:uid="{E3C068B8-650A-4084-BDB4-26EB54C85D59}"/>
    <cellStyle name="Standaard 4 2 5 2 3 2 4 4" xfId="23704" xr:uid="{F4596E56-1E54-4E05-8D05-19E2D0B0327F}"/>
    <cellStyle name="Standaard 4 2 5 2 3 2 5" xfId="8731" xr:uid="{04AF2282-39C4-4611-B577-2F62D14A0F33}"/>
    <cellStyle name="Standaard 4 2 5 2 3 2 5 2" xfId="18920" xr:uid="{74420C6B-D90D-405D-A5A6-2FA70FD9E34E}"/>
    <cellStyle name="Standaard 4 2 5 2 3 2 5 2 2" xfId="39289" xr:uid="{CE4A09A1-E412-4358-A565-FF4577AAB3C3}"/>
    <cellStyle name="Standaard 4 2 5 2 3 2 5 3" xfId="29105" xr:uid="{EE4FCBAD-FD36-4857-A689-82C2A6B64E61}"/>
    <cellStyle name="Standaard 4 2 5 2 3 2 6" xfId="10976" xr:uid="{EB115BDA-32E6-410A-B5F0-1731B686D9D8}"/>
    <cellStyle name="Standaard 4 2 5 2 3 2 6 2" xfId="31345" xr:uid="{8363B617-3A44-4D1A-994D-D1357676FD0E}"/>
    <cellStyle name="Standaard 4 2 5 2 3 2 7" xfId="21161" xr:uid="{32804CCC-7B8A-4C9A-9B8F-00D06B71BF8A}"/>
    <cellStyle name="Standaard 4 2 5 2 3 3" xfId="1220" xr:uid="{DC993E14-6D1C-4517-9B86-DE5B708175D0}"/>
    <cellStyle name="Standaard 4 2 5 2 3 3 2" xfId="3765" xr:uid="{F3AF2555-53A5-42B7-B2B4-F6A3A6B9C501}"/>
    <cellStyle name="Standaard 4 2 5 2 3 3 2 2" xfId="8738" xr:uid="{110C2520-4BAA-4D69-AFAE-A083942D1738}"/>
    <cellStyle name="Standaard 4 2 5 2 3 3 2 2 2" xfId="18927" xr:uid="{C9D05CF5-42EA-4CF2-9F82-7273DE930EF3}"/>
    <cellStyle name="Standaard 4 2 5 2 3 3 2 2 2 2" xfId="39296" xr:uid="{9316B86B-DB86-4FA0-828A-228FD1DC3D46}"/>
    <cellStyle name="Standaard 4 2 5 2 3 3 2 2 3" xfId="29112" xr:uid="{3ECD7EF6-3459-435F-ACCE-9ABC4B449949}"/>
    <cellStyle name="Standaard 4 2 5 2 3 3 2 3" xfId="13943" xr:uid="{89559BE8-C5C1-4E12-8048-239F0EE76592}"/>
    <cellStyle name="Standaard 4 2 5 2 3 3 2 3 2" xfId="34312" xr:uid="{CD2481D6-8AFE-41BE-B9D0-1FBFCD1615AE}"/>
    <cellStyle name="Standaard 4 2 5 2 3 3 2 4" xfId="24128" xr:uid="{8E572716-8F17-49CB-A63F-17B28BB08ABC}"/>
    <cellStyle name="Standaard 4 2 5 2 3 3 3" xfId="8737" xr:uid="{B83FC081-450E-4127-8B50-D67B5515C4E6}"/>
    <cellStyle name="Standaard 4 2 5 2 3 3 3 2" xfId="18926" xr:uid="{A0888B8A-7165-4D39-9E23-788C419F9B08}"/>
    <cellStyle name="Standaard 4 2 5 2 3 3 3 2 2" xfId="39295" xr:uid="{C7B500FB-440B-4CFB-BA43-701AA8D6F8FA}"/>
    <cellStyle name="Standaard 4 2 5 2 3 3 3 3" xfId="29111" xr:uid="{D163B332-009A-4451-B1A6-C7C8C6A2721B}"/>
    <cellStyle name="Standaard 4 2 5 2 3 3 4" xfId="11400" xr:uid="{719555A5-212E-4A3E-A3DB-E128C57BC61B}"/>
    <cellStyle name="Standaard 4 2 5 2 3 3 4 2" xfId="31769" xr:uid="{D47D05AF-2113-40BF-BCBC-0DBC0CA9908E}"/>
    <cellStyle name="Standaard 4 2 5 2 3 3 5" xfId="21585" xr:uid="{6A6D0F76-68C0-45E6-8A86-73EFEAD3D63A}"/>
    <cellStyle name="Standaard 4 2 5 2 3 4" xfId="2067" xr:uid="{E6DC680C-0ABE-4296-BDE7-3147149076C2}"/>
    <cellStyle name="Standaard 4 2 5 2 3 4 2" xfId="4612" xr:uid="{186CBF3A-08CD-4010-886F-F3D3F8665F28}"/>
    <cellStyle name="Standaard 4 2 5 2 3 4 2 2" xfId="8740" xr:uid="{AD53242A-9981-47C9-B44E-E3F8BCE35E1C}"/>
    <cellStyle name="Standaard 4 2 5 2 3 4 2 2 2" xfId="18929" xr:uid="{59B031A3-B7B4-4115-982D-7107204B77E5}"/>
    <cellStyle name="Standaard 4 2 5 2 3 4 2 2 2 2" xfId="39298" xr:uid="{7DF52376-E661-46F0-8F57-88DA7DA3B298}"/>
    <cellStyle name="Standaard 4 2 5 2 3 4 2 2 3" xfId="29114" xr:uid="{5A089EEE-33B8-4489-B3FF-52A185E10B1A}"/>
    <cellStyle name="Standaard 4 2 5 2 3 4 2 3" xfId="14790" xr:uid="{879A44FA-1B10-4A37-A3B3-DC139CD17F3B}"/>
    <cellStyle name="Standaard 4 2 5 2 3 4 2 3 2" xfId="35159" xr:uid="{856AF636-26C4-46C2-9FC2-F2A86D1FC877}"/>
    <cellStyle name="Standaard 4 2 5 2 3 4 2 4" xfId="24975" xr:uid="{C0409698-2E35-4589-9E4F-D5618D38B4A5}"/>
    <cellStyle name="Standaard 4 2 5 2 3 4 3" xfId="8739" xr:uid="{DD896C48-3763-484B-B1BD-F131C338AE4D}"/>
    <cellStyle name="Standaard 4 2 5 2 3 4 3 2" xfId="18928" xr:uid="{FF2E4AAF-81B9-4B7F-9511-459D2F5E6BB3}"/>
    <cellStyle name="Standaard 4 2 5 2 3 4 3 2 2" xfId="39297" xr:uid="{5BE198DD-0436-405A-8365-0C6C9881BC62}"/>
    <cellStyle name="Standaard 4 2 5 2 3 4 3 3" xfId="29113" xr:uid="{24E70DA4-6E4A-49D6-BF8F-4AAFEB37880C}"/>
    <cellStyle name="Standaard 4 2 5 2 3 4 4" xfId="12247" xr:uid="{9B5C4494-D994-46C3-8AFF-279082FE007E}"/>
    <cellStyle name="Standaard 4 2 5 2 3 4 4 2" xfId="32616" xr:uid="{F6EBEDDA-7C6E-43A7-9243-E9F30AAF803C}"/>
    <cellStyle name="Standaard 4 2 5 2 3 4 5" xfId="22432" xr:uid="{7DCE3342-3291-472D-8F0C-030FB94D4C59}"/>
    <cellStyle name="Standaard 4 2 5 2 3 5" xfId="2917" xr:uid="{12C40936-1F0F-4FAA-9631-101F2F0FB2A1}"/>
    <cellStyle name="Standaard 4 2 5 2 3 5 2" xfId="8741" xr:uid="{9C59E271-DC36-4CAA-9F09-4EDD77685BA6}"/>
    <cellStyle name="Standaard 4 2 5 2 3 5 2 2" xfId="18930" xr:uid="{E00DBA1E-072F-41D3-9D32-CCBF98B85860}"/>
    <cellStyle name="Standaard 4 2 5 2 3 5 2 2 2" xfId="39299" xr:uid="{0A1D4FE3-39F4-4808-98BF-C359968D6D02}"/>
    <cellStyle name="Standaard 4 2 5 2 3 5 2 3" xfId="29115" xr:uid="{C069CD6E-B030-4BEB-9CAC-EEF704C4A5B7}"/>
    <cellStyle name="Standaard 4 2 5 2 3 5 3" xfId="13095" xr:uid="{D33AA65E-41F6-47A7-A6E0-F87545C93031}"/>
    <cellStyle name="Standaard 4 2 5 2 3 5 3 2" xfId="33464" xr:uid="{DFF2BBAF-FBED-4B68-82CB-43E4AB7FB6C2}"/>
    <cellStyle name="Standaard 4 2 5 2 3 5 4" xfId="23280" xr:uid="{EA15EEEB-948D-4EE3-BDE1-4592B313059D}"/>
    <cellStyle name="Standaard 4 2 5 2 3 6" xfId="8730" xr:uid="{ECCD8F73-D927-4716-918F-97A7C970202B}"/>
    <cellStyle name="Standaard 4 2 5 2 3 6 2" xfId="18919" xr:uid="{191C7122-8050-48F1-8498-CFBF2D01FE54}"/>
    <cellStyle name="Standaard 4 2 5 2 3 6 2 2" xfId="39288" xr:uid="{C5FC8A10-05CD-424F-A1B5-1303FAC20DB5}"/>
    <cellStyle name="Standaard 4 2 5 2 3 6 3" xfId="29104" xr:uid="{856172B6-885E-483B-AD77-598EB409F06A}"/>
    <cellStyle name="Standaard 4 2 5 2 3 7" xfId="10552" xr:uid="{52CA7F5A-B97A-493A-9E6E-539D1B0638AB}"/>
    <cellStyle name="Standaard 4 2 5 2 3 7 2" xfId="30921" xr:uid="{3E4235A1-3061-4CA1-8DD0-6280B46BE9EB}"/>
    <cellStyle name="Standaard 4 2 5 2 3 8" xfId="20737" xr:uid="{89C57E11-736B-436C-A5BE-E9E7ADBB97E6}"/>
    <cellStyle name="Standaard 4 2 5 2 4" xfId="479" xr:uid="{0EE906D5-090B-47E3-92A2-9D29A408E728}"/>
    <cellStyle name="Standaard 4 2 5 2 4 2" xfId="937" xr:uid="{033F157C-5CF4-4B9B-82ED-891C66BFBE21}"/>
    <cellStyle name="Standaard 4 2 5 2 4 2 2" xfId="1787" xr:uid="{FB542DAD-A9E7-425B-9FA6-52DC52E9216B}"/>
    <cellStyle name="Standaard 4 2 5 2 4 2 2 2" xfId="4332" xr:uid="{8DAB1F54-EBE6-4F10-91E5-E4CD2765EA98}"/>
    <cellStyle name="Standaard 4 2 5 2 4 2 2 2 2" xfId="8745" xr:uid="{D4905328-27F4-4869-B7A3-1BF276E628D6}"/>
    <cellStyle name="Standaard 4 2 5 2 4 2 2 2 2 2" xfId="18934" xr:uid="{D7E64571-6111-4AAD-B4F5-51A3D62930E9}"/>
    <cellStyle name="Standaard 4 2 5 2 4 2 2 2 2 2 2" xfId="39303" xr:uid="{F5D67E0E-927F-4DE3-B643-047EE056AC92}"/>
    <cellStyle name="Standaard 4 2 5 2 4 2 2 2 2 3" xfId="29119" xr:uid="{2F6504F6-F116-4E45-BAC1-E8698F9CBF37}"/>
    <cellStyle name="Standaard 4 2 5 2 4 2 2 2 3" xfId="14510" xr:uid="{46047328-C6E2-4939-9470-9EA1B2E800D5}"/>
    <cellStyle name="Standaard 4 2 5 2 4 2 2 2 3 2" xfId="34879" xr:uid="{97A155B5-E98D-4E67-B1DE-A809D12075A9}"/>
    <cellStyle name="Standaard 4 2 5 2 4 2 2 2 4" xfId="24695" xr:uid="{8EF94679-F051-4618-A7AC-03E428A0ED0F}"/>
    <cellStyle name="Standaard 4 2 5 2 4 2 2 3" xfId="8744" xr:uid="{5E55C164-EE3D-4DF5-92C0-CE9DFC68CE4C}"/>
    <cellStyle name="Standaard 4 2 5 2 4 2 2 3 2" xfId="18933" xr:uid="{5B5D2186-32DD-40ED-B95D-35CC799EB28E}"/>
    <cellStyle name="Standaard 4 2 5 2 4 2 2 3 2 2" xfId="39302" xr:uid="{87EF854B-9E82-4FEC-BD0F-4F4D9071AA11}"/>
    <cellStyle name="Standaard 4 2 5 2 4 2 2 3 3" xfId="29118" xr:uid="{3F939098-A4A0-4F61-A096-06F8ADAE0B30}"/>
    <cellStyle name="Standaard 4 2 5 2 4 2 2 4" xfId="11967" xr:uid="{DF9ED08E-9E53-4366-9843-49C2CB5A2AEF}"/>
    <cellStyle name="Standaard 4 2 5 2 4 2 2 4 2" xfId="32336" xr:uid="{08B426DC-FA77-49EF-9131-0DDB4BAEFC9E}"/>
    <cellStyle name="Standaard 4 2 5 2 4 2 2 5" xfId="22152" xr:uid="{B9309FBB-FE8B-4B91-8B00-6097888D840A}"/>
    <cellStyle name="Standaard 4 2 5 2 4 2 3" xfId="2634" xr:uid="{E1C7B720-BD3B-4F74-91AF-E48477D36EC0}"/>
    <cellStyle name="Standaard 4 2 5 2 4 2 3 2" xfId="5179" xr:uid="{C0C1EC04-F244-4DC5-A66D-771F49342658}"/>
    <cellStyle name="Standaard 4 2 5 2 4 2 3 2 2" xfId="8747" xr:uid="{4AA46C0D-A2B4-4C34-9247-3B78350585BF}"/>
    <cellStyle name="Standaard 4 2 5 2 4 2 3 2 2 2" xfId="18936" xr:uid="{A224BA3A-2C96-4E70-94D8-C0B34F901BB0}"/>
    <cellStyle name="Standaard 4 2 5 2 4 2 3 2 2 2 2" xfId="39305" xr:uid="{AEAA80C3-5B83-45AC-88A0-7560701B4219}"/>
    <cellStyle name="Standaard 4 2 5 2 4 2 3 2 2 3" xfId="29121" xr:uid="{78F1A96C-1DC1-489A-AC77-2D1F9071F744}"/>
    <cellStyle name="Standaard 4 2 5 2 4 2 3 2 3" xfId="15357" xr:uid="{7480CAC1-87F2-43FA-8071-6046D1CF63AC}"/>
    <cellStyle name="Standaard 4 2 5 2 4 2 3 2 3 2" xfId="35726" xr:uid="{4F647EC0-ACE8-4712-B56C-F48CB80C131E}"/>
    <cellStyle name="Standaard 4 2 5 2 4 2 3 2 4" xfId="25542" xr:uid="{D62D251D-8891-4110-A9FC-24BB541A547C}"/>
    <cellStyle name="Standaard 4 2 5 2 4 2 3 3" xfId="8746" xr:uid="{FC5CF34C-FDC4-4099-B35D-82BAC3BE2A7A}"/>
    <cellStyle name="Standaard 4 2 5 2 4 2 3 3 2" xfId="18935" xr:uid="{E66831BB-8916-433E-B30F-02B45C8605CE}"/>
    <cellStyle name="Standaard 4 2 5 2 4 2 3 3 2 2" xfId="39304" xr:uid="{1750D461-55BA-4EE7-9597-C85BC81CFFEA}"/>
    <cellStyle name="Standaard 4 2 5 2 4 2 3 3 3" xfId="29120" xr:uid="{4BAE3F20-4464-4783-824E-9609330C2801}"/>
    <cellStyle name="Standaard 4 2 5 2 4 2 3 4" xfId="12814" xr:uid="{3880BF3E-842C-4D6C-BCB0-0A6FCF48E7FF}"/>
    <cellStyle name="Standaard 4 2 5 2 4 2 3 4 2" xfId="33183" xr:uid="{106F8AD1-7C83-4005-9CE3-6976ABC6388F}"/>
    <cellStyle name="Standaard 4 2 5 2 4 2 3 5" xfId="22999" xr:uid="{2AE8FE82-20E3-4366-8855-5975400A1A75}"/>
    <cellStyle name="Standaard 4 2 5 2 4 2 4" xfId="3484" xr:uid="{8F69C34D-2B91-41A8-AECA-4931BFA6E19C}"/>
    <cellStyle name="Standaard 4 2 5 2 4 2 4 2" xfId="8748" xr:uid="{B8EA37F5-2250-4F2D-97A3-EC495F5F992C}"/>
    <cellStyle name="Standaard 4 2 5 2 4 2 4 2 2" xfId="18937" xr:uid="{E904DA01-8F30-4F98-AAB7-9DE1E3CC65D0}"/>
    <cellStyle name="Standaard 4 2 5 2 4 2 4 2 2 2" xfId="39306" xr:uid="{969084BD-7FD3-4160-BA0E-4DA9176B9CED}"/>
    <cellStyle name="Standaard 4 2 5 2 4 2 4 2 3" xfId="29122" xr:uid="{EF02B4A6-FF20-4B24-BB9C-BE762D97D049}"/>
    <cellStyle name="Standaard 4 2 5 2 4 2 4 3" xfId="13662" xr:uid="{B9F6A347-2F72-4963-8A50-B130FD002F61}"/>
    <cellStyle name="Standaard 4 2 5 2 4 2 4 3 2" xfId="34031" xr:uid="{7FA5F58B-092C-44E3-8CC7-1AF5B177C457}"/>
    <cellStyle name="Standaard 4 2 5 2 4 2 4 4" xfId="23847" xr:uid="{A2B650B0-371D-420A-9C90-C7932AD5D58E}"/>
    <cellStyle name="Standaard 4 2 5 2 4 2 5" xfId="8743" xr:uid="{470200B9-3591-49A8-9F2E-A4D66DC38886}"/>
    <cellStyle name="Standaard 4 2 5 2 4 2 5 2" xfId="18932" xr:uid="{2E6EDEBE-C12A-4FE7-8418-969FB32BD0E3}"/>
    <cellStyle name="Standaard 4 2 5 2 4 2 5 2 2" xfId="39301" xr:uid="{78229F97-5F00-4033-B4BC-9B578AC24EF5}"/>
    <cellStyle name="Standaard 4 2 5 2 4 2 5 3" xfId="29117" xr:uid="{83E61230-6A4E-43D6-8778-203CD83853EA}"/>
    <cellStyle name="Standaard 4 2 5 2 4 2 6" xfId="11119" xr:uid="{61460793-1B90-47A6-A523-9075E912AF7D}"/>
    <cellStyle name="Standaard 4 2 5 2 4 2 6 2" xfId="31488" xr:uid="{3786747E-ED50-433F-87C9-085CB8459E01}"/>
    <cellStyle name="Standaard 4 2 5 2 4 2 7" xfId="21304" xr:uid="{5B848284-F2FB-4D3D-8E75-292BEF3E8771}"/>
    <cellStyle name="Standaard 4 2 5 2 4 3" xfId="1363" xr:uid="{7DDC388E-3A02-4C1D-9D0D-474AA39B5E35}"/>
    <cellStyle name="Standaard 4 2 5 2 4 3 2" xfId="3908" xr:uid="{C4B7E51D-91DF-439F-B3A0-EFBC3F167360}"/>
    <cellStyle name="Standaard 4 2 5 2 4 3 2 2" xfId="8750" xr:uid="{BEC7F14B-8D32-434A-A1B4-E8BE734D8F9B}"/>
    <cellStyle name="Standaard 4 2 5 2 4 3 2 2 2" xfId="18939" xr:uid="{610A4F27-8126-421F-BA0D-AA34CB8D2F37}"/>
    <cellStyle name="Standaard 4 2 5 2 4 3 2 2 2 2" xfId="39308" xr:uid="{4CE107FB-18BD-4A0E-A40F-11D22672A4DE}"/>
    <cellStyle name="Standaard 4 2 5 2 4 3 2 2 3" xfId="29124" xr:uid="{A3BFD50D-B221-401A-BB07-D4CF5645B7F5}"/>
    <cellStyle name="Standaard 4 2 5 2 4 3 2 3" xfId="14086" xr:uid="{07348F89-1213-4141-8109-CF5E0F1B569C}"/>
    <cellStyle name="Standaard 4 2 5 2 4 3 2 3 2" xfId="34455" xr:uid="{81EB3AA8-5CF7-44E8-8796-EC632CF81B20}"/>
    <cellStyle name="Standaard 4 2 5 2 4 3 2 4" xfId="24271" xr:uid="{D4C685D6-A743-437F-8329-D6FE4C919A11}"/>
    <cellStyle name="Standaard 4 2 5 2 4 3 3" xfId="8749" xr:uid="{4B3448C0-8D83-44C1-B454-F07D88BA36AB}"/>
    <cellStyle name="Standaard 4 2 5 2 4 3 3 2" xfId="18938" xr:uid="{485AFCCF-D277-47F8-A2ED-70139DF9DD19}"/>
    <cellStyle name="Standaard 4 2 5 2 4 3 3 2 2" xfId="39307" xr:uid="{9D8DC152-AEDB-48C1-BBEE-B3E0ACDCB23F}"/>
    <cellStyle name="Standaard 4 2 5 2 4 3 3 3" xfId="29123" xr:uid="{0F4E1AAF-7261-47C2-A5BA-ACC93A518CB4}"/>
    <cellStyle name="Standaard 4 2 5 2 4 3 4" xfId="11543" xr:uid="{46623240-B4B6-4CEB-94C6-732DEF100E0D}"/>
    <cellStyle name="Standaard 4 2 5 2 4 3 4 2" xfId="31912" xr:uid="{FE0E5FD9-FFBA-4EBC-8466-2BCDAF0B58A1}"/>
    <cellStyle name="Standaard 4 2 5 2 4 3 5" xfId="21728" xr:uid="{F97D4E1C-D110-4B9C-B699-47B3DCF2D54E}"/>
    <cellStyle name="Standaard 4 2 5 2 4 4" xfId="2210" xr:uid="{7A2D3980-7D5A-4962-81C2-22D84D047D39}"/>
    <cellStyle name="Standaard 4 2 5 2 4 4 2" xfId="4755" xr:uid="{B4FE3AC9-AC5A-4FC5-9242-B9B69B5478A3}"/>
    <cellStyle name="Standaard 4 2 5 2 4 4 2 2" xfId="8752" xr:uid="{0B1D653C-E7B2-4F07-83BF-8513F5B9D0C9}"/>
    <cellStyle name="Standaard 4 2 5 2 4 4 2 2 2" xfId="18941" xr:uid="{85F73829-13B0-45EA-B116-82E70C4E762A}"/>
    <cellStyle name="Standaard 4 2 5 2 4 4 2 2 2 2" xfId="39310" xr:uid="{FE429846-9F72-4FF7-B2EA-B578163B3F49}"/>
    <cellStyle name="Standaard 4 2 5 2 4 4 2 2 3" xfId="29126" xr:uid="{FB52C5D1-247D-4774-AC1B-9AACEBFA31EE}"/>
    <cellStyle name="Standaard 4 2 5 2 4 4 2 3" xfId="14933" xr:uid="{F6610038-3008-4AD3-B69D-20947A1A2C86}"/>
    <cellStyle name="Standaard 4 2 5 2 4 4 2 3 2" xfId="35302" xr:uid="{055587B7-9FEF-40DA-9641-E7A46300F2F7}"/>
    <cellStyle name="Standaard 4 2 5 2 4 4 2 4" xfId="25118" xr:uid="{153643A2-E2AD-4D42-AC1E-AD9BC4CCEBFE}"/>
    <cellStyle name="Standaard 4 2 5 2 4 4 3" xfId="8751" xr:uid="{7FCD1981-E061-42D7-A8DA-BF2C01297B5D}"/>
    <cellStyle name="Standaard 4 2 5 2 4 4 3 2" xfId="18940" xr:uid="{6303DBDB-B317-4F3D-9A9C-8922750AE82A}"/>
    <cellStyle name="Standaard 4 2 5 2 4 4 3 2 2" xfId="39309" xr:uid="{4C11792F-9BE9-42FB-B190-EDE37D1F9122}"/>
    <cellStyle name="Standaard 4 2 5 2 4 4 3 3" xfId="29125" xr:uid="{8A37D06B-51AE-42EB-A514-1EF6817E9790}"/>
    <cellStyle name="Standaard 4 2 5 2 4 4 4" xfId="12390" xr:uid="{77140712-369A-445E-83B3-A8DB92D8632B}"/>
    <cellStyle name="Standaard 4 2 5 2 4 4 4 2" xfId="32759" xr:uid="{66B9AE3E-0339-40FB-868B-7EF73A808585}"/>
    <cellStyle name="Standaard 4 2 5 2 4 4 5" xfId="22575" xr:uid="{5B58BC9D-5A06-4B98-9D0A-EA7B558D430F}"/>
    <cellStyle name="Standaard 4 2 5 2 4 5" xfId="3060" xr:uid="{65DFF1FB-CD02-48D6-9EA1-DC28AFF78C65}"/>
    <cellStyle name="Standaard 4 2 5 2 4 5 2" xfId="8753" xr:uid="{B6141CE0-C0CB-4A7F-ACB3-4C0509CBC1A6}"/>
    <cellStyle name="Standaard 4 2 5 2 4 5 2 2" xfId="18942" xr:uid="{B1D44783-8686-47E5-A4BA-D5739379B62A}"/>
    <cellStyle name="Standaard 4 2 5 2 4 5 2 2 2" xfId="39311" xr:uid="{ADAD7F4E-D997-4621-B225-ABAED563264C}"/>
    <cellStyle name="Standaard 4 2 5 2 4 5 2 3" xfId="29127" xr:uid="{DDC61DC9-EBE3-4552-A59B-A9477796D31C}"/>
    <cellStyle name="Standaard 4 2 5 2 4 5 3" xfId="13238" xr:uid="{0F9BA2DA-CB79-413E-B418-789F2CE37792}"/>
    <cellStyle name="Standaard 4 2 5 2 4 5 3 2" xfId="33607" xr:uid="{4FE6DE97-8F22-469F-92DD-17260F96338C}"/>
    <cellStyle name="Standaard 4 2 5 2 4 5 4" xfId="23423" xr:uid="{638D90A4-1D04-40D4-834D-456E5FD72DA5}"/>
    <cellStyle name="Standaard 4 2 5 2 4 6" xfId="8742" xr:uid="{1FE4E77F-B06E-4A7C-BDB9-3194B4CB6B6C}"/>
    <cellStyle name="Standaard 4 2 5 2 4 6 2" xfId="18931" xr:uid="{9C838C3C-9473-45FE-821A-059E72123799}"/>
    <cellStyle name="Standaard 4 2 5 2 4 6 2 2" xfId="39300" xr:uid="{B7EE3FA7-61BD-4B85-8F3F-4E2C563E2891}"/>
    <cellStyle name="Standaard 4 2 5 2 4 6 3" xfId="29116" xr:uid="{7A3041A6-69DD-465E-A4EF-6A53086386BB}"/>
    <cellStyle name="Standaard 4 2 5 2 4 7" xfId="10695" xr:uid="{905A55FF-CE03-447C-806C-C0B4565245EF}"/>
    <cellStyle name="Standaard 4 2 5 2 4 7 2" xfId="31064" xr:uid="{7C7C5D13-C67B-4B81-9563-A0CC20AC1746}"/>
    <cellStyle name="Standaard 4 2 5 2 4 8" xfId="20880" xr:uid="{2F2361F7-E9C1-4343-9665-A06B3E56F753}"/>
    <cellStyle name="Standaard 4 2 5 2 5" xfId="591" xr:uid="{15B10AEE-3AD2-4193-9187-6B078BE49194}"/>
    <cellStyle name="Standaard 4 2 5 2 5 2" xfId="1017" xr:uid="{01569B5E-93BE-48A0-8895-CA451DDF274D}"/>
    <cellStyle name="Standaard 4 2 5 2 5 2 2" xfId="1867" xr:uid="{12EE71B3-5F57-4CCF-886C-75B805301CC7}"/>
    <cellStyle name="Standaard 4 2 5 2 5 2 2 2" xfId="4412" xr:uid="{FC795DEF-814C-4B53-A3CD-0D83F33DA8BE}"/>
    <cellStyle name="Standaard 4 2 5 2 5 2 2 2 2" xfId="8757" xr:uid="{E842ADD4-3596-4F01-83A8-D3E116F5C167}"/>
    <cellStyle name="Standaard 4 2 5 2 5 2 2 2 2 2" xfId="18946" xr:uid="{D00E9813-ABC7-47EA-963F-83C9218E6AAE}"/>
    <cellStyle name="Standaard 4 2 5 2 5 2 2 2 2 2 2" xfId="39315" xr:uid="{90F697E5-CE24-4651-BC21-1024C1D980EE}"/>
    <cellStyle name="Standaard 4 2 5 2 5 2 2 2 2 3" xfId="29131" xr:uid="{C2892BEF-CD00-4DED-B84D-24DA500BA3B4}"/>
    <cellStyle name="Standaard 4 2 5 2 5 2 2 2 3" xfId="14590" xr:uid="{DC4DCAA7-58D9-4386-98A8-33633E46959F}"/>
    <cellStyle name="Standaard 4 2 5 2 5 2 2 2 3 2" xfId="34959" xr:uid="{7D737A3A-C6A0-43E0-BB9B-1B65BD2602D5}"/>
    <cellStyle name="Standaard 4 2 5 2 5 2 2 2 4" xfId="24775" xr:uid="{C1B8C684-9F0A-47F3-A2D6-16112B3E77DF}"/>
    <cellStyle name="Standaard 4 2 5 2 5 2 2 3" xfId="8756" xr:uid="{B901741F-F3AB-4E4F-8678-1E52DD30CB37}"/>
    <cellStyle name="Standaard 4 2 5 2 5 2 2 3 2" xfId="18945" xr:uid="{2F0C04CB-61D9-4CDF-9ABF-21003824475E}"/>
    <cellStyle name="Standaard 4 2 5 2 5 2 2 3 2 2" xfId="39314" xr:uid="{CD1772F8-6407-4469-9987-56FADF62DC62}"/>
    <cellStyle name="Standaard 4 2 5 2 5 2 2 3 3" xfId="29130" xr:uid="{FCA1543A-9DCC-495C-8DA1-718761EAC518}"/>
    <cellStyle name="Standaard 4 2 5 2 5 2 2 4" xfId="12047" xr:uid="{6AF987E9-4F3E-4275-B8C7-FF3B5E8CADF5}"/>
    <cellStyle name="Standaard 4 2 5 2 5 2 2 4 2" xfId="32416" xr:uid="{00A32D49-4ABB-4C58-A536-4924B95AB95B}"/>
    <cellStyle name="Standaard 4 2 5 2 5 2 2 5" xfId="22232" xr:uid="{FA04F105-2593-4DBA-8E6C-10F3722A4B03}"/>
    <cellStyle name="Standaard 4 2 5 2 5 2 3" xfId="2714" xr:uid="{E7A7EFC5-C4B6-4D73-B3B3-9E2978CFEBB8}"/>
    <cellStyle name="Standaard 4 2 5 2 5 2 3 2" xfId="5259" xr:uid="{667984F3-F638-4659-AF30-F23915472812}"/>
    <cellStyle name="Standaard 4 2 5 2 5 2 3 2 2" xfId="8759" xr:uid="{FA305738-1A4C-47B2-844C-749E687B0009}"/>
    <cellStyle name="Standaard 4 2 5 2 5 2 3 2 2 2" xfId="18948" xr:uid="{149D1581-01AA-4AB9-A511-A42EC7F8F868}"/>
    <cellStyle name="Standaard 4 2 5 2 5 2 3 2 2 2 2" xfId="39317" xr:uid="{7B6FB0D7-A5ED-47EE-9331-82ED8B3C228B}"/>
    <cellStyle name="Standaard 4 2 5 2 5 2 3 2 2 3" xfId="29133" xr:uid="{BD468AC5-6F59-4DAD-809E-4FE39328890B}"/>
    <cellStyle name="Standaard 4 2 5 2 5 2 3 2 3" xfId="15437" xr:uid="{CA7A53DF-39B6-4119-893E-9FA887349B5F}"/>
    <cellStyle name="Standaard 4 2 5 2 5 2 3 2 3 2" xfId="35806" xr:uid="{FEED4E73-471A-498C-8541-7E32DBBE1B22}"/>
    <cellStyle name="Standaard 4 2 5 2 5 2 3 2 4" xfId="25622" xr:uid="{6E2556A7-B7B3-4250-9E5F-15254D675836}"/>
    <cellStyle name="Standaard 4 2 5 2 5 2 3 3" xfId="8758" xr:uid="{B5C819E7-DC51-4B6F-9088-79CFFF325CAB}"/>
    <cellStyle name="Standaard 4 2 5 2 5 2 3 3 2" xfId="18947" xr:uid="{187E7511-6CB1-481B-9B8E-04BF76D8E73E}"/>
    <cellStyle name="Standaard 4 2 5 2 5 2 3 3 2 2" xfId="39316" xr:uid="{02E9F566-1632-4477-9CD4-57EAE0FF4459}"/>
    <cellStyle name="Standaard 4 2 5 2 5 2 3 3 3" xfId="29132" xr:uid="{AA815239-A5D6-40FA-90CB-84279449E23B}"/>
    <cellStyle name="Standaard 4 2 5 2 5 2 3 4" xfId="12894" xr:uid="{65D25C5E-C864-4CEA-9D0E-95247921C197}"/>
    <cellStyle name="Standaard 4 2 5 2 5 2 3 4 2" xfId="33263" xr:uid="{DC4D03DA-E649-4EAE-B246-0F93123A3E54}"/>
    <cellStyle name="Standaard 4 2 5 2 5 2 3 5" xfId="23079" xr:uid="{E6941DCE-61B3-4466-8225-9221795E4499}"/>
    <cellStyle name="Standaard 4 2 5 2 5 2 4" xfId="3564" xr:uid="{9B2F114F-6411-45F7-A6A3-69F0BD1EE810}"/>
    <cellStyle name="Standaard 4 2 5 2 5 2 4 2" xfId="8760" xr:uid="{30448197-B138-41CA-9D08-2A5FF110BD8C}"/>
    <cellStyle name="Standaard 4 2 5 2 5 2 4 2 2" xfId="18949" xr:uid="{0FE48643-3EB9-463F-9C76-9479703BD035}"/>
    <cellStyle name="Standaard 4 2 5 2 5 2 4 2 2 2" xfId="39318" xr:uid="{9CB665CC-4E63-45C9-86C0-097423277640}"/>
    <cellStyle name="Standaard 4 2 5 2 5 2 4 2 3" xfId="29134" xr:uid="{311ED5AE-F42A-4F4F-9113-8D45931ACBB4}"/>
    <cellStyle name="Standaard 4 2 5 2 5 2 4 3" xfId="13742" xr:uid="{541A4373-8D3C-4FAF-B9C5-5A3C2407D38A}"/>
    <cellStyle name="Standaard 4 2 5 2 5 2 4 3 2" xfId="34111" xr:uid="{2A51CB6B-ACB8-48A1-AA39-FE6EE930C275}"/>
    <cellStyle name="Standaard 4 2 5 2 5 2 4 4" xfId="23927" xr:uid="{927D907E-BC86-4089-9175-302AA869030F}"/>
    <cellStyle name="Standaard 4 2 5 2 5 2 5" xfId="8755" xr:uid="{4394FE64-0CD3-469F-B30A-5F0E275C1B65}"/>
    <cellStyle name="Standaard 4 2 5 2 5 2 5 2" xfId="18944" xr:uid="{0EB53899-5912-43FC-9E96-D67039E1CA36}"/>
    <cellStyle name="Standaard 4 2 5 2 5 2 5 2 2" xfId="39313" xr:uid="{6A4FED07-9B52-4BE7-8F3C-815152113454}"/>
    <cellStyle name="Standaard 4 2 5 2 5 2 5 3" xfId="29129" xr:uid="{C7B2AE83-DFDA-4DF7-AF4E-48B9FEE0F688}"/>
    <cellStyle name="Standaard 4 2 5 2 5 2 6" xfId="11199" xr:uid="{71EFF08F-F887-4B34-957D-8F9385459344}"/>
    <cellStyle name="Standaard 4 2 5 2 5 2 6 2" xfId="31568" xr:uid="{7D1852F6-A7D2-4899-AE21-A6888E959C70}"/>
    <cellStyle name="Standaard 4 2 5 2 5 2 7" xfId="21384" xr:uid="{89DD34A8-E012-4E52-9438-22231A86A460}"/>
    <cellStyle name="Standaard 4 2 5 2 5 3" xfId="1443" xr:uid="{21CEE452-AA93-4428-A028-57D27E2E60D5}"/>
    <cellStyle name="Standaard 4 2 5 2 5 3 2" xfId="3988" xr:uid="{540A39AC-95F4-4CF1-AC2A-FB8BEC2F5FBB}"/>
    <cellStyle name="Standaard 4 2 5 2 5 3 2 2" xfId="8762" xr:uid="{3B2D0727-2730-4C54-9E98-9D65466AAE46}"/>
    <cellStyle name="Standaard 4 2 5 2 5 3 2 2 2" xfId="18951" xr:uid="{F8270686-92C1-406A-9A6A-4F4F13E31836}"/>
    <cellStyle name="Standaard 4 2 5 2 5 3 2 2 2 2" xfId="39320" xr:uid="{82C4BD13-E0E9-44EF-82BD-5A6A69902A91}"/>
    <cellStyle name="Standaard 4 2 5 2 5 3 2 2 3" xfId="29136" xr:uid="{A404AE92-197E-4A95-8EAF-4E8FAB95B1D4}"/>
    <cellStyle name="Standaard 4 2 5 2 5 3 2 3" xfId="14166" xr:uid="{D9694465-D9E8-4A15-AD21-B75E6EFCDA49}"/>
    <cellStyle name="Standaard 4 2 5 2 5 3 2 3 2" xfId="34535" xr:uid="{1DA32753-D1FE-46B3-AFB8-2487274BB42C}"/>
    <cellStyle name="Standaard 4 2 5 2 5 3 2 4" xfId="24351" xr:uid="{B2C69AD2-6A92-45F9-BEF9-9990CF577CEE}"/>
    <cellStyle name="Standaard 4 2 5 2 5 3 3" xfId="8761" xr:uid="{7D734F37-5F30-4737-85FF-12842ADB5B54}"/>
    <cellStyle name="Standaard 4 2 5 2 5 3 3 2" xfId="18950" xr:uid="{BE315CF2-6A7D-472D-8A59-3FF0D84FF666}"/>
    <cellStyle name="Standaard 4 2 5 2 5 3 3 2 2" xfId="39319" xr:uid="{98CA016B-F1CE-4A32-8CCA-1DC074223342}"/>
    <cellStyle name="Standaard 4 2 5 2 5 3 3 3" xfId="29135" xr:uid="{3067701F-DA81-4227-8319-93573064667C}"/>
    <cellStyle name="Standaard 4 2 5 2 5 3 4" xfId="11623" xr:uid="{6D6BD84A-E733-4344-B55A-4D6374618F31}"/>
    <cellStyle name="Standaard 4 2 5 2 5 3 4 2" xfId="31992" xr:uid="{50FB9A32-F490-4E04-84A6-EBD09006C482}"/>
    <cellStyle name="Standaard 4 2 5 2 5 3 5" xfId="21808" xr:uid="{FAF7AA77-7837-4831-813D-29F48E919A8E}"/>
    <cellStyle name="Standaard 4 2 5 2 5 4" xfId="2290" xr:uid="{1EDDB560-45D7-4292-82EF-9660EA2A1D37}"/>
    <cellStyle name="Standaard 4 2 5 2 5 4 2" xfId="4835" xr:uid="{A5ECF3EC-B81D-4EE8-AD35-CE653C61EC2B}"/>
    <cellStyle name="Standaard 4 2 5 2 5 4 2 2" xfId="8764" xr:uid="{830E98E3-43CE-4920-88CB-975F8D9DAC84}"/>
    <cellStyle name="Standaard 4 2 5 2 5 4 2 2 2" xfId="18953" xr:uid="{6108077F-C999-4EB2-AF1D-F0F7B71437B1}"/>
    <cellStyle name="Standaard 4 2 5 2 5 4 2 2 2 2" xfId="39322" xr:uid="{16519118-5E1A-4494-9B39-2241ADE9B5A5}"/>
    <cellStyle name="Standaard 4 2 5 2 5 4 2 2 3" xfId="29138" xr:uid="{D4824E4B-95D7-4625-822C-DA4D1B9D25CA}"/>
    <cellStyle name="Standaard 4 2 5 2 5 4 2 3" xfId="15013" xr:uid="{5ABB76BC-083A-40DF-8E32-1637FBA078F2}"/>
    <cellStyle name="Standaard 4 2 5 2 5 4 2 3 2" xfId="35382" xr:uid="{B139EDFC-D6C7-40B3-8731-4F97C2A6992D}"/>
    <cellStyle name="Standaard 4 2 5 2 5 4 2 4" xfId="25198" xr:uid="{FFD99E50-6853-424C-871B-0BC76FD2AB00}"/>
    <cellStyle name="Standaard 4 2 5 2 5 4 3" xfId="8763" xr:uid="{106879F5-E896-4F7D-9F3E-86D1276A1803}"/>
    <cellStyle name="Standaard 4 2 5 2 5 4 3 2" xfId="18952" xr:uid="{1F73511D-73D8-4D7A-9969-0AE03A81A799}"/>
    <cellStyle name="Standaard 4 2 5 2 5 4 3 2 2" xfId="39321" xr:uid="{9C99AE8E-F5E8-45EE-A807-6FA46158952F}"/>
    <cellStyle name="Standaard 4 2 5 2 5 4 3 3" xfId="29137" xr:uid="{3379951E-B0C0-4B3F-B2AC-8DB95ACDF61E}"/>
    <cellStyle name="Standaard 4 2 5 2 5 4 4" xfId="12470" xr:uid="{87CCAC60-A390-4BA6-A119-7E3245B8DCAF}"/>
    <cellStyle name="Standaard 4 2 5 2 5 4 4 2" xfId="32839" xr:uid="{2BEC4FA2-17E2-4713-B0EF-BFF685B084BE}"/>
    <cellStyle name="Standaard 4 2 5 2 5 4 5" xfId="22655" xr:uid="{6C70852A-8F20-45AE-931A-2CADBB221523}"/>
    <cellStyle name="Standaard 4 2 5 2 5 5" xfId="3140" xr:uid="{59A7660D-A785-4C83-A9EF-36A9C7CF0605}"/>
    <cellStyle name="Standaard 4 2 5 2 5 5 2" xfId="8765" xr:uid="{55E2397F-1B1C-44C2-9775-A951F63A7EBA}"/>
    <cellStyle name="Standaard 4 2 5 2 5 5 2 2" xfId="18954" xr:uid="{0C872AEF-AE6E-47D3-9EF8-B973A4129E4D}"/>
    <cellStyle name="Standaard 4 2 5 2 5 5 2 2 2" xfId="39323" xr:uid="{43B6B3B0-CAD3-48EF-82A8-464DCB3646A9}"/>
    <cellStyle name="Standaard 4 2 5 2 5 5 2 3" xfId="29139" xr:uid="{57AE76D2-9927-450B-85F4-0FFA72C56CD5}"/>
    <cellStyle name="Standaard 4 2 5 2 5 5 3" xfId="13318" xr:uid="{67DEBDDF-D6AC-4A31-AA42-BCA39E43E1BE}"/>
    <cellStyle name="Standaard 4 2 5 2 5 5 3 2" xfId="33687" xr:uid="{23AAD132-C776-44E0-83BD-73BE488E31DF}"/>
    <cellStyle name="Standaard 4 2 5 2 5 5 4" xfId="23503" xr:uid="{118FDE13-C84D-449F-8C53-0E7E7345140B}"/>
    <cellStyle name="Standaard 4 2 5 2 5 6" xfId="8754" xr:uid="{EB8AD4F4-232C-41B0-88E5-0817058A8825}"/>
    <cellStyle name="Standaard 4 2 5 2 5 6 2" xfId="18943" xr:uid="{EEFFF8E0-648B-4CE9-A2A2-EB6E59229AF9}"/>
    <cellStyle name="Standaard 4 2 5 2 5 6 2 2" xfId="39312" xr:uid="{305C495E-38D8-4DB7-B7C8-E0F12FBB6D95}"/>
    <cellStyle name="Standaard 4 2 5 2 5 6 3" xfId="29128" xr:uid="{2A5ECDC7-F4A2-48BF-AA13-7A6209594B6D}"/>
    <cellStyle name="Standaard 4 2 5 2 5 7" xfId="10775" xr:uid="{BC6D950D-EB3E-4FA8-9211-D7B96DE5F85E}"/>
    <cellStyle name="Standaard 4 2 5 2 5 7 2" xfId="31144" xr:uid="{B1D07C48-0A3E-426E-8C2B-C2A8CCD0954F}"/>
    <cellStyle name="Standaard 4 2 5 2 5 8" xfId="20960" xr:uid="{103A38B1-8EAB-4929-BEEE-1A068E58D135}"/>
    <cellStyle name="Standaard 4 2 5 2 6" xfId="660" xr:uid="{D10AB36B-F49C-47A7-96AC-CA4C2C18EB47}"/>
    <cellStyle name="Standaard 4 2 5 2 6 2" xfId="1510" xr:uid="{EF32AEDD-5ED0-410F-B190-F8B6A1344894}"/>
    <cellStyle name="Standaard 4 2 5 2 6 2 2" xfId="4055" xr:uid="{295EDC50-2A68-45D8-8D90-0C34EBCD125F}"/>
    <cellStyle name="Standaard 4 2 5 2 6 2 2 2" xfId="8768" xr:uid="{89589FCE-43D5-4C7F-9290-D119FD4DEA6A}"/>
    <cellStyle name="Standaard 4 2 5 2 6 2 2 2 2" xfId="18957" xr:uid="{A89E32AE-0B26-445A-B0F0-E1A3D546E582}"/>
    <cellStyle name="Standaard 4 2 5 2 6 2 2 2 2 2" xfId="39326" xr:uid="{EFE48268-6930-414F-87A0-BF935B7E92E2}"/>
    <cellStyle name="Standaard 4 2 5 2 6 2 2 2 3" xfId="29142" xr:uid="{4E1B5511-B41B-49C6-89C6-67CC16AB6290}"/>
    <cellStyle name="Standaard 4 2 5 2 6 2 2 3" xfId="14233" xr:uid="{4C80AEF7-3EB2-4E79-9D62-D717D983C4FB}"/>
    <cellStyle name="Standaard 4 2 5 2 6 2 2 3 2" xfId="34602" xr:uid="{D8F71DB4-34B1-45F6-9B60-1B4E61F48D85}"/>
    <cellStyle name="Standaard 4 2 5 2 6 2 2 4" xfId="24418" xr:uid="{F040E5AD-42AD-457E-88AA-8926DE774F6C}"/>
    <cellStyle name="Standaard 4 2 5 2 6 2 3" xfId="8767" xr:uid="{4CDE1459-CA4C-49B6-A2CA-C34737F4CDB1}"/>
    <cellStyle name="Standaard 4 2 5 2 6 2 3 2" xfId="18956" xr:uid="{F733A5FC-E2FF-4EDE-B182-1686590ED3F4}"/>
    <cellStyle name="Standaard 4 2 5 2 6 2 3 2 2" xfId="39325" xr:uid="{354A0E19-BB60-4171-BD6E-54C87406F65F}"/>
    <cellStyle name="Standaard 4 2 5 2 6 2 3 3" xfId="29141" xr:uid="{BE946CF8-3B7B-431E-BE6C-4B1017FC8280}"/>
    <cellStyle name="Standaard 4 2 5 2 6 2 4" xfId="11690" xr:uid="{6CD8C0B7-3608-4356-856A-D5EBE50171D6}"/>
    <cellStyle name="Standaard 4 2 5 2 6 2 4 2" xfId="32059" xr:uid="{40F8C19E-660E-4B06-8D62-0FD569889B57}"/>
    <cellStyle name="Standaard 4 2 5 2 6 2 5" xfId="21875" xr:uid="{A94AC5F7-83E0-4EC9-8125-B81F0CAC8851}"/>
    <cellStyle name="Standaard 4 2 5 2 6 3" xfId="2357" xr:uid="{AD9F417B-B65D-44D3-95BD-EC99EB205719}"/>
    <cellStyle name="Standaard 4 2 5 2 6 3 2" xfId="4902" xr:uid="{2DDBB18D-B3CA-4245-A2F8-89ACD0730DF4}"/>
    <cellStyle name="Standaard 4 2 5 2 6 3 2 2" xfId="8770" xr:uid="{A25D7905-0CCF-41CF-B6A9-96F6E22B9F3A}"/>
    <cellStyle name="Standaard 4 2 5 2 6 3 2 2 2" xfId="18959" xr:uid="{D311214C-7364-4D5A-B706-488EE267F936}"/>
    <cellStyle name="Standaard 4 2 5 2 6 3 2 2 2 2" xfId="39328" xr:uid="{CCF0A22D-B631-44D7-943C-A1B96CCBBF8A}"/>
    <cellStyle name="Standaard 4 2 5 2 6 3 2 2 3" xfId="29144" xr:uid="{A6BAB931-C320-4E3E-8186-5E61B69B4083}"/>
    <cellStyle name="Standaard 4 2 5 2 6 3 2 3" xfId="15080" xr:uid="{AA13B5AF-2A12-4E24-8E2D-30FD88B49C74}"/>
    <cellStyle name="Standaard 4 2 5 2 6 3 2 3 2" xfId="35449" xr:uid="{660B41C6-B0EC-49D3-AD50-E10C45111934}"/>
    <cellStyle name="Standaard 4 2 5 2 6 3 2 4" xfId="25265" xr:uid="{49AF545E-9729-47CF-B9AB-5E8F49DE184E}"/>
    <cellStyle name="Standaard 4 2 5 2 6 3 3" xfId="8769" xr:uid="{3C79A4AA-65E4-429A-97F3-13F624BEEBB2}"/>
    <cellStyle name="Standaard 4 2 5 2 6 3 3 2" xfId="18958" xr:uid="{1206FEC3-F254-49A1-B18E-D00C0198BCB5}"/>
    <cellStyle name="Standaard 4 2 5 2 6 3 3 2 2" xfId="39327" xr:uid="{A3F16DAD-F9F7-4A38-8F92-6B21AFBE99AB}"/>
    <cellStyle name="Standaard 4 2 5 2 6 3 3 3" xfId="29143" xr:uid="{1C73CED7-7D8E-4552-AF6E-15DAB48857D1}"/>
    <cellStyle name="Standaard 4 2 5 2 6 3 4" xfId="12537" xr:uid="{099FFF21-D559-43B1-B7FA-B1C9F024B36F}"/>
    <cellStyle name="Standaard 4 2 5 2 6 3 4 2" xfId="32906" xr:uid="{F9E7EBA6-4C28-4F32-AFF4-4E081B1E2D17}"/>
    <cellStyle name="Standaard 4 2 5 2 6 3 5" xfId="22722" xr:uid="{8135D9EF-C4F8-4CE8-ACE9-7FC3981A3F9F}"/>
    <cellStyle name="Standaard 4 2 5 2 6 4" xfId="3207" xr:uid="{ECFA715B-6BD0-42CF-8982-DEA13D37379F}"/>
    <cellStyle name="Standaard 4 2 5 2 6 4 2" xfId="8771" xr:uid="{60B8E147-1540-4893-A4E7-23AAC58DDEC3}"/>
    <cellStyle name="Standaard 4 2 5 2 6 4 2 2" xfId="18960" xr:uid="{6BF12F6D-FD81-4F1F-A9FA-0C2ACB9EB997}"/>
    <cellStyle name="Standaard 4 2 5 2 6 4 2 2 2" xfId="39329" xr:uid="{316B568C-C54C-46A0-9E1D-44514433F6C4}"/>
    <cellStyle name="Standaard 4 2 5 2 6 4 2 3" xfId="29145" xr:uid="{EDD182DC-B812-410D-A5B5-FBC3A5B4B1E7}"/>
    <cellStyle name="Standaard 4 2 5 2 6 4 3" xfId="13385" xr:uid="{28C4BEF6-1433-403F-B201-003358B282B4}"/>
    <cellStyle name="Standaard 4 2 5 2 6 4 3 2" xfId="33754" xr:uid="{BD8C3EBD-113A-4715-BF52-0251522738A9}"/>
    <cellStyle name="Standaard 4 2 5 2 6 4 4" xfId="23570" xr:uid="{E4AB71C9-CAB5-4BDD-AB4D-C71F46B5B53A}"/>
    <cellStyle name="Standaard 4 2 5 2 6 5" xfId="8766" xr:uid="{F20C3FDA-4253-452D-AF15-AB48689D3DEA}"/>
    <cellStyle name="Standaard 4 2 5 2 6 5 2" xfId="18955" xr:uid="{88B6DA40-8D02-4255-ABA6-641112A6EE6B}"/>
    <cellStyle name="Standaard 4 2 5 2 6 5 2 2" xfId="39324" xr:uid="{56925181-FE09-4911-AFD3-BF792448CBC4}"/>
    <cellStyle name="Standaard 4 2 5 2 6 5 3" xfId="29140" xr:uid="{0AD267E8-3907-4F8D-9AA5-7A98F313D9C4}"/>
    <cellStyle name="Standaard 4 2 5 2 6 6" xfId="10842" xr:uid="{74F7C144-FD4A-4FB7-B298-4215F923CCA7}"/>
    <cellStyle name="Standaard 4 2 5 2 6 6 2" xfId="31211" xr:uid="{9986E9E0-20AE-4CB0-B962-439D3E7FB3B6}"/>
    <cellStyle name="Standaard 4 2 5 2 6 7" xfId="21027" xr:uid="{F5C253B7-71F6-4C97-A2FA-86120D18E260}"/>
    <cellStyle name="Standaard 4 2 5 2 7" xfId="1086" xr:uid="{BC6AC2F0-FE47-41FE-9076-3DD47B5BE891}"/>
    <cellStyle name="Standaard 4 2 5 2 7 2" xfId="3631" xr:uid="{D8523998-345E-4E88-88E9-9A9BACFF4590}"/>
    <cellStyle name="Standaard 4 2 5 2 7 2 2" xfId="8773" xr:uid="{B5199BCD-7922-4798-9E6E-F1AF7E518CC2}"/>
    <cellStyle name="Standaard 4 2 5 2 7 2 2 2" xfId="18962" xr:uid="{A298D2EA-08A4-4A24-BC84-2AC47B80D7CC}"/>
    <cellStyle name="Standaard 4 2 5 2 7 2 2 2 2" xfId="39331" xr:uid="{3FC1E9B9-7885-4D34-A015-79FA5ADEF27C}"/>
    <cellStyle name="Standaard 4 2 5 2 7 2 2 3" xfId="29147" xr:uid="{712C1615-E920-4A26-8228-CBEE7027A7C3}"/>
    <cellStyle name="Standaard 4 2 5 2 7 2 3" xfId="13809" xr:uid="{1F6DB868-6574-49B2-99F7-1EB40CC6BE5E}"/>
    <cellStyle name="Standaard 4 2 5 2 7 2 3 2" xfId="34178" xr:uid="{1B7443C1-8CDA-4C17-AB41-9E1A8427130B}"/>
    <cellStyle name="Standaard 4 2 5 2 7 2 4" xfId="23994" xr:uid="{B613A2F6-994C-43FC-A71C-00C5B5FD0881}"/>
    <cellStyle name="Standaard 4 2 5 2 7 3" xfId="8772" xr:uid="{CA0301F1-E99B-4DA0-9360-CF75A6791C38}"/>
    <cellStyle name="Standaard 4 2 5 2 7 3 2" xfId="18961" xr:uid="{8FE2D551-9086-45D1-887B-0451D3B2BB15}"/>
    <cellStyle name="Standaard 4 2 5 2 7 3 2 2" xfId="39330" xr:uid="{97A2C711-7F22-4D64-9870-CC2B52216D38}"/>
    <cellStyle name="Standaard 4 2 5 2 7 3 3" xfId="29146" xr:uid="{4F1B08A1-9CA5-467B-A52E-A70909A8D872}"/>
    <cellStyle name="Standaard 4 2 5 2 7 4" xfId="11266" xr:uid="{231102C8-34F4-416F-A74F-C93AF26ED734}"/>
    <cellStyle name="Standaard 4 2 5 2 7 4 2" xfId="31635" xr:uid="{9ACCDA19-FF25-472F-8309-48F52EFF38E7}"/>
    <cellStyle name="Standaard 4 2 5 2 7 5" xfId="21451" xr:uid="{882A8B57-FA7F-4E3F-AB5A-AAC31458C6F7}"/>
    <cellStyle name="Standaard 4 2 5 2 8" xfId="1933" xr:uid="{ACA26C57-BDAF-4931-9724-4BDCB5946497}"/>
    <cellStyle name="Standaard 4 2 5 2 8 2" xfId="4478" xr:uid="{8A9E5630-04C5-473D-8E2B-A4A79BCB0176}"/>
    <cellStyle name="Standaard 4 2 5 2 8 2 2" xfId="8775" xr:uid="{FAC31135-00EA-4117-A1B9-4919A57AD1B3}"/>
    <cellStyle name="Standaard 4 2 5 2 8 2 2 2" xfId="18964" xr:uid="{A0C94D2B-3464-4460-A8F7-420B9E991082}"/>
    <cellStyle name="Standaard 4 2 5 2 8 2 2 2 2" xfId="39333" xr:uid="{35060272-F52E-4A50-998D-C08AE6396FB9}"/>
    <cellStyle name="Standaard 4 2 5 2 8 2 2 3" xfId="29149" xr:uid="{9B58713A-705F-48C5-B367-AB1B454AB2FD}"/>
    <cellStyle name="Standaard 4 2 5 2 8 2 3" xfId="14656" xr:uid="{6CF7198F-6B16-452B-8F98-4E203867061E}"/>
    <cellStyle name="Standaard 4 2 5 2 8 2 3 2" xfId="35025" xr:uid="{E3E16CBB-1225-40E4-9528-4CB5F2EFBE63}"/>
    <cellStyle name="Standaard 4 2 5 2 8 2 4" xfId="24841" xr:uid="{662BC7FF-2C67-4C7D-9BB7-2A2B6DF6738C}"/>
    <cellStyle name="Standaard 4 2 5 2 8 3" xfId="8774" xr:uid="{E8CEC415-213A-4F3E-8674-06208A665271}"/>
    <cellStyle name="Standaard 4 2 5 2 8 3 2" xfId="18963" xr:uid="{056D9D52-A1B5-4FC1-B67D-134582227B21}"/>
    <cellStyle name="Standaard 4 2 5 2 8 3 2 2" xfId="39332" xr:uid="{4ED4EDB8-6A6C-49FC-84CA-D816F0F67D78}"/>
    <cellStyle name="Standaard 4 2 5 2 8 3 3" xfId="29148" xr:uid="{1BE28578-A1DF-4987-B46F-663FC67C8896}"/>
    <cellStyle name="Standaard 4 2 5 2 8 4" xfId="12113" xr:uid="{EB8BEC9A-E55E-44FA-8A1B-4818D3DA888E}"/>
    <cellStyle name="Standaard 4 2 5 2 8 4 2" xfId="32482" xr:uid="{7EA1B6D9-BB01-482A-97CD-A4A88A887AE1}"/>
    <cellStyle name="Standaard 4 2 5 2 8 5" xfId="22298" xr:uid="{9637F28D-4C11-45C7-9283-6669E93C8E91}"/>
    <cellStyle name="Standaard 4 2 5 2 9" xfId="2783" xr:uid="{04626B8E-F6A7-4DCF-B7CE-A9E39A7E1A69}"/>
    <cellStyle name="Standaard 4 2 5 2 9 2" xfId="8776" xr:uid="{F57C1B63-CD32-4D5B-B9FE-4830060111DC}"/>
    <cellStyle name="Standaard 4 2 5 2 9 2 2" xfId="18965" xr:uid="{121E312B-A8F9-40E5-BC3C-03F8A033A9CD}"/>
    <cellStyle name="Standaard 4 2 5 2 9 2 2 2" xfId="39334" xr:uid="{DC62EE2E-8684-41D3-9ABD-A7186E6D24B6}"/>
    <cellStyle name="Standaard 4 2 5 2 9 2 3" xfId="29150" xr:uid="{A0CDF65D-E1EA-4375-9CFE-0FE7803FED21}"/>
    <cellStyle name="Standaard 4 2 5 2 9 3" xfId="12961" xr:uid="{D37C6494-F9E6-4C0C-8755-826FFEF8828D}"/>
    <cellStyle name="Standaard 4 2 5 2 9 3 2" xfId="33330" xr:uid="{ACFDCACF-2F6F-4849-836E-1C9A606F426B}"/>
    <cellStyle name="Standaard 4 2 5 2 9 4" xfId="23146" xr:uid="{4F8182BB-AA11-401C-A55D-D5EEC0767062}"/>
    <cellStyle name="Standaard 4 2 5 3" xfId="135" xr:uid="{07919AA0-FD0C-4749-A6E9-196AC3B453D9}"/>
    <cellStyle name="Standaard 4 2 5 3 10" xfId="20636" xr:uid="{DD758086-D977-4B85-94C8-AFB0029550BD}"/>
    <cellStyle name="Standaard 4 2 5 3 2" xfId="271" xr:uid="{AC09D74E-8B1E-4D83-A2D1-873DA6142C62}"/>
    <cellStyle name="Standaard 4 2 5 3 2 2" xfId="827" xr:uid="{18238072-561B-4FE6-A39C-9978F6A75049}"/>
    <cellStyle name="Standaard 4 2 5 3 2 2 2" xfId="1677" xr:uid="{5D79E8A5-0D09-407C-9DC4-212716F0545C}"/>
    <cellStyle name="Standaard 4 2 5 3 2 2 2 2" xfId="4222" xr:uid="{FAC43AC8-E61E-4D65-B081-7C4BB8D125CA}"/>
    <cellStyle name="Standaard 4 2 5 3 2 2 2 2 2" xfId="8781" xr:uid="{767CAC8A-B5CE-4759-A05D-6F7E341F8EE3}"/>
    <cellStyle name="Standaard 4 2 5 3 2 2 2 2 2 2" xfId="18970" xr:uid="{83E22F2F-E99D-44D8-B51B-081D46831DB9}"/>
    <cellStyle name="Standaard 4 2 5 3 2 2 2 2 2 2 2" xfId="39339" xr:uid="{5A28056C-AA67-4C0C-859F-1F484637498A}"/>
    <cellStyle name="Standaard 4 2 5 3 2 2 2 2 2 3" xfId="29155" xr:uid="{909C546B-551D-481A-84AD-42D8C7AB9A92}"/>
    <cellStyle name="Standaard 4 2 5 3 2 2 2 2 3" xfId="14400" xr:uid="{26F6B462-0381-499E-A64F-C718BC962DBA}"/>
    <cellStyle name="Standaard 4 2 5 3 2 2 2 2 3 2" xfId="34769" xr:uid="{B4D04B0A-6E9F-4AA0-B549-0E32B9101090}"/>
    <cellStyle name="Standaard 4 2 5 3 2 2 2 2 4" xfId="24585" xr:uid="{62EE1685-3AD3-4F04-8340-F92250B23696}"/>
    <cellStyle name="Standaard 4 2 5 3 2 2 2 3" xfId="8780" xr:uid="{CF3065EF-DCFF-412D-8D83-9692A63D4BE8}"/>
    <cellStyle name="Standaard 4 2 5 3 2 2 2 3 2" xfId="18969" xr:uid="{7F00D7D1-B8FD-441A-9938-6A2EE71F0EBF}"/>
    <cellStyle name="Standaard 4 2 5 3 2 2 2 3 2 2" xfId="39338" xr:uid="{F4FF76AA-4DB1-4F8B-9183-A952C8B02432}"/>
    <cellStyle name="Standaard 4 2 5 3 2 2 2 3 3" xfId="29154" xr:uid="{EB461E9C-6C59-4797-B97C-82754607A2D5}"/>
    <cellStyle name="Standaard 4 2 5 3 2 2 2 4" xfId="11857" xr:uid="{8F6012E5-F99B-411B-8E24-9621B9ED749A}"/>
    <cellStyle name="Standaard 4 2 5 3 2 2 2 4 2" xfId="32226" xr:uid="{DD4B3913-1E53-48D2-92C2-3DAAF339445E}"/>
    <cellStyle name="Standaard 4 2 5 3 2 2 2 5" xfId="22042" xr:uid="{B2AABBAC-0DA4-4BF8-B402-3D5EFF5FEDFA}"/>
    <cellStyle name="Standaard 4 2 5 3 2 2 3" xfId="2524" xr:uid="{7CF63F6F-C8B9-4C26-AD93-5C033E46F91E}"/>
    <cellStyle name="Standaard 4 2 5 3 2 2 3 2" xfId="5069" xr:uid="{8E4EB16C-05E5-406F-99B2-C42CB862447D}"/>
    <cellStyle name="Standaard 4 2 5 3 2 2 3 2 2" xfId="8783" xr:uid="{1C1BC816-87B5-40D1-9151-BAD4576150D6}"/>
    <cellStyle name="Standaard 4 2 5 3 2 2 3 2 2 2" xfId="18972" xr:uid="{46A369BE-B221-47E3-9F6C-35B28D963142}"/>
    <cellStyle name="Standaard 4 2 5 3 2 2 3 2 2 2 2" xfId="39341" xr:uid="{D9975652-7D5F-4CE0-8B24-C97A803C062F}"/>
    <cellStyle name="Standaard 4 2 5 3 2 2 3 2 2 3" xfId="29157" xr:uid="{AE2131B2-EC7A-4382-8FBB-34272C02BC95}"/>
    <cellStyle name="Standaard 4 2 5 3 2 2 3 2 3" xfId="15247" xr:uid="{1A8162EB-2F4F-499C-9B6A-CF4626B5356E}"/>
    <cellStyle name="Standaard 4 2 5 3 2 2 3 2 3 2" xfId="35616" xr:uid="{58A16E12-EEA8-4BA2-9243-3E56A420C126}"/>
    <cellStyle name="Standaard 4 2 5 3 2 2 3 2 4" xfId="25432" xr:uid="{B642B890-3D30-415F-9DE2-9A2112BFA173}"/>
    <cellStyle name="Standaard 4 2 5 3 2 2 3 3" xfId="8782" xr:uid="{C36E82DC-E9F1-4C7C-A4A2-BEA5D866C3AB}"/>
    <cellStyle name="Standaard 4 2 5 3 2 2 3 3 2" xfId="18971" xr:uid="{98F96176-9D95-43CB-8581-BF187D366FE7}"/>
    <cellStyle name="Standaard 4 2 5 3 2 2 3 3 2 2" xfId="39340" xr:uid="{8C90554B-534E-44FC-8B7C-1282DF651DC2}"/>
    <cellStyle name="Standaard 4 2 5 3 2 2 3 3 3" xfId="29156" xr:uid="{980037F3-2AEE-4AF4-851D-C5B135C721FA}"/>
    <cellStyle name="Standaard 4 2 5 3 2 2 3 4" xfId="12704" xr:uid="{2BB39DD2-DA60-4A5F-9500-8F77293FC527}"/>
    <cellStyle name="Standaard 4 2 5 3 2 2 3 4 2" xfId="33073" xr:uid="{1DDD9346-8D2C-414C-8F12-7344E975952F}"/>
    <cellStyle name="Standaard 4 2 5 3 2 2 3 5" xfId="22889" xr:uid="{CEF37920-81DC-4409-977D-E6EB40E28D1C}"/>
    <cellStyle name="Standaard 4 2 5 3 2 2 4" xfId="3374" xr:uid="{D16FB7C3-AB45-4C2F-AA32-3E8C5A3BF158}"/>
    <cellStyle name="Standaard 4 2 5 3 2 2 4 2" xfId="8784" xr:uid="{7AD57C46-01D5-4B16-B79C-0C129A6F4633}"/>
    <cellStyle name="Standaard 4 2 5 3 2 2 4 2 2" xfId="18973" xr:uid="{09C4991C-865A-46B1-9E1A-A0256A54AA03}"/>
    <cellStyle name="Standaard 4 2 5 3 2 2 4 2 2 2" xfId="39342" xr:uid="{1D86FC0F-012A-41B5-8C6A-C8B1381F24DB}"/>
    <cellStyle name="Standaard 4 2 5 3 2 2 4 2 3" xfId="29158" xr:uid="{7932EE23-F7EE-4766-8EF8-A8F90F96D72A}"/>
    <cellStyle name="Standaard 4 2 5 3 2 2 4 3" xfId="13552" xr:uid="{C5E45CCD-473F-40A7-B68A-92A8379F08D3}"/>
    <cellStyle name="Standaard 4 2 5 3 2 2 4 3 2" xfId="33921" xr:uid="{1EC5CE3C-E23B-4119-96DD-B541BB14898C}"/>
    <cellStyle name="Standaard 4 2 5 3 2 2 4 4" xfId="23737" xr:uid="{C8EAF10C-AA0F-489F-8A1B-82686A76484B}"/>
    <cellStyle name="Standaard 4 2 5 3 2 2 5" xfId="8779" xr:uid="{43F83E41-D69B-4B42-98A9-BB5C2E63DE61}"/>
    <cellStyle name="Standaard 4 2 5 3 2 2 5 2" xfId="18968" xr:uid="{F850E4AA-9F0F-42CB-8A23-36DCB4635FB5}"/>
    <cellStyle name="Standaard 4 2 5 3 2 2 5 2 2" xfId="39337" xr:uid="{7DA76BC3-B6C0-4084-A977-AADE2992DA82}"/>
    <cellStyle name="Standaard 4 2 5 3 2 2 5 3" xfId="29153" xr:uid="{67DE54F0-E74F-4D24-BE40-EF92984F5755}"/>
    <cellStyle name="Standaard 4 2 5 3 2 2 6" xfId="11009" xr:uid="{96B47440-5CE5-41B4-920D-BD40543F7A8F}"/>
    <cellStyle name="Standaard 4 2 5 3 2 2 6 2" xfId="31378" xr:uid="{AB889B01-0434-4139-85FD-E2D7FFA455E7}"/>
    <cellStyle name="Standaard 4 2 5 3 2 2 7" xfId="21194" xr:uid="{37FB074A-B712-465C-91B8-5C86EA973475}"/>
    <cellStyle name="Standaard 4 2 5 3 2 3" xfId="1253" xr:uid="{8BBF02B7-26D6-4CE3-9FF6-E1A2925F3CCA}"/>
    <cellStyle name="Standaard 4 2 5 3 2 3 2" xfId="3798" xr:uid="{9EBB1A2B-5039-4106-9D3A-AAAF9FA1C153}"/>
    <cellStyle name="Standaard 4 2 5 3 2 3 2 2" xfId="8786" xr:uid="{075D319C-FA94-4329-B540-A18C38989910}"/>
    <cellStyle name="Standaard 4 2 5 3 2 3 2 2 2" xfId="18975" xr:uid="{9AD29D79-784F-46F2-BF9A-4A104E792CC3}"/>
    <cellStyle name="Standaard 4 2 5 3 2 3 2 2 2 2" xfId="39344" xr:uid="{EBC0C453-A2B2-4981-A675-1AAD2C5C62E4}"/>
    <cellStyle name="Standaard 4 2 5 3 2 3 2 2 3" xfId="29160" xr:uid="{774AD3E0-B9E6-4BAB-90BD-27A190719F98}"/>
    <cellStyle name="Standaard 4 2 5 3 2 3 2 3" xfId="13976" xr:uid="{8F8BF224-AE97-4DA7-B125-E64F130E9372}"/>
    <cellStyle name="Standaard 4 2 5 3 2 3 2 3 2" xfId="34345" xr:uid="{84EECEB6-6E19-43FC-8624-ABD34C605D06}"/>
    <cellStyle name="Standaard 4 2 5 3 2 3 2 4" xfId="24161" xr:uid="{540AA47F-C9C2-4809-98CD-74B0AA23B143}"/>
    <cellStyle name="Standaard 4 2 5 3 2 3 3" xfId="8785" xr:uid="{D78F4E72-99AC-43B4-8DBD-A307920E4D2D}"/>
    <cellStyle name="Standaard 4 2 5 3 2 3 3 2" xfId="18974" xr:uid="{DAAD97FB-F908-464C-B02B-DD1B42EFC58F}"/>
    <cellStyle name="Standaard 4 2 5 3 2 3 3 2 2" xfId="39343" xr:uid="{2B386F43-8131-40CA-A4D9-21694B650FC9}"/>
    <cellStyle name="Standaard 4 2 5 3 2 3 3 3" xfId="29159" xr:uid="{D4E5DA2B-6DA0-4276-844E-63F792EB1E98}"/>
    <cellStyle name="Standaard 4 2 5 3 2 3 4" xfId="11433" xr:uid="{D361C217-5044-4A84-BA5D-DE58659D9D71}"/>
    <cellStyle name="Standaard 4 2 5 3 2 3 4 2" xfId="31802" xr:uid="{3DC0CC2C-C878-4F38-BE68-97F98B7200BA}"/>
    <cellStyle name="Standaard 4 2 5 3 2 3 5" xfId="21618" xr:uid="{5D222975-24D9-4FA8-8A2E-77610CC74DBC}"/>
    <cellStyle name="Standaard 4 2 5 3 2 4" xfId="2100" xr:uid="{87CE7698-71E7-449A-B2D1-9AED965F0B31}"/>
    <cellStyle name="Standaard 4 2 5 3 2 4 2" xfId="4645" xr:uid="{0484B968-9987-4AA9-B608-B78FC4B5F402}"/>
    <cellStyle name="Standaard 4 2 5 3 2 4 2 2" xfId="8788" xr:uid="{84A85229-3DB7-4069-A5D3-CE1CBF7B809C}"/>
    <cellStyle name="Standaard 4 2 5 3 2 4 2 2 2" xfId="18977" xr:uid="{5283A8E3-8677-4DCA-B2AA-78A872BCF201}"/>
    <cellStyle name="Standaard 4 2 5 3 2 4 2 2 2 2" xfId="39346" xr:uid="{CA1A5732-04C8-464C-95A9-0D56F330821E}"/>
    <cellStyle name="Standaard 4 2 5 3 2 4 2 2 3" xfId="29162" xr:uid="{0B90A075-AF84-48A8-B70D-8C90F4DD2062}"/>
    <cellStyle name="Standaard 4 2 5 3 2 4 2 3" xfId="14823" xr:uid="{B8AA99A9-20AB-4BDB-BF5E-6492C799CBE5}"/>
    <cellStyle name="Standaard 4 2 5 3 2 4 2 3 2" xfId="35192" xr:uid="{EE58D663-D690-4E90-9EC6-09B23E9C2CC1}"/>
    <cellStyle name="Standaard 4 2 5 3 2 4 2 4" xfId="25008" xr:uid="{C348DB4B-A661-4E6D-8CE6-44EE67EE5BBC}"/>
    <cellStyle name="Standaard 4 2 5 3 2 4 3" xfId="8787" xr:uid="{401197ED-FD6D-43E2-8B33-94334AA7F23B}"/>
    <cellStyle name="Standaard 4 2 5 3 2 4 3 2" xfId="18976" xr:uid="{842DBAEE-94A6-461A-A4D9-F4972C2697DA}"/>
    <cellStyle name="Standaard 4 2 5 3 2 4 3 2 2" xfId="39345" xr:uid="{9A194C6F-F6EC-4DAC-B01C-D3436D97A4B5}"/>
    <cellStyle name="Standaard 4 2 5 3 2 4 3 3" xfId="29161" xr:uid="{A8220E0D-3DC3-4117-890F-E9B160DEE8D6}"/>
    <cellStyle name="Standaard 4 2 5 3 2 4 4" xfId="12280" xr:uid="{C4E503CE-0753-416C-BFAE-F52899E82355}"/>
    <cellStyle name="Standaard 4 2 5 3 2 4 4 2" xfId="32649" xr:uid="{D20BBD17-65CC-4A26-8B0E-D50D38BAE766}"/>
    <cellStyle name="Standaard 4 2 5 3 2 4 5" xfId="22465" xr:uid="{AD534755-8F30-4770-A7F7-CDE1138D55D5}"/>
    <cellStyle name="Standaard 4 2 5 3 2 5" xfId="2950" xr:uid="{5BF0FC5B-E858-4786-83CC-22DC9866D22B}"/>
    <cellStyle name="Standaard 4 2 5 3 2 5 2" xfId="8789" xr:uid="{FE27C51A-7719-4F54-B73C-0A5B52B726CF}"/>
    <cellStyle name="Standaard 4 2 5 3 2 5 2 2" xfId="18978" xr:uid="{51E26666-1E75-4188-BC93-533C3000FB55}"/>
    <cellStyle name="Standaard 4 2 5 3 2 5 2 2 2" xfId="39347" xr:uid="{C4112E79-DFFE-4A51-B1EF-DD8B67208DFC}"/>
    <cellStyle name="Standaard 4 2 5 3 2 5 2 3" xfId="29163" xr:uid="{4F77B2DA-32FC-405B-9E5F-D814CC3264B5}"/>
    <cellStyle name="Standaard 4 2 5 3 2 5 3" xfId="13128" xr:uid="{10561ACB-8401-4003-BB83-00D8D20F53F2}"/>
    <cellStyle name="Standaard 4 2 5 3 2 5 3 2" xfId="33497" xr:uid="{A90ECFCD-D898-49AD-88C4-3ECF924C9EB9}"/>
    <cellStyle name="Standaard 4 2 5 3 2 5 4" xfId="23313" xr:uid="{D01372BC-6E24-4C64-A374-BEE781B55714}"/>
    <cellStyle name="Standaard 4 2 5 3 2 6" xfId="8778" xr:uid="{B5BB3A06-D951-41D6-A877-DC4243A3477B}"/>
    <cellStyle name="Standaard 4 2 5 3 2 6 2" xfId="18967" xr:uid="{EBAD9C09-8E62-4E03-B6EE-961B4F4ECEEA}"/>
    <cellStyle name="Standaard 4 2 5 3 2 6 2 2" xfId="39336" xr:uid="{25FFEF36-FCC5-4CAD-960F-4052FA86DCC9}"/>
    <cellStyle name="Standaard 4 2 5 3 2 6 3" xfId="29152" xr:uid="{4BB0D474-8065-42AE-BB9D-C30FB77A4746}"/>
    <cellStyle name="Standaard 4 2 5 3 2 7" xfId="10585" xr:uid="{5D397C9B-0341-46D2-B66E-2015BDCD053B}"/>
    <cellStyle name="Standaard 4 2 5 3 2 7 2" xfId="30954" xr:uid="{B239ED85-513C-477F-B4A0-0FEC9EB77434}"/>
    <cellStyle name="Standaard 4 2 5 3 2 8" xfId="20770" xr:uid="{3377C518-7F77-4006-B7AE-2D43AD5AB848}"/>
    <cellStyle name="Standaard 4 2 5 3 3" xfId="480" xr:uid="{4B5DBA99-8D56-4993-B25E-F09DC5392622}"/>
    <cellStyle name="Standaard 4 2 5 3 4" xfId="693" xr:uid="{703742F5-B6CB-43B3-9BB6-DAFC73E9C9E4}"/>
    <cellStyle name="Standaard 4 2 5 3 4 2" xfId="1543" xr:uid="{8562B82D-E31A-4F68-9DDB-139CD4E71E08}"/>
    <cellStyle name="Standaard 4 2 5 3 4 2 2" xfId="4088" xr:uid="{B6B0840E-6853-4FF1-AE95-C7FFFD8B26AA}"/>
    <cellStyle name="Standaard 4 2 5 3 4 2 2 2" xfId="8792" xr:uid="{01C223E7-E5F0-4FE6-8D6F-C64D5844234F}"/>
    <cellStyle name="Standaard 4 2 5 3 4 2 2 2 2" xfId="18981" xr:uid="{6587829B-6C50-4CF8-8191-2D11A4FB837D}"/>
    <cellStyle name="Standaard 4 2 5 3 4 2 2 2 2 2" xfId="39350" xr:uid="{2E9E1351-4A6C-4666-85B8-0F8E5C8764E6}"/>
    <cellStyle name="Standaard 4 2 5 3 4 2 2 2 3" xfId="29166" xr:uid="{9AF1A458-90E9-46E8-8319-CB6F7C2CA482}"/>
    <cellStyle name="Standaard 4 2 5 3 4 2 2 3" xfId="14266" xr:uid="{1D34E041-89C3-48A2-B683-E5FCBA3AD67B}"/>
    <cellStyle name="Standaard 4 2 5 3 4 2 2 3 2" xfId="34635" xr:uid="{DC827978-46E5-455E-8D82-999A7C29CCD2}"/>
    <cellStyle name="Standaard 4 2 5 3 4 2 2 4" xfId="24451" xr:uid="{3C26AA12-9E00-4269-806F-37A577E3D809}"/>
    <cellStyle name="Standaard 4 2 5 3 4 2 3" xfId="8791" xr:uid="{ECA495E2-D05B-435A-8125-26DE75290BDD}"/>
    <cellStyle name="Standaard 4 2 5 3 4 2 3 2" xfId="18980" xr:uid="{5CBA5839-F1D3-46CA-A198-7BC0177BA28E}"/>
    <cellStyle name="Standaard 4 2 5 3 4 2 3 2 2" xfId="39349" xr:uid="{73400658-6363-405F-83C2-309155158CF1}"/>
    <cellStyle name="Standaard 4 2 5 3 4 2 3 3" xfId="29165" xr:uid="{493E1297-8195-4102-8C2A-9AE1A27AD039}"/>
    <cellStyle name="Standaard 4 2 5 3 4 2 4" xfId="11723" xr:uid="{E20FFCE2-0C03-4D82-B8BF-72CF45989237}"/>
    <cellStyle name="Standaard 4 2 5 3 4 2 4 2" xfId="32092" xr:uid="{D16EDB55-A03B-4A3C-9F55-95816AF23DEE}"/>
    <cellStyle name="Standaard 4 2 5 3 4 2 5" xfId="21908" xr:uid="{7A4FBEF9-1230-4B0F-8F7A-673C70C48C0F}"/>
    <cellStyle name="Standaard 4 2 5 3 4 3" xfId="2390" xr:uid="{2D9929E2-09BF-4772-89DC-87D2B6FF9F1B}"/>
    <cellStyle name="Standaard 4 2 5 3 4 3 2" xfId="4935" xr:uid="{A59FB796-8677-490F-AAB4-E3DDE3CF1CEF}"/>
    <cellStyle name="Standaard 4 2 5 3 4 3 2 2" xfId="8794" xr:uid="{01359BE2-A6E8-47E3-BA6F-77A7DB53275D}"/>
    <cellStyle name="Standaard 4 2 5 3 4 3 2 2 2" xfId="18983" xr:uid="{B95BE7BF-883C-45C8-9E14-BCF6AC877A1F}"/>
    <cellStyle name="Standaard 4 2 5 3 4 3 2 2 2 2" xfId="39352" xr:uid="{C59BCA64-C861-4B55-8E3E-5B311A71F057}"/>
    <cellStyle name="Standaard 4 2 5 3 4 3 2 2 3" xfId="29168" xr:uid="{10877B5A-BC16-4A52-B2F2-2E8BC541D2B2}"/>
    <cellStyle name="Standaard 4 2 5 3 4 3 2 3" xfId="15113" xr:uid="{FF94D375-8C42-4461-B5EA-2AE2F38068BB}"/>
    <cellStyle name="Standaard 4 2 5 3 4 3 2 3 2" xfId="35482" xr:uid="{42E52677-36F1-4B9B-A52E-9C69BBDE9FA8}"/>
    <cellStyle name="Standaard 4 2 5 3 4 3 2 4" xfId="25298" xr:uid="{03BBD48A-44B3-4056-B799-954C433AF0D8}"/>
    <cellStyle name="Standaard 4 2 5 3 4 3 3" xfId="8793" xr:uid="{298111A4-1333-4C65-9FE7-80FBAF7A1847}"/>
    <cellStyle name="Standaard 4 2 5 3 4 3 3 2" xfId="18982" xr:uid="{F70EDAC9-4DA9-48C3-A5A8-6286BAA96A3C}"/>
    <cellStyle name="Standaard 4 2 5 3 4 3 3 2 2" xfId="39351" xr:uid="{8A7FC220-FCBC-438B-8136-C9FFDCD3DBB1}"/>
    <cellStyle name="Standaard 4 2 5 3 4 3 3 3" xfId="29167" xr:uid="{BA297C48-E399-45FB-A864-D3048D79D5C7}"/>
    <cellStyle name="Standaard 4 2 5 3 4 3 4" xfId="12570" xr:uid="{2B534D09-C96E-4DC0-AD41-DB0A90FEA3D1}"/>
    <cellStyle name="Standaard 4 2 5 3 4 3 4 2" xfId="32939" xr:uid="{56BCB8DA-926A-472E-B6F3-1302C9F8E9C1}"/>
    <cellStyle name="Standaard 4 2 5 3 4 3 5" xfId="22755" xr:uid="{0D33ECA1-8B10-40E6-8042-6623A2CC28D7}"/>
    <cellStyle name="Standaard 4 2 5 3 4 4" xfId="3240" xr:uid="{4755E517-0A15-493B-9001-8757319F556E}"/>
    <cellStyle name="Standaard 4 2 5 3 4 4 2" xfId="8795" xr:uid="{90502305-F1E4-4590-B4CF-07C05EEFCF77}"/>
    <cellStyle name="Standaard 4 2 5 3 4 4 2 2" xfId="18984" xr:uid="{81BEFBD0-E408-4B87-A5DA-E7CE1B918B93}"/>
    <cellStyle name="Standaard 4 2 5 3 4 4 2 2 2" xfId="39353" xr:uid="{570BA9C0-CD61-4538-8070-E9416DE1D03D}"/>
    <cellStyle name="Standaard 4 2 5 3 4 4 2 3" xfId="29169" xr:uid="{58ABF338-A605-4C0A-87D4-A1319E6C0876}"/>
    <cellStyle name="Standaard 4 2 5 3 4 4 3" xfId="13418" xr:uid="{F56C1A97-EB5A-4872-86A3-D39D842AB790}"/>
    <cellStyle name="Standaard 4 2 5 3 4 4 3 2" xfId="33787" xr:uid="{B7B1E26A-CF14-41C7-9104-3D0BE1DF1B16}"/>
    <cellStyle name="Standaard 4 2 5 3 4 4 4" xfId="23603" xr:uid="{59348929-EAAB-4E77-B2B7-D4A5D0FD5F73}"/>
    <cellStyle name="Standaard 4 2 5 3 4 5" xfId="8790" xr:uid="{A6542353-00E2-4245-8670-18E2334C6589}"/>
    <cellStyle name="Standaard 4 2 5 3 4 5 2" xfId="18979" xr:uid="{F1B454A5-D77B-42C7-A87F-9109AB1713A0}"/>
    <cellStyle name="Standaard 4 2 5 3 4 5 2 2" xfId="39348" xr:uid="{E5774027-304E-489D-B56A-1AD00ECAB5CF}"/>
    <cellStyle name="Standaard 4 2 5 3 4 5 3" xfId="29164" xr:uid="{2E8E9AB9-34B5-4511-A16A-37605F444463}"/>
    <cellStyle name="Standaard 4 2 5 3 4 6" xfId="10875" xr:uid="{5F7B5A9D-8A95-41D6-881A-ED057D6812D7}"/>
    <cellStyle name="Standaard 4 2 5 3 4 6 2" xfId="31244" xr:uid="{25B8F71B-CE6A-4625-804F-B8E9C8A7998C}"/>
    <cellStyle name="Standaard 4 2 5 3 4 7" xfId="21060" xr:uid="{B310A872-F953-46D6-BA82-951C128C5F04}"/>
    <cellStyle name="Standaard 4 2 5 3 5" xfId="1119" xr:uid="{D7F09C2A-F023-4D8C-A9A1-2502D699DF32}"/>
    <cellStyle name="Standaard 4 2 5 3 5 2" xfId="3664" xr:uid="{6A4FFC31-9569-44A1-BFE2-0CE2F13E520D}"/>
    <cellStyle name="Standaard 4 2 5 3 5 2 2" xfId="8797" xr:uid="{E9742122-CDDF-4158-B59A-484CD5AE185D}"/>
    <cellStyle name="Standaard 4 2 5 3 5 2 2 2" xfId="18986" xr:uid="{222E52F9-5FEF-44D8-8570-8689363F74C6}"/>
    <cellStyle name="Standaard 4 2 5 3 5 2 2 2 2" xfId="39355" xr:uid="{5E3F9B89-4882-43BE-B8BD-C2B53532A3BD}"/>
    <cellStyle name="Standaard 4 2 5 3 5 2 2 3" xfId="29171" xr:uid="{17866B7D-EC8B-44D9-BF6F-B540F04D9C35}"/>
    <cellStyle name="Standaard 4 2 5 3 5 2 3" xfId="13842" xr:uid="{A6832116-1F96-4ED2-A315-6B37905CE1DD}"/>
    <cellStyle name="Standaard 4 2 5 3 5 2 3 2" xfId="34211" xr:uid="{A6572C50-62B5-4E5A-83A2-281DE4CC138C}"/>
    <cellStyle name="Standaard 4 2 5 3 5 2 4" xfId="24027" xr:uid="{4F8DC2C5-A78B-44C1-B94D-6BF673418281}"/>
    <cellStyle name="Standaard 4 2 5 3 5 3" xfId="8796" xr:uid="{CC909B27-7432-4837-A116-742A15EDEF16}"/>
    <cellStyle name="Standaard 4 2 5 3 5 3 2" xfId="18985" xr:uid="{EDA7A0B3-C218-49AC-A249-FB22B8BCB4BE}"/>
    <cellStyle name="Standaard 4 2 5 3 5 3 2 2" xfId="39354" xr:uid="{2B68321C-DB27-4172-B823-3E5907527269}"/>
    <cellStyle name="Standaard 4 2 5 3 5 3 3" xfId="29170" xr:uid="{0CC35742-1F4D-4D52-8D6E-464CB88FE383}"/>
    <cellStyle name="Standaard 4 2 5 3 5 4" xfId="11299" xr:uid="{020F3AC0-B846-4346-A7FA-BE9DC731E333}"/>
    <cellStyle name="Standaard 4 2 5 3 5 4 2" xfId="31668" xr:uid="{50ACFA5D-B0A1-4B05-99F0-EA82FB54A74B}"/>
    <cellStyle name="Standaard 4 2 5 3 5 5" xfId="21484" xr:uid="{60D8F07A-D7AE-4F5B-BFED-6DFC12368C52}"/>
    <cellStyle name="Standaard 4 2 5 3 6" xfId="1966" xr:uid="{2BB176A9-6D3F-451D-A1D7-9D8D4B68BDCE}"/>
    <cellStyle name="Standaard 4 2 5 3 6 2" xfId="4511" xr:uid="{0FE14266-4A48-4F8A-A992-4DE69838B4F4}"/>
    <cellStyle name="Standaard 4 2 5 3 6 2 2" xfId="8799" xr:uid="{3F93E195-0C3E-490D-AAF7-BF3B3B04BBFC}"/>
    <cellStyle name="Standaard 4 2 5 3 6 2 2 2" xfId="18988" xr:uid="{A2C5FB26-54E6-4F66-A162-9DA93A13B07A}"/>
    <cellStyle name="Standaard 4 2 5 3 6 2 2 2 2" xfId="39357" xr:uid="{F4965C49-7FD8-4B29-9BD9-52EF7DE21B62}"/>
    <cellStyle name="Standaard 4 2 5 3 6 2 2 3" xfId="29173" xr:uid="{7E19570E-286C-4A50-94C8-31675946B04C}"/>
    <cellStyle name="Standaard 4 2 5 3 6 2 3" xfId="14689" xr:uid="{B334BC3A-98D8-4149-88F1-9C282C598D12}"/>
    <cellStyle name="Standaard 4 2 5 3 6 2 3 2" xfId="35058" xr:uid="{3BB0911A-3726-43D8-B831-8548B4D9B5EB}"/>
    <cellStyle name="Standaard 4 2 5 3 6 2 4" xfId="24874" xr:uid="{26F0F572-405F-4B85-AA88-F223FC545310}"/>
    <cellStyle name="Standaard 4 2 5 3 6 3" xfId="8798" xr:uid="{A12C7C08-583A-4A0E-97E4-B2A96B8AF9FD}"/>
    <cellStyle name="Standaard 4 2 5 3 6 3 2" xfId="18987" xr:uid="{B1562DDF-6C6C-4EF6-89F4-9A84BA5C57A1}"/>
    <cellStyle name="Standaard 4 2 5 3 6 3 2 2" xfId="39356" xr:uid="{AF4B0FD2-00ED-4E99-A441-49413E8060E2}"/>
    <cellStyle name="Standaard 4 2 5 3 6 3 3" xfId="29172" xr:uid="{6E9341AE-792A-4A9E-B195-36849BB357AD}"/>
    <cellStyle name="Standaard 4 2 5 3 6 4" xfId="12146" xr:uid="{16F3E548-A252-4B3A-8033-F9F75ADFE4B8}"/>
    <cellStyle name="Standaard 4 2 5 3 6 4 2" xfId="32515" xr:uid="{039BFEC1-86F1-4913-B544-581C2DA6ABB8}"/>
    <cellStyle name="Standaard 4 2 5 3 6 5" xfId="22331" xr:uid="{B0147146-A062-4FA1-B8A2-52BDA955AFFF}"/>
    <cellStyle name="Standaard 4 2 5 3 7" xfId="2816" xr:uid="{03871B05-C68E-4C82-8CF5-3B80817C40AF}"/>
    <cellStyle name="Standaard 4 2 5 3 7 2" xfId="8800" xr:uid="{A07A16AA-2366-4833-AF85-2A2819BD53A1}"/>
    <cellStyle name="Standaard 4 2 5 3 7 2 2" xfId="18989" xr:uid="{557534BF-CCAF-42C2-B524-C809F46CEBDD}"/>
    <cellStyle name="Standaard 4 2 5 3 7 2 2 2" xfId="39358" xr:uid="{9B7ADA4F-86DF-4B83-B385-EB996B0517C6}"/>
    <cellStyle name="Standaard 4 2 5 3 7 2 3" xfId="29174" xr:uid="{2B40BE5E-8367-4761-A013-F96433A7EDFC}"/>
    <cellStyle name="Standaard 4 2 5 3 7 3" xfId="12994" xr:uid="{742F7CDA-7896-43BA-8A1B-61476DBE3872}"/>
    <cellStyle name="Standaard 4 2 5 3 7 3 2" xfId="33363" xr:uid="{2B392EED-0B2A-4CDD-886F-5A6253D4ED1F}"/>
    <cellStyle name="Standaard 4 2 5 3 7 4" xfId="23179" xr:uid="{B6C1ED60-F65B-44A8-A551-F118EF48AF3D}"/>
    <cellStyle name="Standaard 4 2 5 3 8" xfId="8777" xr:uid="{84FBC66A-57B2-468D-9533-46E181D52ABC}"/>
    <cellStyle name="Standaard 4 2 5 3 8 2" xfId="18966" xr:uid="{B3916DDD-3024-4428-8AB7-134964EC5482}"/>
    <cellStyle name="Standaard 4 2 5 3 8 2 2" xfId="39335" xr:uid="{003DE411-0A52-4B0E-A295-529DA4D8C2D6}"/>
    <cellStyle name="Standaard 4 2 5 3 8 3" xfId="29151" xr:uid="{C0FEB5FD-1443-4168-A1A6-2AAE355C7528}"/>
    <cellStyle name="Standaard 4 2 5 3 9" xfId="10451" xr:uid="{5B4EA97B-CE0C-4C55-ACFD-B949F6777A17}"/>
    <cellStyle name="Standaard 4 2 5 3 9 2" xfId="30820" xr:uid="{AB4520AE-3530-45A4-9388-CEA7D51116A5}"/>
    <cellStyle name="Standaard 4 2 5 4" xfId="205" xr:uid="{1B80D853-16F7-4CFC-95EE-1118F8E3187B}"/>
    <cellStyle name="Standaard 4 2 5 4 2" xfId="761" xr:uid="{B135470B-B146-4216-91E7-F6391E7ABB53}"/>
    <cellStyle name="Standaard 4 2 5 4 2 2" xfId="1611" xr:uid="{C53E7FAA-25B4-4513-B028-D9EC672141B1}"/>
    <cellStyle name="Standaard 4 2 5 4 2 2 2" xfId="4156" xr:uid="{B9A6F42C-0B77-4F3B-A476-00CA8C59FF5E}"/>
    <cellStyle name="Standaard 4 2 5 4 2 2 2 2" xfId="8804" xr:uid="{FD292918-DD1A-4493-9B45-D0971D81DBC1}"/>
    <cellStyle name="Standaard 4 2 5 4 2 2 2 2 2" xfId="18993" xr:uid="{6BC60EA4-5593-45FB-99F1-A5F86E30D5BE}"/>
    <cellStyle name="Standaard 4 2 5 4 2 2 2 2 2 2" xfId="39362" xr:uid="{EC2F582E-27B1-46A8-8D1C-9D885E4B6421}"/>
    <cellStyle name="Standaard 4 2 5 4 2 2 2 2 3" xfId="29178" xr:uid="{ED99F9B3-B44B-40AD-931C-029D12960C9C}"/>
    <cellStyle name="Standaard 4 2 5 4 2 2 2 3" xfId="14334" xr:uid="{38651A83-8CF7-4A3A-833F-912FE52923F4}"/>
    <cellStyle name="Standaard 4 2 5 4 2 2 2 3 2" xfId="34703" xr:uid="{CB0C0E1E-D4A9-466D-8B9D-C69D35FA7FED}"/>
    <cellStyle name="Standaard 4 2 5 4 2 2 2 4" xfId="24519" xr:uid="{E215E00B-2345-4BE4-AC56-6189727F807E}"/>
    <cellStyle name="Standaard 4 2 5 4 2 2 3" xfId="8803" xr:uid="{DDECD8E0-A6EA-435D-B0EC-F3EF13568018}"/>
    <cellStyle name="Standaard 4 2 5 4 2 2 3 2" xfId="18992" xr:uid="{FF4AD123-ABCD-48AF-8EE7-F1A41C67910B}"/>
    <cellStyle name="Standaard 4 2 5 4 2 2 3 2 2" xfId="39361" xr:uid="{381B7CA3-DABB-43E7-A95C-59161929C71E}"/>
    <cellStyle name="Standaard 4 2 5 4 2 2 3 3" xfId="29177" xr:uid="{8931FC4C-06F8-455B-96FC-995C856590EF}"/>
    <cellStyle name="Standaard 4 2 5 4 2 2 4" xfId="11791" xr:uid="{73A5E5B5-DFBD-435B-BE08-13A547D0A56D}"/>
    <cellStyle name="Standaard 4 2 5 4 2 2 4 2" xfId="32160" xr:uid="{1347DEDF-815C-4BB1-8FD6-AB00CC099B11}"/>
    <cellStyle name="Standaard 4 2 5 4 2 2 5" xfId="21976" xr:uid="{E66E686D-F344-497C-BC56-6D8DDDB02FBF}"/>
    <cellStyle name="Standaard 4 2 5 4 2 3" xfId="2458" xr:uid="{93A02EF0-F690-4906-88F9-4BC5744F0946}"/>
    <cellStyle name="Standaard 4 2 5 4 2 3 2" xfId="5003" xr:uid="{C37CD09A-9574-45AF-B861-94B53BF2E091}"/>
    <cellStyle name="Standaard 4 2 5 4 2 3 2 2" xfId="8806" xr:uid="{6E400C2D-DA2E-40B9-AEAA-195C54E54922}"/>
    <cellStyle name="Standaard 4 2 5 4 2 3 2 2 2" xfId="18995" xr:uid="{77DD169D-3774-4772-87C6-339AF99E7B9B}"/>
    <cellStyle name="Standaard 4 2 5 4 2 3 2 2 2 2" xfId="39364" xr:uid="{C16E6383-E769-4482-8FF7-434A60CC2CA9}"/>
    <cellStyle name="Standaard 4 2 5 4 2 3 2 2 3" xfId="29180" xr:uid="{E4ED0044-7C59-42B5-B550-A2116D64F110}"/>
    <cellStyle name="Standaard 4 2 5 4 2 3 2 3" xfId="15181" xr:uid="{073BEA85-788F-4A0D-97C7-8FB9470EECBC}"/>
    <cellStyle name="Standaard 4 2 5 4 2 3 2 3 2" xfId="35550" xr:uid="{835D000B-7332-4155-9BFE-6D4521AC71F4}"/>
    <cellStyle name="Standaard 4 2 5 4 2 3 2 4" xfId="25366" xr:uid="{49AA6417-6AD9-4F40-ADD7-95E0470B29A7}"/>
    <cellStyle name="Standaard 4 2 5 4 2 3 3" xfId="8805" xr:uid="{A438F6B1-843C-4B6C-B461-F4825B8DDAEA}"/>
    <cellStyle name="Standaard 4 2 5 4 2 3 3 2" xfId="18994" xr:uid="{D7DA7E62-042F-4F84-B5B4-1DB9F2CC9D18}"/>
    <cellStyle name="Standaard 4 2 5 4 2 3 3 2 2" xfId="39363" xr:uid="{457C1437-2DC6-4F23-9D6B-F5BAD7BD7D53}"/>
    <cellStyle name="Standaard 4 2 5 4 2 3 3 3" xfId="29179" xr:uid="{9A41B4B2-5040-4A82-ACDC-03393BF19469}"/>
    <cellStyle name="Standaard 4 2 5 4 2 3 4" xfId="12638" xr:uid="{DBF45BC5-ED9E-430E-A63B-21C1B9E5B700}"/>
    <cellStyle name="Standaard 4 2 5 4 2 3 4 2" xfId="33007" xr:uid="{E9E08B73-5108-4ABB-B308-05B606C8DF9F}"/>
    <cellStyle name="Standaard 4 2 5 4 2 3 5" xfId="22823" xr:uid="{C4A05901-D7B3-4AB0-BBCD-E2E9B7861B39}"/>
    <cellStyle name="Standaard 4 2 5 4 2 4" xfId="3308" xr:uid="{4E7B44AF-DC83-4BF0-923F-525571106764}"/>
    <cellStyle name="Standaard 4 2 5 4 2 4 2" xfId="8807" xr:uid="{7B662560-5638-4A11-BACA-CD52D51FF1C6}"/>
    <cellStyle name="Standaard 4 2 5 4 2 4 2 2" xfId="18996" xr:uid="{DE8FF3AA-24DE-4F0B-9123-3CAECFC8414D}"/>
    <cellStyle name="Standaard 4 2 5 4 2 4 2 2 2" xfId="39365" xr:uid="{6E040D5D-4E09-4F87-87FF-56DCF8532284}"/>
    <cellStyle name="Standaard 4 2 5 4 2 4 2 3" xfId="29181" xr:uid="{DDDDF33F-E14A-4E15-9BCE-41F1850DCB4D}"/>
    <cellStyle name="Standaard 4 2 5 4 2 4 3" xfId="13486" xr:uid="{B365A675-2AEF-47E8-BF3D-C518902B3482}"/>
    <cellStyle name="Standaard 4 2 5 4 2 4 3 2" xfId="33855" xr:uid="{CC8CCEBA-12A6-4CF4-A19E-AAE7217AA83F}"/>
    <cellStyle name="Standaard 4 2 5 4 2 4 4" xfId="23671" xr:uid="{6E278445-5A21-4E8B-A262-1CF3EEA0895F}"/>
    <cellStyle name="Standaard 4 2 5 4 2 5" xfId="8802" xr:uid="{A91D509D-AA8F-4AB4-8947-91868A79AD73}"/>
    <cellStyle name="Standaard 4 2 5 4 2 5 2" xfId="18991" xr:uid="{A3F37C03-2AAE-4C95-938F-54E23A9AF49E}"/>
    <cellStyle name="Standaard 4 2 5 4 2 5 2 2" xfId="39360" xr:uid="{DE8C5DEC-86A1-4212-B365-42AA809A1945}"/>
    <cellStyle name="Standaard 4 2 5 4 2 5 3" xfId="29176" xr:uid="{97ABF770-E127-47A0-A13F-A9A6053C1341}"/>
    <cellStyle name="Standaard 4 2 5 4 2 6" xfId="10943" xr:uid="{FCA86111-2253-4444-A8F9-D99F523FE589}"/>
    <cellStyle name="Standaard 4 2 5 4 2 6 2" xfId="31312" xr:uid="{89E80C52-1FE0-4065-92C4-4805AF4F8FB4}"/>
    <cellStyle name="Standaard 4 2 5 4 2 7" xfId="21128" xr:uid="{7364248A-6563-4849-94DA-FCFE75BB993F}"/>
    <cellStyle name="Standaard 4 2 5 4 3" xfId="1187" xr:uid="{DFEB4C82-202F-4BA5-82ED-50D31290CE0F}"/>
    <cellStyle name="Standaard 4 2 5 4 3 2" xfId="3732" xr:uid="{6DB22874-75F4-43D0-B376-29BF48582DE1}"/>
    <cellStyle name="Standaard 4 2 5 4 3 2 2" xfId="8809" xr:uid="{DF5449CB-D65B-43DB-9CBE-57A7B5DC1F2D}"/>
    <cellStyle name="Standaard 4 2 5 4 3 2 2 2" xfId="18998" xr:uid="{2D2135FB-E213-4B42-9F8E-8254E86046C8}"/>
    <cellStyle name="Standaard 4 2 5 4 3 2 2 2 2" xfId="39367" xr:uid="{CF158A24-EC73-4C8F-A81D-2524789BFB99}"/>
    <cellStyle name="Standaard 4 2 5 4 3 2 2 3" xfId="29183" xr:uid="{4A870BC6-03AD-4DB8-94F5-998558887CF8}"/>
    <cellStyle name="Standaard 4 2 5 4 3 2 3" xfId="13910" xr:uid="{66ABDD33-1A07-44A3-AD43-AC628148B599}"/>
    <cellStyle name="Standaard 4 2 5 4 3 2 3 2" xfId="34279" xr:uid="{0DCE95BB-B83F-4FD1-8A8A-D6803604A13A}"/>
    <cellStyle name="Standaard 4 2 5 4 3 2 4" xfId="24095" xr:uid="{F4711B45-1E63-4D85-A60B-C1738CDD8C2C}"/>
    <cellStyle name="Standaard 4 2 5 4 3 3" xfId="8808" xr:uid="{602DC8B6-4487-4CD4-BE8E-1DE3DFE81E28}"/>
    <cellStyle name="Standaard 4 2 5 4 3 3 2" xfId="18997" xr:uid="{C38A72CE-B5DC-4B42-93E1-9FC394D445B3}"/>
    <cellStyle name="Standaard 4 2 5 4 3 3 2 2" xfId="39366" xr:uid="{CB92E262-38BA-4568-8AA0-81BACD57A89E}"/>
    <cellStyle name="Standaard 4 2 5 4 3 3 3" xfId="29182" xr:uid="{B7700B16-DC6D-4226-A892-7F11FE96C9DC}"/>
    <cellStyle name="Standaard 4 2 5 4 3 4" xfId="11367" xr:uid="{44D4C522-1443-4607-A1D6-85FDC795A597}"/>
    <cellStyle name="Standaard 4 2 5 4 3 4 2" xfId="31736" xr:uid="{1341E889-57F1-46C9-AF25-90DE37BCF58B}"/>
    <cellStyle name="Standaard 4 2 5 4 3 5" xfId="21552" xr:uid="{85EA1587-6269-426B-83A8-4FC1C8394A83}"/>
    <cellStyle name="Standaard 4 2 5 4 4" xfId="2034" xr:uid="{1D09BD3C-F4F3-4DF1-8961-50D362AB6FE3}"/>
    <cellStyle name="Standaard 4 2 5 4 4 2" xfId="4579" xr:uid="{7086CE0D-6DA3-4173-A09C-0FE19F1C63D4}"/>
    <cellStyle name="Standaard 4 2 5 4 4 2 2" xfId="8811" xr:uid="{B40C6C15-6AF5-4C69-AB9B-F3E2B73FA7DB}"/>
    <cellStyle name="Standaard 4 2 5 4 4 2 2 2" xfId="19000" xr:uid="{8E6222D8-D657-45B7-B8D0-3B1037A3E66A}"/>
    <cellStyle name="Standaard 4 2 5 4 4 2 2 2 2" xfId="39369" xr:uid="{963D3985-8095-4967-B706-FA861F0294BE}"/>
    <cellStyle name="Standaard 4 2 5 4 4 2 2 3" xfId="29185" xr:uid="{E36DE648-8A48-4813-B393-8FB9491A9808}"/>
    <cellStyle name="Standaard 4 2 5 4 4 2 3" xfId="14757" xr:uid="{C4682FC0-6495-45FA-A8E4-9D0E8F1BA801}"/>
    <cellStyle name="Standaard 4 2 5 4 4 2 3 2" xfId="35126" xr:uid="{EFEFB55B-B543-429B-B4DE-CF755250C737}"/>
    <cellStyle name="Standaard 4 2 5 4 4 2 4" xfId="24942" xr:uid="{5F397664-E5A8-4643-9A5B-76AB41E14895}"/>
    <cellStyle name="Standaard 4 2 5 4 4 3" xfId="8810" xr:uid="{4D3209E7-4F45-41E6-8FF8-7B80BEDAB1B6}"/>
    <cellStyle name="Standaard 4 2 5 4 4 3 2" xfId="18999" xr:uid="{B4150ABD-6B5C-4057-86EC-D57BE9EA0457}"/>
    <cellStyle name="Standaard 4 2 5 4 4 3 2 2" xfId="39368" xr:uid="{820D3A13-6A84-450B-B740-7CA73C99D341}"/>
    <cellStyle name="Standaard 4 2 5 4 4 3 3" xfId="29184" xr:uid="{B6A02D05-C148-40F4-B981-579DC95F630C}"/>
    <cellStyle name="Standaard 4 2 5 4 4 4" xfId="12214" xr:uid="{B2D5473C-0C2F-406E-A077-5FFCC19C7A59}"/>
    <cellStyle name="Standaard 4 2 5 4 4 4 2" xfId="32583" xr:uid="{F04BF45C-1C7B-4138-9617-14D5DB501453}"/>
    <cellStyle name="Standaard 4 2 5 4 4 5" xfId="22399" xr:uid="{DAB0EBD4-7ED1-44E8-9208-4272327A0C2A}"/>
    <cellStyle name="Standaard 4 2 5 4 5" xfId="2884" xr:uid="{5E429FD5-520F-4A20-9133-D6BDEB1E07F1}"/>
    <cellStyle name="Standaard 4 2 5 4 5 2" xfId="8812" xr:uid="{193281A0-2FD9-470F-8299-BDA93F33D85F}"/>
    <cellStyle name="Standaard 4 2 5 4 5 2 2" xfId="19001" xr:uid="{1924E570-EEAC-4B82-A6DF-713982E5CE2A}"/>
    <cellStyle name="Standaard 4 2 5 4 5 2 2 2" xfId="39370" xr:uid="{1A42F153-03B5-4225-9479-61321DA1BDA6}"/>
    <cellStyle name="Standaard 4 2 5 4 5 2 3" xfId="29186" xr:uid="{94B88FE9-A97B-477C-9710-C630CF4800FB}"/>
    <cellStyle name="Standaard 4 2 5 4 5 3" xfId="13062" xr:uid="{C7678721-FF0F-4B77-810B-D2C8B9DA2B98}"/>
    <cellStyle name="Standaard 4 2 5 4 5 3 2" xfId="33431" xr:uid="{8C5C7376-C0DF-444A-9B8C-C5734F871784}"/>
    <cellStyle name="Standaard 4 2 5 4 5 4" xfId="23247" xr:uid="{404E037E-806E-4DD7-832F-8D8CB6DDD704}"/>
    <cellStyle name="Standaard 4 2 5 4 6" xfId="8801" xr:uid="{E1472F7A-94DD-4476-9736-EEDF083AD67D}"/>
    <cellStyle name="Standaard 4 2 5 4 6 2" xfId="18990" xr:uid="{62A06182-1F7B-4871-B61E-E54AD1B4F53A}"/>
    <cellStyle name="Standaard 4 2 5 4 6 2 2" xfId="39359" xr:uid="{3BBECCEB-2BFC-402C-8E4E-3347053E3E93}"/>
    <cellStyle name="Standaard 4 2 5 4 6 3" xfId="29175" xr:uid="{08546D49-6DCA-4181-AF69-23136F83D02C}"/>
    <cellStyle name="Standaard 4 2 5 4 7" xfId="10519" xr:uid="{3DAC516C-8C9D-4096-909F-342784B51133}"/>
    <cellStyle name="Standaard 4 2 5 4 7 2" xfId="30888" xr:uid="{918A98A6-ECE9-4B4D-973A-BF4A86FAC44E}"/>
    <cellStyle name="Standaard 4 2 5 4 8" xfId="20704" xr:uid="{8B581ABE-31D0-4457-8FFE-61F305D43709}"/>
    <cellStyle name="Standaard 4 2 5 5" xfId="478" xr:uid="{97D0B894-9E0F-4316-8F00-D1C38B95E24B}"/>
    <cellStyle name="Standaard 4 2 5 5 2" xfId="936" xr:uid="{6F711B2D-0EDE-4826-ADC2-3472B20C9133}"/>
    <cellStyle name="Standaard 4 2 5 5 2 2" xfId="1786" xr:uid="{EC677856-5429-4C0F-B2B0-8D9A552D3309}"/>
    <cellStyle name="Standaard 4 2 5 5 2 2 2" xfId="4331" xr:uid="{56234613-47FD-40CF-B888-73D20AE04C03}"/>
    <cellStyle name="Standaard 4 2 5 5 2 2 2 2" xfId="8816" xr:uid="{64B3D97E-DA69-40EB-88D1-962E581E3C8E}"/>
    <cellStyle name="Standaard 4 2 5 5 2 2 2 2 2" xfId="19005" xr:uid="{A6BF84F2-1276-4F24-BC14-33B274CCFCC1}"/>
    <cellStyle name="Standaard 4 2 5 5 2 2 2 2 2 2" xfId="39374" xr:uid="{EBECEDAF-8A75-4EAA-A1D1-49CCD323F333}"/>
    <cellStyle name="Standaard 4 2 5 5 2 2 2 2 3" xfId="29190" xr:uid="{6E76C6EF-D7B5-4F2A-B3A0-6D95BD58778D}"/>
    <cellStyle name="Standaard 4 2 5 5 2 2 2 3" xfId="14509" xr:uid="{AF9A6DE8-7A50-4166-9E97-F5BF422F9DA8}"/>
    <cellStyle name="Standaard 4 2 5 5 2 2 2 3 2" xfId="34878" xr:uid="{441A5608-72D0-44FA-806F-3BF76D8E31B5}"/>
    <cellStyle name="Standaard 4 2 5 5 2 2 2 4" xfId="24694" xr:uid="{A0E34205-9142-4627-B26D-553AA27E6F4A}"/>
    <cellStyle name="Standaard 4 2 5 5 2 2 3" xfId="8815" xr:uid="{E077C9B3-8E08-443D-A3F2-4F71E4A4AE8F}"/>
    <cellStyle name="Standaard 4 2 5 5 2 2 3 2" xfId="19004" xr:uid="{F6693988-10C1-47FA-A1E2-8EBBB162B5EF}"/>
    <cellStyle name="Standaard 4 2 5 5 2 2 3 2 2" xfId="39373" xr:uid="{3A403FFF-7195-49C5-8C52-01FC6F4F73BE}"/>
    <cellStyle name="Standaard 4 2 5 5 2 2 3 3" xfId="29189" xr:uid="{D5604BD2-D404-421C-A2DD-F28B551DD5F5}"/>
    <cellStyle name="Standaard 4 2 5 5 2 2 4" xfId="11966" xr:uid="{3E0DEBBA-B99D-43DA-8295-05F1B2DFD8D1}"/>
    <cellStyle name="Standaard 4 2 5 5 2 2 4 2" xfId="32335" xr:uid="{B6CC4388-6D75-44B4-A3F7-206345BC93AE}"/>
    <cellStyle name="Standaard 4 2 5 5 2 2 5" xfId="22151" xr:uid="{221FA2D0-68F8-4B50-809E-BA6645E44087}"/>
    <cellStyle name="Standaard 4 2 5 5 2 3" xfId="2633" xr:uid="{F71B7543-4A8A-4983-8425-22DDDFF14475}"/>
    <cellStyle name="Standaard 4 2 5 5 2 3 2" xfId="5178" xr:uid="{2EEB08F4-F041-4DCF-97E2-5EBCE891C621}"/>
    <cellStyle name="Standaard 4 2 5 5 2 3 2 2" xfId="8818" xr:uid="{8617BABC-E359-4330-BD5F-07716A4955C4}"/>
    <cellStyle name="Standaard 4 2 5 5 2 3 2 2 2" xfId="19007" xr:uid="{7BEF3747-5641-4D28-AFAB-22590CA7326C}"/>
    <cellStyle name="Standaard 4 2 5 5 2 3 2 2 2 2" xfId="39376" xr:uid="{1BB77571-45D7-41B9-8520-3897E3B0AA21}"/>
    <cellStyle name="Standaard 4 2 5 5 2 3 2 2 3" xfId="29192" xr:uid="{A24FF852-88D6-4CFA-9A2A-840BDC8B32A1}"/>
    <cellStyle name="Standaard 4 2 5 5 2 3 2 3" xfId="15356" xr:uid="{3B9488FE-1E88-48D7-8D4A-70A41BBB32CF}"/>
    <cellStyle name="Standaard 4 2 5 5 2 3 2 3 2" xfId="35725" xr:uid="{6941B668-A37F-4AFE-9204-444CDE2685F6}"/>
    <cellStyle name="Standaard 4 2 5 5 2 3 2 4" xfId="25541" xr:uid="{8AB0B1E0-786E-4C88-B661-715143A51D7C}"/>
    <cellStyle name="Standaard 4 2 5 5 2 3 3" xfId="8817" xr:uid="{ECB7E5C0-7D1C-4CFA-8B9F-707D66CD2721}"/>
    <cellStyle name="Standaard 4 2 5 5 2 3 3 2" xfId="19006" xr:uid="{DB7F12FB-9A33-4A5C-952A-189368E295D2}"/>
    <cellStyle name="Standaard 4 2 5 5 2 3 3 2 2" xfId="39375" xr:uid="{BED47482-136A-4DEB-BDF2-4C506E194105}"/>
    <cellStyle name="Standaard 4 2 5 5 2 3 3 3" xfId="29191" xr:uid="{491855C3-988A-4B10-A84A-AC75DD2B2914}"/>
    <cellStyle name="Standaard 4 2 5 5 2 3 4" xfId="12813" xr:uid="{94846447-7BAA-40D2-91AE-4FA965E8E273}"/>
    <cellStyle name="Standaard 4 2 5 5 2 3 4 2" xfId="33182" xr:uid="{DE01E172-1A58-4A4B-B109-E7ADE746C478}"/>
    <cellStyle name="Standaard 4 2 5 5 2 3 5" xfId="22998" xr:uid="{B8981B72-027F-40C4-8276-89F2EA54D697}"/>
    <cellStyle name="Standaard 4 2 5 5 2 4" xfId="3483" xr:uid="{A25C6D32-CAD6-49E1-817E-919F04F45648}"/>
    <cellStyle name="Standaard 4 2 5 5 2 4 2" xfId="8819" xr:uid="{5E7F81D9-7B6A-4F4D-9106-913292D66AAB}"/>
    <cellStyle name="Standaard 4 2 5 5 2 4 2 2" xfId="19008" xr:uid="{A6E3E5B4-E341-4A24-9923-570E7D616FAF}"/>
    <cellStyle name="Standaard 4 2 5 5 2 4 2 2 2" xfId="39377" xr:uid="{DDE569C0-8BB3-45E9-94F5-C2B81AB3B15B}"/>
    <cellStyle name="Standaard 4 2 5 5 2 4 2 3" xfId="29193" xr:uid="{C8293359-5CAC-4A19-AA0D-45CB9B9D23AB}"/>
    <cellStyle name="Standaard 4 2 5 5 2 4 3" xfId="13661" xr:uid="{158D74C6-98D3-4B5D-AAEE-50321B7F9322}"/>
    <cellStyle name="Standaard 4 2 5 5 2 4 3 2" xfId="34030" xr:uid="{30519F21-43D2-4C69-8666-A651896C9000}"/>
    <cellStyle name="Standaard 4 2 5 5 2 4 4" xfId="23846" xr:uid="{35F8C08E-2101-4680-B36A-E11846496387}"/>
    <cellStyle name="Standaard 4 2 5 5 2 5" xfId="8814" xr:uid="{25B09D27-7DF3-44B0-B768-6EE9071B5395}"/>
    <cellStyle name="Standaard 4 2 5 5 2 5 2" xfId="19003" xr:uid="{2E66868B-7F5C-408E-A5C3-3D9E8A29D95D}"/>
    <cellStyle name="Standaard 4 2 5 5 2 5 2 2" xfId="39372" xr:uid="{8CFACC04-0B2C-403F-9D9D-9654DEBB789E}"/>
    <cellStyle name="Standaard 4 2 5 5 2 5 3" xfId="29188" xr:uid="{326FFCDB-20B2-41E0-B47B-2FDDA0D47BED}"/>
    <cellStyle name="Standaard 4 2 5 5 2 6" xfId="11118" xr:uid="{A6E5BDA5-D273-4C1A-A8F9-CED2B24963BB}"/>
    <cellStyle name="Standaard 4 2 5 5 2 6 2" xfId="31487" xr:uid="{E44DADC0-F7DD-49FC-A0D7-4134A88C7448}"/>
    <cellStyle name="Standaard 4 2 5 5 2 7" xfId="21303" xr:uid="{696E6F19-A600-432D-8857-BC3E968AB6C4}"/>
    <cellStyle name="Standaard 4 2 5 5 3" xfId="1362" xr:uid="{BA1E9EC5-15DE-4303-A78B-0FDD72386337}"/>
    <cellStyle name="Standaard 4 2 5 5 3 2" xfId="3907" xr:uid="{963E481E-729D-4266-8B8D-34AE5715005A}"/>
    <cellStyle name="Standaard 4 2 5 5 3 2 2" xfId="8821" xr:uid="{DE7C70BE-4734-4729-B548-4B74AB48D4B6}"/>
    <cellStyle name="Standaard 4 2 5 5 3 2 2 2" xfId="19010" xr:uid="{DD1D49C9-1875-4B96-BFEE-742B4A7032F7}"/>
    <cellStyle name="Standaard 4 2 5 5 3 2 2 2 2" xfId="39379" xr:uid="{058B8189-8EB6-4E16-9E25-7C498621219C}"/>
    <cellStyle name="Standaard 4 2 5 5 3 2 2 3" xfId="29195" xr:uid="{21D26C4B-CFB7-49BA-80C9-659795672CBA}"/>
    <cellStyle name="Standaard 4 2 5 5 3 2 3" xfId="14085" xr:uid="{BAEC4A93-C275-4BE3-AA6B-EBCCC3BD583D}"/>
    <cellStyle name="Standaard 4 2 5 5 3 2 3 2" xfId="34454" xr:uid="{8658EAED-B7FD-46ED-A584-A04C3FADA028}"/>
    <cellStyle name="Standaard 4 2 5 5 3 2 4" xfId="24270" xr:uid="{38CB44A3-03AD-4D13-98AB-EA51EA68DC6C}"/>
    <cellStyle name="Standaard 4 2 5 5 3 3" xfId="8820" xr:uid="{D7F8B639-C1A7-43A5-AAE7-103C7D442FA7}"/>
    <cellStyle name="Standaard 4 2 5 5 3 3 2" xfId="19009" xr:uid="{62CD65D9-8ED2-4950-97D8-BDD94174275E}"/>
    <cellStyle name="Standaard 4 2 5 5 3 3 2 2" xfId="39378" xr:uid="{51DF7B36-FC4F-4022-AF3C-45419F5EC43C}"/>
    <cellStyle name="Standaard 4 2 5 5 3 3 3" xfId="29194" xr:uid="{13002950-74E6-4BD2-AF05-8DA23F8F7BC6}"/>
    <cellStyle name="Standaard 4 2 5 5 3 4" xfId="11542" xr:uid="{FC4CB43D-8CFB-4E27-B595-47F5C6CDBCA1}"/>
    <cellStyle name="Standaard 4 2 5 5 3 4 2" xfId="31911" xr:uid="{6C623071-6FA8-4B09-8BDC-5967891E2C35}"/>
    <cellStyle name="Standaard 4 2 5 5 3 5" xfId="21727" xr:uid="{475B79EA-291B-438F-984B-78473D630A04}"/>
    <cellStyle name="Standaard 4 2 5 5 4" xfId="2209" xr:uid="{8EC9228D-937F-435B-84D5-622B2973D78A}"/>
    <cellStyle name="Standaard 4 2 5 5 4 2" xfId="4754" xr:uid="{2DAB9543-2FD4-4D3C-B5AE-29178E617A8B}"/>
    <cellStyle name="Standaard 4 2 5 5 4 2 2" xfId="8823" xr:uid="{BDAD38FC-5DBB-4EE1-A0A8-E9087DFBF8D4}"/>
    <cellStyle name="Standaard 4 2 5 5 4 2 2 2" xfId="19012" xr:uid="{EC9E61F7-4BED-4BBD-AD64-5CBBFA56DB5F}"/>
    <cellStyle name="Standaard 4 2 5 5 4 2 2 2 2" xfId="39381" xr:uid="{EBC8EE87-BAF6-4793-9B1D-2F57319B75CF}"/>
    <cellStyle name="Standaard 4 2 5 5 4 2 2 3" xfId="29197" xr:uid="{F7E0225D-52FC-44B9-B9C5-FD1482260B41}"/>
    <cellStyle name="Standaard 4 2 5 5 4 2 3" xfId="14932" xr:uid="{A667EF95-12F6-4065-9543-92863A9229CF}"/>
    <cellStyle name="Standaard 4 2 5 5 4 2 3 2" xfId="35301" xr:uid="{F04C383B-0266-48D8-B4D3-F0DA931DA2E1}"/>
    <cellStyle name="Standaard 4 2 5 5 4 2 4" xfId="25117" xr:uid="{89E2F4D4-3899-426A-A13D-504FCD61BC1E}"/>
    <cellStyle name="Standaard 4 2 5 5 4 3" xfId="8822" xr:uid="{1F1C6A78-9A50-48D7-8164-3F7D67F02C41}"/>
    <cellStyle name="Standaard 4 2 5 5 4 3 2" xfId="19011" xr:uid="{BDB06EAD-1CB2-417F-9BD0-122A1E666E81}"/>
    <cellStyle name="Standaard 4 2 5 5 4 3 2 2" xfId="39380" xr:uid="{E47BF11C-4624-4526-B9BB-1B339097370D}"/>
    <cellStyle name="Standaard 4 2 5 5 4 3 3" xfId="29196" xr:uid="{9DD376E1-E4E3-4653-A15F-9FA5CB0F3A46}"/>
    <cellStyle name="Standaard 4 2 5 5 4 4" xfId="12389" xr:uid="{FDE8259F-F12F-4F3B-9820-573FF194006D}"/>
    <cellStyle name="Standaard 4 2 5 5 4 4 2" xfId="32758" xr:uid="{022D18B6-8EA2-4735-A965-FA43C0F8DAA1}"/>
    <cellStyle name="Standaard 4 2 5 5 4 5" xfId="22574" xr:uid="{A92EFE4F-0EC1-4E4E-AFDD-2939AD9E22D0}"/>
    <cellStyle name="Standaard 4 2 5 5 5" xfId="3059" xr:uid="{2BC0D23A-E060-4E5C-A005-74CAEAD7F7A5}"/>
    <cellStyle name="Standaard 4 2 5 5 5 2" xfId="8824" xr:uid="{EBE7EB7E-2617-41B5-8B2F-5CFD72D523A1}"/>
    <cellStyle name="Standaard 4 2 5 5 5 2 2" xfId="19013" xr:uid="{59EF981D-3BE2-4C0D-9256-A0EA80D0309D}"/>
    <cellStyle name="Standaard 4 2 5 5 5 2 2 2" xfId="39382" xr:uid="{CDB7DFD0-0C8D-4BFF-98AA-DBBE8B43F023}"/>
    <cellStyle name="Standaard 4 2 5 5 5 2 3" xfId="29198" xr:uid="{06D3F88B-AB8F-4A2A-ADB1-8B127E1788B7}"/>
    <cellStyle name="Standaard 4 2 5 5 5 3" xfId="13237" xr:uid="{CB045234-59CF-4F4A-AE9F-4885FB2724F7}"/>
    <cellStyle name="Standaard 4 2 5 5 5 3 2" xfId="33606" xr:uid="{88BFF80A-E8A9-44D1-A625-C10DBB874787}"/>
    <cellStyle name="Standaard 4 2 5 5 5 4" xfId="23422" xr:uid="{C9CEC269-C95A-4A8B-A9FC-EBF00EF16646}"/>
    <cellStyle name="Standaard 4 2 5 5 6" xfId="8813" xr:uid="{9676DED3-3EBA-4FF1-BF55-636CBF433088}"/>
    <cellStyle name="Standaard 4 2 5 5 6 2" xfId="19002" xr:uid="{C40BD87F-EEDC-4CB6-815F-5CA842CC1B28}"/>
    <cellStyle name="Standaard 4 2 5 5 6 2 2" xfId="39371" xr:uid="{B89471AF-3630-41AC-835E-1BAFF5AB0A5A}"/>
    <cellStyle name="Standaard 4 2 5 5 6 3" xfId="29187" xr:uid="{06D39F59-175C-4A54-B2F6-3E4A30694F66}"/>
    <cellStyle name="Standaard 4 2 5 5 7" xfId="10694" xr:uid="{D9C6875E-60C1-42CF-A01C-BB8F45F433B4}"/>
    <cellStyle name="Standaard 4 2 5 5 7 2" xfId="31063" xr:uid="{97624593-190D-4367-98DF-78C0745094ED}"/>
    <cellStyle name="Standaard 4 2 5 5 8" xfId="20879" xr:uid="{EECF2E6D-4A1A-4E49-A0A4-68AC0E581604}"/>
    <cellStyle name="Standaard 4 2 5 6" xfId="558" xr:uid="{E6E72F89-27F0-4CB4-B1DD-B9F9B962E688}"/>
    <cellStyle name="Standaard 4 2 5 6 2" xfId="984" xr:uid="{20E28A0E-D9AA-43DB-8EF1-FEC569662A18}"/>
    <cellStyle name="Standaard 4 2 5 6 2 2" xfId="1834" xr:uid="{CFAEF94E-C099-47D9-98B8-9B998AC400A4}"/>
    <cellStyle name="Standaard 4 2 5 6 2 2 2" xfId="4379" xr:uid="{8C0E00B4-6051-4D24-8313-E761A24848A8}"/>
    <cellStyle name="Standaard 4 2 5 6 2 2 2 2" xfId="8828" xr:uid="{9A691F49-F503-497B-90AC-A7AEFD5A1AEB}"/>
    <cellStyle name="Standaard 4 2 5 6 2 2 2 2 2" xfId="19017" xr:uid="{73A49C1A-1C47-436C-858B-8E9D2D5518E3}"/>
    <cellStyle name="Standaard 4 2 5 6 2 2 2 2 2 2" xfId="39386" xr:uid="{0DD5A1CE-7F82-4EBE-813D-5A02C149AD6E}"/>
    <cellStyle name="Standaard 4 2 5 6 2 2 2 2 3" xfId="29202" xr:uid="{6A125A9D-6709-47F3-A64F-D59762BEFFB5}"/>
    <cellStyle name="Standaard 4 2 5 6 2 2 2 3" xfId="14557" xr:uid="{5AD016DC-1903-4090-9FBA-5EFFA2245215}"/>
    <cellStyle name="Standaard 4 2 5 6 2 2 2 3 2" xfId="34926" xr:uid="{E637FE14-9E0F-4C25-A701-12DD6EAE01E9}"/>
    <cellStyle name="Standaard 4 2 5 6 2 2 2 4" xfId="24742" xr:uid="{139BA0E1-04D1-4DB5-A9E3-51D7F4FA218B}"/>
    <cellStyle name="Standaard 4 2 5 6 2 2 3" xfId="8827" xr:uid="{302D2250-15B0-4F04-878C-2EE65D9DF270}"/>
    <cellStyle name="Standaard 4 2 5 6 2 2 3 2" xfId="19016" xr:uid="{E449E578-2D8C-4B5B-BACE-939A302CC60C}"/>
    <cellStyle name="Standaard 4 2 5 6 2 2 3 2 2" xfId="39385" xr:uid="{D846C027-3671-4FDA-9558-10D00802BDED}"/>
    <cellStyle name="Standaard 4 2 5 6 2 2 3 3" xfId="29201" xr:uid="{5EA72274-1312-4A26-B06C-99365CAF9735}"/>
    <cellStyle name="Standaard 4 2 5 6 2 2 4" xfId="12014" xr:uid="{F1C053AE-0923-4BE7-BE8A-68C33777500B}"/>
    <cellStyle name="Standaard 4 2 5 6 2 2 4 2" xfId="32383" xr:uid="{18E79AF1-6729-40C9-9358-A58C69BCE6FB}"/>
    <cellStyle name="Standaard 4 2 5 6 2 2 5" xfId="22199" xr:uid="{7CB14F78-D27C-4ED8-8470-10AE9F3C48FF}"/>
    <cellStyle name="Standaard 4 2 5 6 2 3" xfId="2681" xr:uid="{ED58845C-B0AB-4CFE-B498-308B13AADDEA}"/>
    <cellStyle name="Standaard 4 2 5 6 2 3 2" xfId="5226" xr:uid="{A65FC10A-21B3-4F2E-B3E2-38BB191F2F93}"/>
    <cellStyle name="Standaard 4 2 5 6 2 3 2 2" xfId="8830" xr:uid="{F4ACC40F-93AC-42FE-A001-A35783E30B78}"/>
    <cellStyle name="Standaard 4 2 5 6 2 3 2 2 2" xfId="19019" xr:uid="{E3EDD4AA-0907-41FC-A402-7BB1A305CB06}"/>
    <cellStyle name="Standaard 4 2 5 6 2 3 2 2 2 2" xfId="39388" xr:uid="{FC067374-F6C6-4374-9237-AFB7F03148FD}"/>
    <cellStyle name="Standaard 4 2 5 6 2 3 2 2 3" xfId="29204" xr:uid="{FA949A66-F9B1-495E-8C99-86498DCB3CE3}"/>
    <cellStyle name="Standaard 4 2 5 6 2 3 2 3" xfId="15404" xr:uid="{55DB6060-6BBD-4323-A02D-905CBD074E23}"/>
    <cellStyle name="Standaard 4 2 5 6 2 3 2 3 2" xfId="35773" xr:uid="{05C2346D-5C12-4352-9ED8-725EAA8E8D6F}"/>
    <cellStyle name="Standaard 4 2 5 6 2 3 2 4" xfId="25589" xr:uid="{0677B4D4-D40B-442E-A455-E2EF9932B88C}"/>
    <cellStyle name="Standaard 4 2 5 6 2 3 3" xfId="8829" xr:uid="{11355B59-057A-41BA-BDEF-862AB5BEB153}"/>
    <cellStyle name="Standaard 4 2 5 6 2 3 3 2" xfId="19018" xr:uid="{925E78AA-704B-4F1D-86FE-7CDE1C858BAE}"/>
    <cellStyle name="Standaard 4 2 5 6 2 3 3 2 2" xfId="39387" xr:uid="{0E744AE2-0B41-4DB1-8BF5-A4C3D5448287}"/>
    <cellStyle name="Standaard 4 2 5 6 2 3 3 3" xfId="29203" xr:uid="{8759CA84-D0E0-4955-ACC2-FCF5B2526C20}"/>
    <cellStyle name="Standaard 4 2 5 6 2 3 4" xfId="12861" xr:uid="{E521FE64-90E2-42D6-ADC4-4261BEE7856B}"/>
    <cellStyle name="Standaard 4 2 5 6 2 3 4 2" xfId="33230" xr:uid="{4521894B-E92D-484F-9E7D-723DB0C7F9BC}"/>
    <cellStyle name="Standaard 4 2 5 6 2 3 5" xfId="23046" xr:uid="{B55EC10C-ECD8-48C7-BD8D-785E96838A9E}"/>
    <cellStyle name="Standaard 4 2 5 6 2 4" xfId="3531" xr:uid="{EE50CB59-049B-4FE5-894F-679708D166C0}"/>
    <cellStyle name="Standaard 4 2 5 6 2 4 2" xfId="8831" xr:uid="{6C0366FA-3AC5-4527-97DE-4B7DEFA8D43D}"/>
    <cellStyle name="Standaard 4 2 5 6 2 4 2 2" xfId="19020" xr:uid="{DB252F0D-3F13-4275-9596-8057328BF4AF}"/>
    <cellStyle name="Standaard 4 2 5 6 2 4 2 2 2" xfId="39389" xr:uid="{F788B174-A94F-446A-B52A-533CB1458B46}"/>
    <cellStyle name="Standaard 4 2 5 6 2 4 2 3" xfId="29205" xr:uid="{908ECE31-F663-4DEF-A420-2F825CEDA682}"/>
    <cellStyle name="Standaard 4 2 5 6 2 4 3" xfId="13709" xr:uid="{DE13DC14-6968-4A25-B86F-1D5880B87DFC}"/>
    <cellStyle name="Standaard 4 2 5 6 2 4 3 2" xfId="34078" xr:uid="{5620431B-B558-4428-BE48-0168E9743261}"/>
    <cellStyle name="Standaard 4 2 5 6 2 4 4" xfId="23894" xr:uid="{966C9E95-26FF-47E6-AB12-B5071721C028}"/>
    <cellStyle name="Standaard 4 2 5 6 2 5" xfId="8826" xr:uid="{4ACADF6F-D3A9-4F38-AB2F-6403904CFB85}"/>
    <cellStyle name="Standaard 4 2 5 6 2 5 2" xfId="19015" xr:uid="{36A3250E-BF88-4291-A578-9F75CCAA340F}"/>
    <cellStyle name="Standaard 4 2 5 6 2 5 2 2" xfId="39384" xr:uid="{CEAA2596-75C4-4963-B105-C5A9FDCDEC22}"/>
    <cellStyle name="Standaard 4 2 5 6 2 5 3" xfId="29200" xr:uid="{87E46E1A-6945-4BE2-B161-8A295F545949}"/>
    <cellStyle name="Standaard 4 2 5 6 2 6" xfId="11166" xr:uid="{03DD9EEA-C2A7-4C08-80CC-2FD8454B9012}"/>
    <cellStyle name="Standaard 4 2 5 6 2 6 2" xfId="31535" xr:uid="{D0878638-C1F9-4845-A883-8CC0FE54BD9C}"/>
    <cellStyle name="Standaard 4 2 5 6 2 7" xfId="21351" xr:uid="{E00F0FFC-4151-41D2-B6FE-EA09D3D4D776}"/>
    <cellStyle name="Standaard 4 2 5 6 3" xfId="1410" xr:uid="{78492A41-9F36-4A8C-BC09-11807B80BE43}"/>
    <cellStyle name="Standaard 4 2 5 6 3 2" xfId="3955" xr:uid="{8891E3CF-044F-499E-B5E6-1029EB3378FD}"/>
    <cellStyle name="Standaard 4 2 5 6 3 2 2" xfId="8833" xr:uid="{B02FE8F1-6E24-45A8-B9EF-E7324C39DB96}"/>
    <cellStyle name="Standaard 4 2 5 6 3 2 2 2" xfId="19022" xr:uid="{4C4258D6-F287-405A-A8BB-10927495CB93}"/>
    <cellStyle name="Standaard 4 2 5 6 3 2 2 2 2" xfId="39391" xr:uid="{678BB92B-6374-43FC-ABFE-94735F9C0351}"/>
    <cellStyle name="Standaard 4 2 5 6 3 2 2 3" xfId="29207" xr:uid="{497D0EC9-B72C-4FFD-8430-01D55E76A18D}"/>
    <cellStyle name="Standaard 4 2 5 6 3 2 3" xfId="14133" xr:uid="{B32D5E07-102E-4339-A8D4-29BB08DF6D44}"/>
    <cellStyle name="Standaard 4 2 5 6 3 2 3 2" xfId="34502" xr:uid="{2FB90453-7E38-4A79-8787-731A468237DF}"/>
    <cellStyle name="Standaard 4 2 5 6 3 2 4" xfId="24318" xr:uid="{211B901F-B279-4347-A529-C233534E4EEE}"/>
    <cellStyle name="Standaard 4 2 5 6 3 3" xfId="8832" xr:uid="{800DCD03-08F0-4E27-88CD-A56844086B0A}"/>
    <cellStyle name="Standaard 4 2 5 6 3 3 2" xfId="19021" xr:uid="{D1B96C04-B622-404B-BD83-539161962124}"/>
    <cellStyle name="Standaard 4 2 5 6 3 3 2 2" xfId="39390" xr:uid="{2101A0B6-89AD-4924-BA71-FA911FCA4FCB}"/>
    <cellStyle name="Standaard 4 2 5 6 3 3 3" xfId="29206" xr:uid="{968DA7FD-CFF6-4619-9FD3-C2C76A4FB183}"/>
    <cellStyle name="Standaard 4 2 5 6 3 4" xfId="11590" xr:uid="{C4805FEF-DF1D-46CC-AFB8-7E9538069463}"/>
    <cellStyle name="Standaard 4 2 5 6 3 4 2" xfId="31959" xr:uid="{ADE82675-5140-441B-9491-AEBE94A00566}"/>
    <cellStyle name="Standaard 4 2 5 6 3 5" xfId="21775" xr:uid="{9723FB21-43B6-4253-AE73-07305ED58822}"/>
    <cellStyle name="Standaard 4 2 5 6 4" xfId="2257" xr:uid="{45FD7ED0-8BED-47EC-B76C-FCCF71DC8783}"/>
    <cellStyle name="Standaard 4 2 5 6 4 2" xfId="4802" xr:uid="{CD8A0D8B-2F65-4777-9EF3-F1496FB21E5A}"/>
    <cellStyle name="Standaard 4 2 5 6 4 2 2" xfId="8835" xr:uid="{47E340F8-58B6-4BC4-8A50-9DC9CE014602}"/>
    <cellStyle name="Standaard 4 2 5 6 4 2 2 2" xfId="19024" xr:uid="{E37E1638-8EDB-4CE8-85FD-E5E0DD2984D6}"/>
    <cellStyle name="Standaard 4 2 5 6 4 2 2 2 2" xfId="39393" xr:uid="{7BB5F523-B4CC-46DD-B74C-732257A7100C}"/>
    <cellStyle name="Standaard 4 2 5 6 4 2 2 3" xfId="29209" xr:uid="{CBD1669D-ABF8-4174-B346-EAF12A2859BD}"/>
    <cellStyle name="Standaard 4 2 5 6 4 2 3" xfId="14980" xr:uid="{D7B7E899-6F59-4425-BC02-7DEBDA8EA1BA}"/>
    <cellStyle name="Standaard 4 2 5 6 4 2 3 2" xfId="35349" xr:uid="{6475830D-CFA0-46B4-B4C6-B5F98C00F177}"/>
    <cellStyle name="Standaard 4 2 5 6 4 2 4" xfId="25165" xr:uid="{DD590BBC-E76B-4C1D-AA6B-CE93DAD9DC7C}"/>
    <cellStyle name="Standaard 4 2 5 6 4 3" xfId="8834" xr:uid="{B93116F7-8940-4493-82F2-2FEAE6B98A48}"/>
    <cellStyle name="Standaard 4 2 5 6 4 3 2" xfId="19023" xr:uid="{4FD7E2F4-5AB8-41C8-9299-4851EE224EF3}"/>
    <cellStyle name="Standaard 4 2 5 6 4 3 2 2" xfId="39392" xr:uid="{22FED7AA-5BF5-48D8-8FDD-E3A0D0DF0884}"/>
    <cellStyle name="Standaard 4 2 5 6 4 3 3" xfId="29208" xr:uid="{E5E02D00-CDA5-4E58-93D4-4D0E5533BB59}"/>
    <cellStyle name="Standaard 4 2 5 6 4 4" xfId="12437" xr:uid="{B2F7154C-5BFC-4657-BB06-C7E2D8337C81}"/>
    <cellStyle name="Standaard 4 2 5 6 4 4 2" xfId="32806" xr:uid="{BC8C4D75-1717-4FA3-A5D3-265CE152EDCC}"/>
    <cellStyle name="Standaard 4 2 5 6 4 5" xfId="22622" xr:uid="{93B850EC-448E-4093-B2C6-A4E2A458BACD}"/>
    <cellStyle name="Standaard 4 2 5 6 5" xfId="3107" xr:uid="{04CEE956-54E7-4B41-8CEC-19F6312E565B}"/>
    <cellStyle name="Standaard 4 2 5 6 5 2" xfId="8836" xr:uid="{E4293EF4-48CA-48C7-925E-2E9CCB5621C6}"/>
    <cellStyle name="Standaard 4 2 5 6 5 2 2" xfId="19025" xr:uid="{192D8A2D-546D-4C54-964B-DC4747244126}"/>
    <cellStyle name="Standaard 4 2 5 6 5 2 2 2" xfId="39394" xr:uid="{3F08097D-75DE-4B0F-9062-7062E49DB678}"/>
    <cellStyle name="Standaard 4 2 5 6 5 2 3" xfId="29210" xr:uid="{1EADABD8-F2F9-4505-888F-73718077129C}"/>
    <cellStyle name="Standaard 4 2 5 6 5 3" xfId="13285" xr:uid="{F6B5CF41-1235-4D13-89BA-36208526CCBC}"/>
    <cellStyle name="Standaard 4 2 5 6 5 3 2" xfId="33654" xr:uid="{5145D8BB-64D8-4463-A929-C47016A2EE57}"/>
    <cellStyle name="Standaard 4 2 5 6 5 4" xfId="23470" xr:uid="{02853505-8A76-4B12-B2B3-AA42B83E8218}"/>
    <cellStyle name="Standaard 4 2 5 6 6" xfId="8825" xr:uid="{7BEE0770-20B4-4E1F-8094-3934D1369E60}"/>
    <cellStyle name="Standaard 4 2 5 6 6 2" xfId="19014" xr:uid="{B2436A1B-3EA5-4E8B-909F-22E1C49B3D3F}"/>
    <cellStyle name="Standaard 4 2 5 6 6 2 2" xfId="39383" xr:uid="{EDDDE174-7F51-4AB2-9F1F-E5EC2F346740}"/>
    <cellStyle name="Standaard 4 2 5 6 6 3" xfId="29199" xr:uid="{9ED5CD2F-46CA-4FD2-8BB1-FE8E1E1AF63F}"/>
    <cellStyle name="Standaard 4 2 5 6 7" xfId="10742" xr:uid="{3732E81D-2590-445E-A81B-5760A569A2FD}"/>
    <cellStyle name="Standaard 4 2 5 6 7 2" xfId="31111" xr:uid="{34DA9492-6D3A-4170-B768-D062B87B2EC5}"/>
    <cellStyle name="Standaard 4 2 5 6 8" xfId="20927" xr:uid="{96A382A1-9820-4198-8BDB-853B3B77EDEF}"/>
    <cellStyle name="Standaard 4 2 5 7" xfId="627" xr:uid="{65664800-189A-4465-B2A0-37E38D67919B}"/>
    <cellStyle name="Standaard 4 2 5 7 2" xfId="1477" xr:uid="{8F5534F3-7913-4465-B56C-964CD475C735}"/>
    <cellStyle name="Standaard 4 2 5 7 2 2" xfId="4022" xr:uid="{90DAFAAA-2107-4C62-9F41-F6AE7835F8C6}"/>
    <cellStyle name="Standaard 4 2 5 7 2 2 2" xfId="8839" xr:uid="{CCBF392D-8E6C-4A04-9D71-6C54F32A8AF7}"/>
    <cellStyle name="Standaard 4 2 5 7 2 2 2 2" xfId="19028" xr:uid="{CCFCDFE3-C10A-4825-8EA3-21A1919AAABD}"/>
    <cellStyle name="Standaard 4 2 5 7 2 2 2 2 2" xfId="39397" xr:uid="{689423EA-CC03-4BF1-BAD3-779F5D96EB17}"/>
    <cellStyle name="Standaard 4 2 5 7 2 2 2 3" xfId="29213" xr:uid="{2E28CB18-C6C1-495F-8FB8-644D6EF52855}"/>
    <cellStyle name="Standaard 4 2 5 7 2 2 3" xfId="14200" xr:uid="{6A10C50F-AF24-4A9B-AA22-997DC059AC45}"/>
    <cellStyle name="Standaard 4 2 5 7 2 2 3 2" xfId="34569" xr:uid="{9AA01590-AE05-48E5-9BCE-0AFBD9538825}"/>
    <cellStyle name="Standaard 4 2 5 7 2 2 4" xfId="24385" xr:uid="{1CA4E13D-E3C2-4359-8251-901B005B03FC}"/>
    <cellStyle name="Standaard 4 2 5 7 2 3" xfId="8838" xr:uid="{C675C82D-0D83-49A2-AEAF-94F948626169}"/>
    <cellStyle name="Standaard 4 2 5 7 2 3 2" xfId="19027" xr:uid="{5E41A038-099B-48FA-B2BD-A31D8CC93E87}"/>
    <cellStyle name="Standaard 4 2 5 7 2 3 2 2" xfId="39396" xr:uid="{D567797A-51A5-45A7-9D90-5CC774DFA259}"/>
    <cellStyle name="Standaard 4 2 5 7 2 3 3" xfId="29212" xr:uid="{3A65FB6D-EF03-438A-AF9E-5E25D74C3BB8}"/>
    <cellStyle name="Standaard 4 2 5 7 2 4" xfId="11657" xr:uid="{11EB1055-E8F5-429C-9A9F-BB7C2C4A7B61}"/>
    <cellStyle name="Standaard 4 2 5 7 2 4 2" xfId="32026" xr:uid="{B4D61ADA-3794-4992-8888-81D03B849A6F}"/>
    <cellStyle name="Standaard 4 2 5 7 2 5" xfId="21842" xr:uid="{E3E9175E-7903-4FD7-B93D-39C5E714A803}"/>
    <cellStyle name="Standaard 4 2 5 7 3" xfId="2324" xr:uid="{A3E82401-D74B-48F7-92A7-4C1635EFCD9F}"/>
    <cellStyle name="Standaard 4 2 5 7 3 2" xfId="4869" xr:uid="{73032080-CD58-4FA5-B320-176088B83188}"/>
    <cellStyle name="Standaard 4 2 5 7 3 2 2" xfId="8841" xr:uid="{F3BECBB7-C8F2-49AB-8913-FD01DC685708}"/>
    <cellStyle name="Standaard 4 2 5 7 3 2 2 2" xfId="19030" xr:uid="{F0718E6E-EBB5-4616-B39D-8A47386F19E3}"/>
    <cellStyle name="Standaard 4 2 5 7 3 2 2 2 2" xfId="39399" xr:uid="{153CBDC2-306E-4486-BDD6-D225E494A6D9}"/>
    <cellStyle name="Standaard 4 2 5 7 3 2 2 3" xfId="29215" xr:uid="{C9954089-2FB2-42F2-959D-DFA8253081D2}"/>
    <cellStyle name="Standaard 4 2 5 7 3 2 3" xfId="15047" xr:uid="{202681D3-063B-49B5-AD80-2D7803560F53}"/>
    <cellStyle name="Standaard 4 2 5 7 3 2 3 2" xfId="35416" xr:uid="{9E09E4DF-844A-4A72-B045-B0CBA2924C29}"/>
    <cellStyle name="Standaard 4 2 5 7 3 2 4" xfId="25232" xr:uid="{39B3C58A-1D00-4FB5-B86F-EBC62AE58E30}"/>
    <cellStyle name="Standaard 4 2 5 7 3 3" xfId="8840" xr:uid="{6D838E29-B189-472C-B3E1-696AC2A057A9}"/>
    <cellStyle name="Standaard 4 2 5 7 3 3 2" xfId="19029" xr:uid="{9F7F481A-3A4A-4531-AE53-E3FE0D8E805B}"/>
    <cellStyle name="Standaard 4 2 5 7 3 3 2 2" xfId="39398" xr:uid="{FE616170-B2E0-4FE6-9D0D-B2AAE5243F3C}"/>
    <cellStyle name="Standaard 4 2 5 7 3 3 3" xfId="29214" xr:uid="{39082399-7A54-4F95-AB34-91CA7D37B489}"/>
    <cellStyle name="Standaard 4 2 5 7 3 4" xfId="12504" xr:uid="{0584DCC4-05D9-4663-A210-DA5BB954E7FC}"/>
    <cellStyle name="Standaard 4 2 5 7 3 4 2" xfId="32873" xr:uid="{F4E11ECB-93FC-4CBB-904F-A827D311011A}"/>
    <cellStyle name="Standaard 4 2 5 7 3 5" xfId="22689" xr:uid="{7BFE3F38-5F84-4906-B599-DCB0657F1C46}"/>
    <cellStyle name="Standaard 4 2 5 7 4" xfId="3174" xr:uid="{344F3AB3-AFDC-4F27-82FC-46B29F24C078}"/>
    <cellStyle name="Standaard 4 2 5 7 4 2" xfId="8842" xr:uid="{EFED34DB-8882-48C1-859B-728C9FE4636A}"/>
    <cellStyle name="Standaard 4 2 5 7 4 2 2" xfId="19031" xr:uid="{FAF02401-AA34-45AD-A95F-5FDCA13B2592}"/>
    <cellStyle name="Standaard 4 2 5 7 4 2 2 2" xfId="39400" xr:uid="{B35F7991-5B8A-4539-A6A2-F3A4270B9755}"/>
    <cellStyle name="Standaard 4 2 5 7 4 2 3" xfId="29216" xr:uid="{9EC36666-88AB-4F3E-B15C-44B7956F4540}"/>
    <cellStyle name="Standaard 4 2 5 7 4 3" xfId="13352" xr:uid="{A46FC335-8DBD-4B2A-BCE0-13B8CA8CE6BF}"/>
    <cellStyle name="Standaard 4 2 5 7 4 3 2" xfId="33721" xr:uid="{E2D34449-BB46-4883-829C-D5399B55C222}"/>
    <cellStyle name="Standaard 4 2 5 7 4 4" xfId="23537" xr:uid="{89986371-69AF-4156-8439-8546CC57E216}"/>
    <cellStyle name="Standaard 4 2 5 7 5" xfId="8837" xr:uid="{DEA7F8BA-9C83-4001-904E-477C54086651}"/>
    <cellStyle name="Standaard 4 2 5 7 5 2" xfId="19026" xr:uid="{5B625258-722F-4D68-A6DF-603B6BD9CA4D}"/>
    <cellStyle name="Standaard 4 2 5 7 5 2 2" xfId="39395" xr:uid="{4B2743DD-2E7F-43D8-8A08-798D5F1A887C}"/>
    <cellStyle name="Standaard 4 2 5 7 5 3" xfId="29211" xr:uid="{7931797B-52E4-488B-96F4-4AEFEBF852F8}"/>
    <cellStyle name="Standaard 4 2 5 7 6" xfId="10809" xr:uid="{220CA582-03B1-4575-A55C-BD87C09F35CB}"/>
    <cellStyle name="Standaard 4 2 5 7 6 2" xfId="31178" xr:uid="{E337F90C-AB89-4FED-A131-3A4B33DDECD5}"/>
    <cellStyle name="Standaard 4 2 5 7 7" xfId="20994" xr:uid="{D833270E-9DB4-46F5-83F5-C8B227E9B036}"/>
    <cellStyle name="Standaard 4 2 5 8" xfId="1053" xr:uid="{14A4698C-7792-4478-9CA6-9E719DEA65C2}"/>
    <cellStyle name="Standaard 4 2 5 8 2" xfId="3598" xr:uid="{F934ABDF-9A8B-4017-9E4A-9ECBD11FB0F9}"/>
    <cellStyle name="Standaard 4 2 5 8 2 2" xfId="8844" xr:uid="{850FE0CA-7E96-4E13-BB77-7B2C7AADE00F}"/>
    <cellStyle name="Standaard 4 2 5 8 2 2 2" xfId="19033" xr:uid="{E99D07E4-5A5F-4641-AC59-6B8634EEE354}"/>
    <cellStyle name="Standaard 4 2 5 8 2 2 2 2" xfId="39402" xr:uid="{D46ED30F-577D-4BFE-866D-5FA505F67CC6}"/>
    <cellStyle name="Standaard 4 2 5 8 2 2 3" xfId="29218" xr:uid="{5765880A-4244-4F35-B3D2-18F322B4AD6B}"/>
    <cellStyle name="Standaard 4 2 5 8 2 3" xfId="13776" xr:uid="{F1EED5E0-2703-461E-A83B-6DAA3A1E5265}"/>
    <cellStyle name="Standaard 4 2 5 8 2 3 2" xfId="34145" xr:uid="{A328125A-8703-461F-9065-4AD012CEB34B}"/>
    <cellStyle name="Standaard 4 2 5 8 2 4" xfId="23961" xr:uid="{ECCCD4B8-F6F4-46D2-AF8E-03972698BD49}"/>
    <cellStyle name="Standaard 4 2 5 8 3" xfId="8843" xr:uid="{669442E7-0215-4DCD-83CD-C0FB7142F2D4}"/>
    <cellStyle name="Standaard 4 2 5 8 3 2" xfId="19032" xr:uid="{97C7D9EE-A9EB-4BD5-A14A-B870A98F5B0C}"/>
    <cellStyle name="Standaard 4 2 5 8 3 2 2" xfId="39401" xr:uid="{AD973814-B7D6-4FDA-8C74-6B43BDB0DC12}"/>
    <cellStyle name="Standaard 4 2 5 8 3 3" xfId="29217" xr:uid="{8DAB1318-D5BC-49B6-B5EE-54EDCF46ACA1}"/>
    <cellStyle name="Standaard 4 2 5 8 4" xfId="11233" xr:uid="{1E0B81AF-DA5C-4BA9-9192-0D4AF40D7866}"/>
    <cellStyle name="Standaard 4 2 5 8 4 2" xfId="31602" xr:uid="{1E597887-45B0-43C9-BEEA-F23060B2BD0A}"/>
    <cellStyle name="Standaard 4 2 5 8 5" xfId="21418" xr:uid="{05AE3E68-31B5-4289-A671-BF8D5AD6BC33}"/>
    <cellStyle name="Standaard 4 2 5 9" xfId="1900" xr:uid="{3BCC9635-42FE-4D97-8818-A319BB6C8007}"/>
    <cellStyle name="Standaard 4 2 5 9 2" xfId="4445" xr:uid="{49A681D7-B988-4177-8A12-3E56770ADE1A}"/>
    <cellStyle name="Standaard 4 2 5 9 2 2" xfId="8846" xr:uid="{E81061A8-D1BB-4BC4-BB2E-376EFB3EE734}"/>
    <cellStyle name="Standaard 4 2 5 9 2 2 2" xfId="19035" xr:uid="{6F543379-90B3-4820-831A-CF63F8D5F43B}"/>
    <cellStyle name="Standaard 4 2 5 9 2 2 2 2" xfId="39404" xr:uid="{322DDFED-D692-441C-BEE7-27F413032B1D}"/>
    <cellStyle name="Standaard 4 2 5 9 2 2 3" xfId="29220" xr:uid="{01D49AC5-5C3B-4107-9665-E689E09BDFAE}"/>
    <cellStyle name="Standaard 4 2 5 9 2 3" xfId="14623" xr:uid="{5E2A748E-8C13-4896-9CDE-A66A5B526194}"/>
    <cellStyle name="Standaard 4 2 5 9 2 3 2" xfId="34992" xr:uid="{7F328FB5-A5CE-478A-8907-80C435D991D2}"/>
    <cellStyle name="Standaard 4 2 5 9 2 4" xfId="24808" xr:uid="{474146C3-AFC9-449B-B08C-4E41B2F64CC3}"/>
    <cellStyle name="Standaard 4 2 5 9 3" xfId="8845" xr:uid="{06DE3392-9231-4466-A316-B52C505AA03E}"/>
    <cellStyle name="Standaard 4 2 5 9 3 2" xfId="19034" xr:uid="{EF06AF07-9C09-447A-A834-4D9E1116FE75}"/>
    <cellStyle name="Standaard 4 2 5 9 3 2 2" xfId="39403" xr:uid="{64F0A1C6-ACF8-4EC5-ABE7-584FC221C542}"/>
    <cellStyle name="Standaard 4 2 5 9 3 3" xfId="29219" xr:uid="{4F17C059-4A61-469B-9805-FA3DD5C74494}"/>
    <cellStyle name="Standaard 4 2 5 9 4" xfId="12080" xr:uid="{7396A86B-63D4-45C4-BD2B-4BED3AF2A7DB}"/>
    <cellStyle name="Standaard 4 2 5 9 4 2" xfId="32449" xr:uid="{BCF71284-EDDE-41B4-BF95-11C2EBDFF597}"/>
    <cellStyle name="Standaard 4 2 5 9 5" xfId="22265" xr:uid="{0E1F3473-EFA9-4680-A9E9-7DC2691316EE}"/>
    <cellStyle name="Standaard 4 2 6" xfId="85" xr:uid="{773DF71F-D0E9-41EB-B0FE-3BC02E7B52DC}"/>
    <cellStyle name="Standaard 4 2 6 10" xfId="8847" xr:uid="{93A208DD-E751-407F-B005-0BEEB9574A63}"/>
    <cellStyle name="Standaard 4 2 6 10 2" xfId="19036" xr:uid="{2567A437-907B-4CC1-A360-DB35D45F4031}"/>
    <cellStyle name="Standaard 4 2 6 10 2 2" xfId="39405" xr:uid="{D5B0FE79-7260-4698-A453-3AF7C8240B19}"/>
    <cellStyle name="Standaard 4 2 6 10 3" xfId="29221" xr:uid="{D14882D8-502A-4C92-B5A2-3014C0FD8CCE}"/>
    <cellStyle name="Standaard 4 2 6 11" xfId="10401" xr:uid="{8531C203-C74A-458F-9DB2-30B0FE888C71}"/>
    <cellStyle name="Standaard 4 2 6 11 2" xfId="30770" xr:uid="{9DE8FF37-0587-4B91-B48B-EC8A09B7960C}"/>
    <cellStyle name="Standaard 4 2 6 12" xfId="20586" xr:uid="{510EC834-DCF4-4ECD-9985-17A6636ACF0B}"/>
    <cellStyle name="Standaard 4 2 6 2" xfId="151" xr:uid="{3705D233-141C-4A59-BED7-ACC7ACEEB783}"/>
    <cellStyle name="Standaard 4 2 6 2 2" xfId="287" xr:uid="{54AAD5A0-05A6-48D9-9153-455ECFCAC3B5}"/>
    <cellStyle name="Standaard 4 2 6 2 2 2" xfId="843" xr:uid="{D6F5D32A-F250-4667-BCA0-A6845EFB01FB}"/>
    <cellStyle name="Standaard 4 2 6 2 2 2 2" xfId="1693" xr:uid="{F7A2CD73-E98E-411B-9197-2FF4B007E080}"/>
    <cellStyle name="Standaard 4 2 6 2 2 2 2 2" xfId="4238" xr:uid="{6C7BA56C-555B-4961-AC32-DD3418F187A7}"/>
    <cellStyle name="Standaard 4 2 6 2 2 2 2 2 2" xfId="8852" xr:uid="{12893972-EA2A-4699-AE88-F56BD8F3A1AC}"/>
    <cellStyle name="Standaard 4 2 6 2 2 2 2 2 2 2" xfId="19041" xr:uid="{BBC684CC-D3BC-4FEF-BF5F-9D56C0650C4D}"/>
    <cellStyle name="Standaard 4 2 6 2 2 2 2 2 2 2 2" xfId="39410" xr:uid="{C550EE5F-9AEE-45D2-A014-2FEEB3D54031}"/>
    <cellStyle name="Standaard 4 2 6 2 2 2 2 2 2 3" xfId="29226" xr:uid="{E4A0E34A-FC9B-4A67-A0F5-74758DCDC9DF}"/>
    <cellStyle name="Standaard 4 2 6 2 2 2 2 2 3" xfId="14416" xr:uid="{8377D5BF-294D-404E-9D2D-819FFB220F21}"/>
    <cellStyle name="Standaard 4 2 6 2 2 2 2 2 3 2" xfId="34785" xr:uid="{2866A191-02D6-4985-8DF6-58F5F9CFDC12}"/>
    <cellStyle name="Standaard 4 2 6 2 2 2 2 2 4" xfId="24601" xr:uid="{7DC154E8-B5BB-4B6F-8BCC-8981A4627A72}"/>
    <cellStyle name="Standaard 4 2 6 2 2 2 2 3" xfId="8851" xr:uid="{A0694833-2B26-4A12-9C5C-E47DFE3ABDA9}"/>
    <cellStyle name="Standaard 4 2 6 2 2 2 2 3 2" xfId="19040" xr:uid="{266BC0E8-5F15-4EF6-9CF7-84A5B39786BF}"/>
    <cellStyle name="Standaard 4 2 6 2 2 2 2 3 2 2" xfId="39409" xr:uid="{98B63C12-3DDB-4165-B888-6E891F92BB3C}"/>
    <cellStyle name="Standaard 4 2 6 2 2 2 2 3 3" xfId="29225" xr:uid="{4445B984-E381-4ADC-A456-10586F2183D1}"/>
    <cellStyle name="Standaard 4 2 6 2 2 2 2 4" xfId="11873" xr:uid="{8A80E7E7-5D48-43DB-900E-79490F0FAF93}"/>
    <cellStyle name="Standaard 4 2 6 2 2 2 2 4 2" xfId="32242" xr:uid="{4D850CC2-3942-4154-B3F2-73CF3DC0AD80}"/>
    <cellStyle name="Standaard 4 2 6 2 2 2 2 5" xfId="22058" xr:uid="{90FB8793-DB08-411F-9553-A33533444602}"/>
    <cellStyle name="Standaard 4 2 6 2 2 2 3" xfId="2540" xr:uid="{7CD444E0-874E-4957-9995-9855E7FB2903}"/>
    <cellStyle name="Standaard 4 2 6 2 2 2 3 2" xfId="5085" xr:uid="{558C465C-1219-4D13-844D-61C5CB25B9AC}"/>
    <cellStyle name="Standaard 4 2 6 2 2 2 3 2 2" xfId="8854" xr:uid="{8B556950-E191-4EC0-8CC4-59530A025404}"/>
    <cellStyle name="Standaard 4 2 6 2 2 2 3 2 2 2" xfId="19043" xr:uid="{8CD970FC-B4D6-4A0A-9938-B8D4B874DB69}"/>
    <cellStyle name="Standaard 4 2 6 2 2 2 3 2 2 2 2" xfId="39412" xr:uid="{9B63AC8C-A2AA-4067-B968-3F251DE77C4E}"/>
    <cellStyle name="Standaard 4 2 6 2 2 2 3 2 2 3" xfId="29228" xr:uid="{5C75CE28-802E-4E68-BB51-1C3A57489C73}"/>
    <cellStyle name="Standaard 4 2 6 2 2 2 3 2 3" xfId="15263" xr:uid="{5B8BCD44-D75E-4D9F-9A92-4F0876EA3D08}"/>
    <cellStyle name="Standaard 4 2 6 2 2 2 3 2 3 2" xfId="35632" xr:uid="{8FD7DE10-61B5-43FF-AC6C-AE3229BDAB66}"/>
    <cellStyle name="Standaard 4 2 6 2 2 2 3 2 4" xfId="25448" xr:uid="{113157C0-116A-4DE7-97CB-DFC416AB04B8}"/>
    <cellStyle name="Standaard 4 2 6 2 2 2 3 3" xfId="8853" xr:uid="{22739CD9-932E-4F03-B271-3F7386ED20C6}"/>
    <cellStyle name="Standaard 4 2 6 2 2 2 3 3 2" xfId="19042" xr:uid="{BCC8399B-B6C5-47F6-9780-1DA64EFF5290}"/>
    <cellStyle name="Standaard 4 2 6 2 2 2 3 3 2 2" xfId="39411" xr:uid="{D83657E6-A1C0-4F38-9936-36822D1E753E}"/>
    <cellStyle name="Standaard 4 2 6 2 2 2 3 3 3" xfId="29227" xr:uid="{B59EEB7F-2FFA-47D8-9359-18D5FA18F1ED}"/>
    <cellStyle name="Standaard 4 2 6 2 2 2 3 4" xfId="12720" xr:uid="{885A1826-1A64-46EF-96E4-ED5A619D52EB}"/>
    <cellStyle name="Standaard 4 2 6 2 2 2 3 4 2" xfId="33089" xr:uid="{C4195470-D7E1-4880-9276-9B057260615C}"/>
    <cellStyle name="Standaard 4 2 6 2 2 2 3 5" xfId="22905" xr:uid="{F4716C56-4B31-49BE-B063-F5B94DE96E27}"/>
    <cellStyle name="Standaard 4 2 6 2 2 2 4" xfId="3390" xr:uid="{2D36A6C9-EDC3-4003-AACA-6748379EB071}"/>
    <cellStyle name="Standaard 4 2 6 2 2 2 4 2" xfId="8855" xr:uid="{4D821171-94CB-4B3D-88BF-BCFB7D8C64A3}"/>
    <cellStyle name="Standaard 4 2 6 2 2 2 4 2 2" xfId="19044" xr:uid="{4F5EDC13-A88F-48DB-BB06-7A05155F5204}"/>
    <cellStyle name="Standaard 4 2 6 2 2 2 4 2 2 2" xfId="39413" xr:uid="{E97E57C0-C212-4F22-8D0B-C5409CE070CC}"/>
    <cellStyle name="Standaard 4 2 6 2 2 2 4 2 3" xfId="29229" xr:uid="{ED774A04-A408-4397-B528-868A7DACCC36}"/>
    <cellStyle name="Standaard 4 2 6 2 2 2 4 3" xfId="13568" xr:uid="{8B75A33B-6A59-4EED-A0C9-3039EACBC9F7}"/>
    <cellStyle name="Standaard 4 2 6 2 2 2 4 3 2" xfId="33937" xr:uid="{5CB740FA-85A6-4721-9CB5-DE0C19603981}"/>
    <cellStyle name="Standaard 4 2 6 2 2 2 4 4" xfId="23753" xr:uid="{81F8B45D-BFC0-45DF-976A-5DE6551EE1BC}"/>
    <cellStyle name="Standaard 4 2 6 2 2 2 5" xfId="8850" xr:uid="{566C8F85-CB84-48D0-BC03-28F5E85CD37B}"/>
    <cellStyle name="Standaard 4 2 6 2 2 2 5 2" xfId="19039" xr:uid="{854735E1-DCBB-4BC2-A357-10B07E7133A8}"/>
    <cellStyle name="Standaard 4 2 6 2 2 2 5 2 2" xfId="39408" xr:uid="{42C9BE2D-DA48-4FAF-B1ED-066C404FF8B2}"/>
    <cellStyle name="Standaard 4 2 6 2 2 2 5 3" xfId="29224" xr:uid="{1C030595-59A4-4CD7-8C2E-D1FA5272B992}"/>
    <cellStyle name="Standaard 4 2 6 2 2 2 6" xfId="11025" xr:uid="{37301155-603A-42CF-A872-D0F1CB46AC36}"/>
    <cellStyle name="Standaard 4 2 6 2 2 2 6 2" xfId="31394" xr:uid="{CD784A7D-2F2D-4798-9772-42D303B8305E}"/>
    <cellStyle name="Standaard 4 2 6 2 2 2 7" xfId="21210" xr:uid="{C38EBD96-5D39-47D7-A558-6CB85F51592E}"/>
    <cellStyle name="Standaard 4 2 6 2 2 3" xfId="1269" xr:uid="{0D775AC5-E986-481A-B61A-D25927C3D705}"/>
    <cellStyle name="Standaard 4 2 6 2 2 3 2" xfId="3814" xr:uid="{85A92C38-2FA4-4B90-95A0-5632A2E158C7}"/>
    <cellStyle name="Standaard 4 2 6 2 2 3 2 2" xfId="8857" xr:uid="{353853EF-4EBB-4DE5-B268-D8F01BAF47FF}"/>
    <cellStyle name="Standaard 4 2 6 2 2 3 2 2 2" xfId="19046" xr:uid="{FEA17804-9E6F-4F70-B1F2-0C9EA40A7674}"/>
    <cellStyle name="Standaard 4 2 6 2 2 3 2 2 2 2" xfId="39415" xr:uid="{2D787811-3759-4FF8-835C-BC89B52708EB}"/>
    <cellStyle name="Standaard 4 2 6 2 2 3 2 2 3" xfId="29231" xr:uid="{1192E99B-7004-470B-A398-2EFB08EE9CC3}"/>
    <cellStyle name="Standaard 4 2 6 2 2 3 2 3" xfId="13992" xr:uid="{049D1979-DAE9-4A66-9B90-F2C3C5BE33D7}"/>
    <cellStyle name="Standaard 4 2 6 2 2 3 2 3 2" xfId="34361" xr:uid="{6C227D5D-00EB-4956-A5DF-70938DA16B04}"/>
    <cellStyle name="Standaard 4 2 6 2 2 3 2 4" xfId="24177" xr:uid="{23EEEB44-77FB-4442-8CDB-99D92288D85A}"/>
    <cellStyle name="Standaard 4 2 6 2 2 3 3" xfId="8856" xr:uid="{B7D2CB01-26B8-4F0F-826D-1CE22911A466}"/>
    <cellStyle name="Standaard 4 2 6 2 2 3 3 2" xfId="19045" xr:uid="{061B50FD-5A52-4620-89D4-C2709230236E}"/>
    <cellStyle name="Standaard 4 2 6 2 2 3 3 2 2" xfId="39414" xr:uid="{BC24BE94-10A4-4500-9ED2-2C0B7CF49F39}"/>
    <cellStyle name="Standaard 4 2 6 2 2 3 3 3" xfId="29230" xr:uid="{03D04821-3553-485F-A3AC-84642E0FFC65}"/>
    <cellStyle name="Standaard 4 2 6 2 2 3 4" xfId="11449" xr:uid="{7185BDF8-9EF1-4BB7-A792-B8AA3362F227}"/>
    <cellStyle name="Standaard 4 2 6 2 2 3 4 2" xfId="31818" xr:uid="{27825E02-3685-4A9B-9B80-71F6A976F94E}"/>
    <cellStyle name="Standaard 4 2 6 2 2 3 5" xfId="21634" xr:uid="{23C971ED-B849-4B15-A225-17D454E716AC}"/>
    <cellStyle name="Standaard 4 2 6 2 2 4" xfId="2116" xr:uid="{9B068439-05B9-4CE1-8B34-64A470A36766}"/>
    <cellStyle name="Standaard 4 2 6 2 2 4 2" xfId="4661" xr:uid="{6C146E77-13D4-4744-A97F-8FF7F3B0224F}"/>
    <cellStyle name="Standaard 4 2 6 2 2 4 2 2" xfId="8859" xr:uid="{FDE029A0-7C87-4A75-879E-80C772DE742D}"/>
    <cellStyle name="Standaard 4 2 6 2 2 4 2 2 2" xfId="19048" xr:uid="{5D15BB0C-79F6-4428-8EB9-14691F71A051}"/>
    <cellStyle name="Standaard 4 2 6 2 2 4 2 2 2 2" xfId="39417" xr:uid="{1E66C34D-B90B-4C44-ACE1-3374C2D6F009}"/>
    <cellStyle name="Standaard 4 2 6 2 2 4 2 2 3" xfId="29233" xr:uid="{E51D2FC4-F8B1-43AC-AA63-F73518573B0C}"/>
    <cellStyle name="Standaard 4 2 6 2 2 4 2 3" xfId="14839" xr:uid="{ADAA9584-DCA8-48ED-9CAB-B062CFB46CBC}"/>
    <cellStyle name="Standaard 4 2 6 2 2 4 2 3 2" xfId="35208" xr:uid="{D045B116-4FDC-4858-A0AB-3ACF0A4CBF06}"/>
    <cellStyle name="Standaard 4 2 6 2 2 4 2 4" xfId="25024" xr:uid="{48400ECF-0777-45C2-A860-5E358092A213}"/>
    <cellStyle name="Standaard 4 2 6 2 2 4 3" xfId="8858" xr:uid="{7E5909D1-0ECB-4217-9777-0EC9A1CC02D7}"/>
    <cellStyle name="Standaard 4 2 6 2 2 4 3 2" xfId="19047" xr:uid="{37702490-D12D-41C5-9708-7C5AE11133EE}"/>
    <cellStyle name="Standaard 4 2 6 2 2 4 3 2 2" xfId="39416" xr:uid="{911BCBE4-F86F-4921-A29B-9E1E0D5777C5}"/>
    <cellStyle name="Standaard 4 2 6 2 2 4 3 3" xfId="29232" xr:uid="{AE0170DD-69D8-431E-82AB-747D99A0D6DE}"/>
    <cellStyle name="Standaard 4 2 6 2 2 4 4" xfId="12296" xr:uid="{2474F617-B11D-4C28-A821-AE6DD942BB65}"/>
    <cellStyle name="Standaard 4 2 6 2 2 4 4 2" xfId="32665" xr:uid="{7B3F6FF8-D14F-4C97-99A1-D57363B6C537}"/>
    <cellStyle name="Standaard 4 2 6 2 2 4 5" xfId="22481" xr:uid="{C1EA913A-2B0F-4E74-BC48-B4E34318D60B}"/>
    <cellStyle name="Standaard 4 2 6 2 2 5" xfId="2966" xr:uid="{0FAF4550-5C52-4CC2-8E1E-655A6C0B4B68}"/>
    <cellStyle name="Standaard 4 2 6 2 2 5 2" xfId="8860" xr:uid="{9FB7DE32-F8A8-494F-AD7B-1C40DFF8A3DD}"/>
    <cellStyle name="Standaard 4 2 6 2 2 5 2 2" xfId="19049" xr:uid="{6E3224E0-394F-43F9-8480-E63A9AE0BA34}"/>
    <cellStyle name="Standaard 4 2 6 2 2 5 2 2 2" xfId="39418" xr:uid="{D5CFA19F-EAF8-490B-AC72-CBA5DD18ECDA}"/>
    <cellStyle name="Standaard 4 2 6 2 2 5 2 3" xfId="29234" xr:uid="{B1CAAF62-736C-4562-8F2D-C09C706642CC}"/>
    <cellStyle name="Standaard 4 2 6 2 2 5 3" xfId="13144" xr:uid="{460F7213-9A15-4E82-B3E4-FB287EFEB79E}"/>
    <cellStyle name="Standaard 4 2 6 2 2 5 3 2" xfId="33513" xr:uid="{2F9D72C1-5E27-42E8-8418-AE017844F563}"/>
    <cellStyle name="Standaard 4 2 6 2 2 5 4" xfId="23329" xr:uid="{00D0974D-C544-42B2-82FE-F5AA6AC7ECEE}"/>
    <cellStyle name="Standaard 4 2 6 2 2 6" xfId="8849" xr:uid="{4932E578-4E38-4935-A3B7-BC655C57C64B}"/>
    <cellStyle name="Standaard 4 2 6 2 2 6 2" xfId="19038" xr:uid="{CAEFFDFB-0E0A-476E-BCDB-DDF8E7E4356A}"/>
    <cellStyle name="Standaard 4 2 6 2 2 6 2 2" xfId="39407" xr:uid="{5BC34367-9973-46C1-92AF-69795A3613F3}"/>
    <cellStyle name="Standaard 4 2 6 2 2 6 3" xfId="29223" xr:uid="{2287C130-AB3C-42D4-A5AB-6000E4072C6D}"/>
    <cellStyle name="Standaard 4 2 6 2 2 7" xfId="10601" xr:uid="{2459C076-4C84-435F-AC83-FD1F7693070D}"/>
    <cellStyle name="Standaard 4 2 6 2 2 7 2" xfId="30970" xr:uid="{D651FC15-F442-4C57-A087-36E237B48E31}"/>
    <cellStyle name="Standaard 4 2 6 2 2 8" xfId="20786" xr:uid="{C485AB9E-D575-4A92-B458-30F6D919B32C}"/>
    <cellStyle name="Standaard 4 2 6 2 3" xfId="709" xr:uid="{D07F3904-6D5F-4AA0-AF0C-3E1321C5C967}"/>
    <cellStyle name="Standaard 4 2 6 2 3 2" xfId="1559" xr:uid="{36D96A3C-EF06-44A7-B053-331111798C7A}"/>
    <cellStyle name="Standaard 4 2 6 2 3 2 2" xfId="4104" xr:uid="{A3ED85A2-7430-4A7A-B7C4-00F7701FAE8A}"/>
    <cellStyle name="Standaard 4 2 6 2 3 2 2 2" xfId="8863" xr:uid="{12252D68-D3AC-44B8-BC25-E3374ECEC803}"/>
    <cellStyle name="Standaard 4 2 6 2 3 2 2 2 2" xfId="19052" xr:uid="{1DCEDC4C-4AFD-4C7E-8F9D-471C3D29BAF4}"/>
    <cellStyle name="Standaard 4 2 6 2 3 2 2 2 2 2" xfId="39421" xr:uid="{F2BB3186-0666-4C2A-BE8E-EDBA2F182B04}"/>
    <cellStyle name="Standaard 4 2 6 2 3 2 2 2 3" xfId="29237" xr:uid="{58C7B7F0-8460-4869-B133-8B3F33F9B75F}"/>
    <cellStyle name="Standaard 4 2 6 2 3 2 2 3" xfId="14282" xr:uid="{A20A3FC5-E4B3-4460-BECF-4211CC39B1DF}"/>
    <cellStyle name="Standaard 4 2 6 2 3 2 2 3 2" xfId="34651" xr:uid="{606B2428-7042-4ABE-BD3C-4C589F09E4BA}"/>
    <cellStyle name="Standaard 4 2 6 2 3 2 2 4" xfId="24467" xr:uid="{70F81F50-8BF1-4D2F-B57F-DE4AEF4AC039}"/>
    <cellStyle name="Standaard 4 2 6 2 3 2 3" xfId="8862" xr:uid="{C587DB6C-0723-4C95-AB44-FE59B7738F17}"/>
    <cellStyle name="Standaard 4 2 6 2 3 2 3 2" xfId="19051" xr:uid="{1F8695D4-EEBA-4AF2-A2DA-900AB12307F4}"/>
    <cellStyle name="Standaard 4 2 6 2 3 2 3 2 2" xfId="39420" xr:uid="{D14650F3-798A-4F33-ADC1-C19ED0A6E8D1}"/>
    <cellStyle name="Standaard 4 2 6 2 3 2 3 3" xfId="29236" xr:uid="{17542CEE-39FA-429D-BB9C-9C081B5F1BA7}"/>
    <cellStyle name="Standaard 4 2 6 2 3 2 4" xfId="11739" xr:uid="{A08178CB-3B08-4768-93F0-7253DDD04E77}"/>
    <cellStyle name="Standaard 4 2 6 2 3 2 4 2" xfId="32108" xr:uid="{B84EF2E6-B541-4FF2-9C18-97140EB788C8}"/>
    <cellStyle name="Standaard 4 2 6 2 3 2 5" xfId="21924" xr:uid="{A8A47A5C-5049-4572-AF94-1B0FD0101BD6}"/>
    <cellStyle name="Standaard 4 2 6 2 3 3" xfId="2406" xr:uid="{E495C32F-4024-45B3-BAF0-7F0F09F03E95}"/>
    <cellStyle name="Standaard 4 2 6 2 3 3 2" xfId="4951" xr:uid="{2507F1D8-1661-4A8E-9358-BAA5D5F7CCCC}"/>
    <cellStyle name="Standaard 4 2 6 2 3 3 2 2" xfId="8865" xr:uid="{35D73FE3-0149-4A6F-A1DF-06B54E5804A7}"/>
    <cellStyle name="Standaard 4 2 6 2 3 3 2 2 2" xfId="19054" xr:uid="{BE7934AD-2619-4A86-905E-86BCD00022B1}"/>
    <cellStyle name="Standaard 4 2 6 2 3 3 2 2 2 2" xfId="39423" xr:uid="{B62C6ECA-6361-46F8-9265-DA58D91A9F99}"/>
    <cellStyle name="Standaard 4 2 6 2 3 3 2 2 3" xfId="29239" xr:uid="{8A8BBDE1-551C-4A29-8F3F-B91CF8F7B4C7}"/>
    <cellStyle name="Standaard 4 2 6 2 3 3 2 3" xfId="15129" xr:uid="{62062B58-2F86-4449-9416-333070612283}"/>
    <cellStyle name="Standaard 4 2 6 2 3 3 2 3 2" xfId="35498" xr:uid="{BDC8B761-B494-4FB4-92BE-4F046E6ADFE4}"/>
    <cellStyle name="Standaard 4 2 6 2 3 3 2 4" xfId="25314" xr:uid="{1B73F687-C972-4ACD-A417-8985BA7ACFBC}"/>
    <cellStyle name="Standaard 4 2 6 2 3 3 3" xfId="8864" xr:uid="{CE223D60-150B-4825-82EC-97C928EBD7E2}"/>
    <cellStyle name="Standaard 4 2 6 2 3 3 3 2" xfId="19053" xr:uid="{9C4EB290-D543-40B1-AC43-2EA6472C47F7}"/>
    <cellStyle name="Standaard 4 2 6 2 3 3 3 2 2" xfId="39422" xr:uid="{E635FFDC-E8D0-410E-8DE3-FAAEC35C5F93}"/>
    <cellStyle name="Standaard 4 2 6 2 3 3 3 3" xfId="29238" xr:uid="{5C088618-037B-45ED-B240-7D729B5C43E2}"/>
    <cellStyle name="Standaard 4 2 6 2 3 3 4" xfId="12586" xr:uid="{2AD4775E-CD29-449E-8380-D5E5A731BF09}"/>
    <cellStyle name="Standaard 4 2 6 2 3 3 4 2" xfId="32955" xr:uid="{45E0D580-20B5-47A9-9597-C3DB6629C0F3}"/>
    <cellStyle name="Standaard 4 2 6 2 3 3 5" xfId="22771" xr:uid="{8FE397E8-C7AE-44FA-8818-6BD865FA1F2F}"/>
    <cellStyle name="Standaard 4 2 6 2 3 4" xfId="3256" xr:uid="{B0385E5E-4B9A-4BC2-994F-EC5D6B2F9D04}"/>
    <cellStyle name="Standaard 4 2 6 2 3 4 2" xfId="8866" xr:uid="{A853B518-A11E-4BFE-A818-44096981DBA0}"/>
    <cellStyle name="Standaard 4 2 6 2 3 4 2 2" xfId="19055" xr:uid="{6C4DACB0-0695-4738-B7FE-B40A607D8864}"/>
    <cellStyle name="Standaard 4 2 6 2 3 4 2 2 2" xfId="39424" xr:uid="{DF25668E-4AC3-42DB-AE84-F9B0FC0C1F0A}"/>
    <cellStyle name="Standaard 4 2 6 2 3 4 2 3" xfId="29240" xr:uid="{0B142175-FA34-4167-A855-BEDA71DFCA2B}"/>
    <cellStyle name="Standaard 4 2 6 2 3 4 3" xfId="13434" xr:uid="{8C75B829-2D85-475A-8490-CF6A45E62E94}"/>
    <cellStyle name="Standaard 4 2 6 2 3 4 3 2" xfId="33803" xr:uid="{AFC4EC96-08D3-4954-8811-1DF6A7C7B0E0}"/>
    <cellStyle name="Standaard 4 2 6 2 3 4 4" xfId="23619" xr:uid="{F38BDAE2-FE39-4C9C-BCEA-5FEE5DBC5AA7}"/>
    <cellStyle name="Standaard 4 2 6 2 3 5" xfId="8861" xr:uid="{0E2366C7-4E4E-45D5-8837-C509651ECF53}"/>
    <cellStyle name="Standaard 4 2 6 2 3 5 2" xfId="19050" xr:uid="{7EE24BFF-072F-4927-93F6-0ECEAEDEFCD9}"/>
    <cellStyle name="Standaard 4 2 6 2 3 5 2 2" xfId="39419" xr:uid="{F13E9222-99E5-42B9-BD3B-505873EB7C86}"/>
    <cellStyle name="Standaard 4 2 6 2 3 5 3" xfId="29235" xr:uid="{13B66A3A-F890-4BFA-B236-5416D313E35E}"/>
    <cellStyle name="Standaard 4 2 6 2 3 6" xfId="10891" xr:uid="{E978C79C-97C1-4222-AED2-54B6FD195B05}"/>
    <cellStyle name="Standaard 4 2 6 2 3 6 2" xfId="31260" xr:uid="{46C15C6A-FB4C-4C23-925C-2BB7D61DF90E}"/>
    <cellStyle name="Standaard 4 2 6 2 3 7" xfId="21076" xr:uid="{BE1DAC96-1920-44A3-953F-32D43D43B9D6}"/>
    <cellStyle name="Standaard 4 2 6 2 4" xfId="1135" xr:uid="{43762A07-6DE4-4BA1-85EB-163F281A8799}"/>
    <cellStyle name="Standaard 4 2 6 2 4 2" xfId="3680" xr:uid="{EB5F94A9-9089-4F83-87F6-4BB2BF4D36B5}"/>
    <cellStyle name="Standaard 4 2 6 2 4 2 2" xfId="8868" xr:uid="{9E69B5FD-172F-404E-AF1A-096B24AD6CBB}"/>
    <cellStyle name="Standaard 4 2 6 2 4 2 2 2" xfId="19057" xr:uid="{EDEE96BC-0A27-474C-A5C2-BDEA8FCBB821}"/>
    <cellStyle name="Standaard 4 2 6 2 4 2 2 2 2" xfId="39426" xr:uid="{D0EC2F25-AED2-48D4-909C-C60FF97036C6}"/>
    <cellStyle name="Standaard 4 2 6 2 4 2 2 3" xfId="29242" xr:uid="{6A940F48-C4B6-488B-8F33-21B7473EACB5}"/>
    <cellStyle name="Standaard 4 2 6 2 4 2 3" xfId="13858" xr:uid="{03687D83-B2D8-42AF-8884-9EAFCE111E09}"/>
    <cellStyle name="Standaard 4 2 6 2 4 2 3 2" xfId="34227" xr:uid="{8F9E8C67-0AFC-424A-880F-779001F71CC6}"/>
    <cellStyle name="Standaard 4 2 6 2 4 2 4" xfId="24043" xr:uid="{41F7F0CA-D8FE-43BC-96AB-6EFFE11AD5AB}"/>
    <cellStyle name="Standaard 4 2 6 2 4 3" xfId="8867" xr:uid="{6D29B9CB-9154-44F3-98D9-3C4EDD02A6BB}"/>
    <cellStyle name="Standaard 4 2 6 2 4 3 2" xfId="19056" xr:uid="{A47FA1BB-C68C-4E6F-A831-A131B8524FA9}"/>
    <cellStyle name="Standaard 4 2 6 2 4 3 2 2" xfId="39425" xr:uid="{34C0A934-C0EE-44B3-B42C-6965AACD7C8F}"/>
    <cellStyle name="Standaard 4 2 6 2 4 3 3" xfId="29241" xr:uid="{370CC714-0685-401C-BF66-F190F5943A16}"/>
    <cellStyle name="Standaard 4 2 6 2 4 4" xfId="11315" xr:uid="{8E444BB2-EA74-4A65-B3E1-E97A13261A8F}"/>
    <cellStyle name="Standaard 4 2 6 2 4 4 2" xfId="31684" xr:uid="{01A5336F-E73A-4235-9332-B9C57377ABFE}"/>
    <cellStyle name="Standaard 4 2 6 2 4 5" xfId="21500" xr:uid="{669AF8AB-F452-4029-A0B4-26932AC60EF5}"/>
    <cellStyle name="Standaard 4 2 6 2 5" xfId="1982" xr:uid="{6B5D5126-64BC-495F-BD6E-05964AE30828}"/>
    <cellStyle name="Standaard 4 2 6 2 5 2" xfId="4527" xr:uid="{3E466756-989C-48DC-9E38-8F85A35DEDC3}"/>
    <cellStyle name="Standaard 4 2 6 2 5 2 2" xfId="8870" xr:uid="{83769E3B-8D3A-46CE-A3F1-C66E7F22DCE2}"/>
    <cellStyle name="Standaard 4 2 6 2 5 2 2 2" xfId="19059" xr:uid="{96AC6647-129F-4E4D-8485-CA7D8ADB9EEC}"/>
    <cellStyle name="Standaard 4 2 6 2 5 2 2 2 2" xfId="39428" xr:uid="{3EDA78FE-0049-4A51-9013-692365031F5E}"/>
    <cellStyle name="Standaard 4 2 6 2 5 2 2 3" xfId="29244" xr:uid="{CA21130C-7D6C-485A-8067-C1AE3B32933F}"/>
    <cellStyle name="Standaard 4 2 6 2 5 2 3" xfId="14705" xr:uid="{06406E85-C978-46DC-869F-E0B03D4CFBBF}"/>
    <cellStyle name="Standaard 4 2 6 2 5 2 3 2" xfId="35074" xr:uid="{B2AB6896-8FFD-46AB-BF50-328C22B7D696}"/>
    <cellStyle name="Standaard 4 2 6 2 5 2 4" xfId="24890" xr:uid="{BD468454-1793-4DDE-89F3-CAAFAC93E0BC}"/>
    <cellStyle name="Standaard 4 2 6 2 5 3" xfId="8869" xr:uid="{CC5BD6E0-AC2B-4158-B35C-AD8C6EC9318D}"/>
    <cellStyle name="Standaard 4 2 6 2 5 3 2" xfId="19058" xr:uid="{4AFCD827-1F64-4F32-BE90-2F012A95223A}"/>
    <cellStyle name="Standaard 4 2 6 2 5 3 2 2" xfId="39427" xr:uid="{6A81A28B-9FAB-42A7-8832-393B2F8D932E}"/>
    <cellStyle name="Standaard 4 2 6 2 5 3 3" xfId="29243" xr:uid="{92D84CC7-A789-4FFD-9C93-553A215173BE}"/>
    <cellStyle name="Standaard 4 2 6 2 5 4" xfId="12162" xr:uid="{7841B833-84DB-47C6-8818-BEC8AD22EE3F}"/>
    <cellStyle name="Standaard 4 2 6 2 5 4 2" xfId="32531" xr:uid="{B85E4025-F1D5-4580-981F-1262762ADADF}"/>
    <cellStyle name="Standaard 4 2 6 2 5 5" xfId="22347" xr:uid="{9B43134E-A893-4E60-9A45-B56AC363C3AD}"/>
    <cellStyle name="Standaard 4 2 6 2 6" xfId="2832" xr:uid="{EFF9243F-738E-4E4B-AC97-5BEE13F609DD}"/>
    <cellStyle name="Standaard 4 2 6 2 6 2" xfId="8871" xr:uid="{647181BA-FB74-4F6C-9630-3BFFBBDA37FD}"/>
    <cellStyle name="Standaard 4 2 6 2 6 2 2" xfId="19060" xr:uid="{D89F71FA-4266-49B1-A6CB-DB7DEAA3CBDF}"/>
    <cellStyle name="Standaard 4 2 6 2 6 2 2 2" xfId="39429" xr:uid="{A03C3AC7-60A3-49E6-83B0-AD0AD019E7C8}"/>
    <cellStyle name="Standaard 4 2 6 2 6 2 3" xfId="29245" xr:uid="{5735FD86-E81A-4D03-89C1-5013CF822C98}"/>
    <cellStyle name="Standaard 4 2 6 2 6 3" xfId="13010" xr:uid="{20104A5B-49F4-4E66-A937-71998EE77F9D}"/>
    <cellStyle name="Standaard 4 2 6 2 6 3 2" xfId="33379" xr:uid="{7D133AA4-6C94-4142-B33D-4EBC9A9FD181}"/>
    <cellStyle name="Standaard 4 2 6 2 6 4" xfId="23195" xr:uid="{EA57CFE4-9AE5-4E16-BF54-6B3AFBB2B1F3}"/>
    <cellStyle name="Standaard 4 2 6 2 7" xfId="8848" xr:uid="{09658E86-B59F-4A82-AD6A-91E1F3D99530}"/>
    <cellStyle name="Standaard 4 2 6 2 7 2" xfId="19037" xr:uid="{0CA460B8-900B-4C94-820B-B40B73763456}"/>
    <cellStyle name="Standaard 4 2 6 2 7 2 2" xfId="39406" xr:uid="{674005DC-79F1-4E2F-AAD3-A221E7FBC95A}"/>
    <cellStyle name="Standaard 4 2 6 2 7 3" xfId="29222" xr:uid="{A02E4B97-F82D-44FF-83E5-EC343EFCD76A}"/>
    <cellStyle name="Standaard 4 2 6 2 8" xfId="10467" xr:uid="{9A410C40-108C-4047-B76E-3E663647E46A}"/>
    <cellStyle name="Standaard 4 2 6 2 8 2" xfId="30836" xr:uid="{428D2491-700C-4FB1-B407-64618AD500B0}"/>
    <cellStyle name="Standaard 4 2 6 2 9" xfId="20652" xr:uid="{9BEB7A8E-205A-4139-BE0F-9B174DA34C2B}"/>
    <cellStyle name="Standaard 4 2 6 3" xfId="221" xr:uid="{D4DAA2B8-CC64-4E4C-9CAF-4028242421E6}"/>
    <cellStyle name="Standaard 4 2 6 3 2" xfId="777" xr:uid="{6212196E-5196-4F89-AAE4-D93982A85DEC}"/>
    <cellStyle name="Standaard 4 2 6 3 2 2" xfId="1627" xr:uid="{BFB0D508-8453-441A-A40F-5B39F6481D32}"/>
    <cellStyle name="Standaard 4 2 6 3 2 2 2" xfId="4172" xr:uid="{1F9F5BE9-2DF5-4E9B-9E8A-E7860BBDDFBB}"/>
    <cellStyle name="Standaard 4 2 6 3 2 2 2 2" xfId="8875" xr:uid="{6203C65F-F61D-4F91-AB60-39CBF2A12321}"/>
    <cellStyle name="Standaard 4 2 6 3 2 2 2 2 2" xfId="19064" xr:uid="{64267E6E-4F91-4F65-8E62-DF25605404CF}"/>
    <cellStyle name="Standaard 4 2 6 3 2 2 2 2 2 2" xfId="39433" xr:uid="{3E44ABCE-EAF3-4E2B-8AE3-2EAE7C9D7032}"/>
    <cellStyle name="Standaard 4 2 6 3 2 2 2 2 3" xfId="29249" xr:uid="{CCA9F5A4-9DE8-4AC9-BD34-BB38E1410C4A}"/>
    <cellStyle name="Standaard 4 2 6 3 2 2 2 3" xfId="14350" xr:uid="{B418D251-A979-4749-9047-D876743EB3A7}"/>
    <cellStyle name="Standaard 4 2 6 3 2 2 2 3 2" xfId="34719" xr:uid="{0C44128B-6351-4483-87EA-D412FBF9610D}"/>
    <cellStyle name="Standaard 4 2 6 3 2 2 2 4" xfId="24535" xr:uid="{28363BE3-32EB-476C-82B1-87E720608CD8}"/>
    <cellStyle name="Standaard 4 2 6 3 2 2 3" xfId="8874" xr:uid="{D9B9FC40-3DAF-4FCE-8BD8-0DE4F0DA42A8}"/>
    <cellStyle name="Standaard 4 2 6 3 2 2 3 2" xfId="19063" xr:uid="{7BD4CB1C-1B2B-43CA-988B-BAA395AC004A}"/>
    <cellStyle name="Standaard 4 2 6 3 2 2 3 2 2" xfId="39432" xr:uid="{45848984-378D-4185-B30C-FF31F785C452}"/>
    <cellStyle name="Standaard 4 2 6 3 2 2 3 3" xfId="29248" xr:uid="{2517815C-F31B-4F21-84E4-EB4472AB974B}"/>
    <cellStyle name="Standaard 4 2 6 3 2 2 4" xfId="11807" xr:uid="{DA83741C-E337-48AA-8F10-D902FC95E3FE}"/>
    <cellStyle name="Standaard 4 2 6 3 2 2 4 2" xfId="32176" xr:uid="{4F216A8A-62FF-4A1A-AB04-03DA6E107859}"/>
    <cellStyle name="Standaard 4 2 6 3 2 2 5" xfId="21992" xr:uid="{517AC248-38C5-40DD-8772-FCB35C54E5BF}"/>
    <cellStyle name="Standaard 4 2 6 3 2 3" xfId="2474" xr:uid="{CF615DA0-0B69-4923-8CD6-B1C03CCA2777}"/>
    <cellStyle name="Standaard 4 2 6 3 2 3 2" xfId="5019" xr:uid="{DE967077-234E-4833-8042-6E62CDE4574C}"/>
    <cellStyle name="Standaard 4 2 6 3 2 3 2 2" xfId="8877" xr:uid="{C24BD253-8073-4B4E-A3AD-B852D98AF9DA}"/>
    <cellStyle name="Standaard 4 2 6 3 2 3 2 2 2" xfId="19066" xr:uid="{8CB085AA-1C85-4A51-A0DD-09031EC4AE83}"/>
    <cellStyle name="Standaard 4 2 6 3 2 3 2 2 2 2" xfId="39435" xr:uid="{446B654E-F5C1-48DD-9C33-4600C838B213}"/>
    <cellStyle name="Standaard 4 2 6 3 2 3 2 2 3" xfId="29251" xr:uid="{21E60B3D-3BBB-449E-9C42-63AE96BA9975}"/>
    <cellStyle name="Standaard 4 2 6 3 2 3 2 3" xfId="15197" xr:uid="{2790DDE3-11B8-463B-AAC7-E10AF0F6F929}"/>
    <cellStyle name="Standaard 4 2 6 3 2 3 2 3 2" xfId="35566" xr:uid="{E75465BB-1881-414F-A0CA-27A389B2005F}"/>
    <cellStyle name="Standaard 4 2 6 3 2 3 2 4" xfId="25382" xr:uid="{F08ACB35-26C7-45C6-9274-9F8011A3695A}"/>
    <cellStyle name="Standaard 4 2 6 3 2 3 3" xfId="8876" xr:uid="{B8611851-1075-4538-96C1-DA6E4424137C}"/>
    <cellStyle name="Standaard 4 2 6 3 2 3 3 2" xfId="19065" xr:uid="{C4DDDDF3-0BF6-42AD-8F89-A14213436C0B}"/>
    <cellStyle name="Standaard 4 2 6 3 2 3 3 2 2" xfId="39434" xr:uid="{B18D2A88-E96A-4005-84AF-D091BE00BC3D}"/>
    <cellStyle name="Standaard 4 2 6 3 2 3 3 3" xfId="29250" xr:uid="{6E4C42AE-475A-42E7-8F1A-AD8ACBACA72E}"/>
    <cellStyle name="Standaard 4 2 6 3 2 3 4" xfId="12654" xr:uid="{F213D52E-3179-43E7-9551-0857AF01C77B}"/>
    <cellStyle name="Standaard 4 2 6 3 2 3 4 2" xfId="33023" xr:uid="{B063D98D-CD73-4414-9704-24217274A8A8}"/>
    <cellStyle name="Standaard 4 2 6 3 2 3 5" xfId="22839" xr:uid="{BFADD82C-FF5D-41F1-A80B-F04960DF24F4}"/>
    <cellStyle name="Standaard 4 2 6 3 2 4" xfId="3324" xr:uid="{50C46EB8-A23E-4E59-980F-6E3C42C72002}"/>
    <cellStyle name="Standaard 4 2 6 3 2 4 2" xfId="8878" xr:uid="{F363B877-5811-4964-A713-828CB7C57589}"/>
    <cellStyle name="Standaard 4 2 6 3 2 4 2 2" xfId="19067" xr:uid="{F6ABB3B1-AAC8-4913-BD18-6EE828EA061A}"/>
    <cellStyle name="Standaard 4 2 6 3 2 4 2 2 2" xfId="39436" xr:uid="{F335BD68-1719-4B0A-9B01-7041F4253883}"/>
    <cellStyle name="Standaard 4 2 6 3 2 4 2 3" xfId="29252" xr:uid="{8E692CF6-E7FE-41B3-8BE9-2F01008C3374}"/>
    <cellStyle name="Standaard 4 2 6 3 2 4 3" xfId="13502" xr:uid="{5AD5C43B-EAFC-46C4-A50C-02BC289DAB65}"/>
    <cellStyle name="Standaard 4 2 6 3 2 4 3 2" xfId="33871" xr:uid="{B13F106E-50A4-47BA-A758-DB840E63BAF9}"/>
    <cellStyle name="Standaard 4 2 6 3 2 4 4" xfId="23687" xr:uid="{862D0659-5932-4C8C-89DD-ADFF3325DFC4}"/>
    <cellStyle name="Standaard 4 2 6 3 2 5" xfId="8873" xr:uid="{2C5FD094-6990-47A1-AACE-F8E09E416BAC}"/>
    <cellStyle name="Standaard 4 2 6 3 2 5 2" xfId="19062" xr:uid="{D5ADCF15-3A70-4C30-BA4C-C4DB47EEB588}"/>
    <cellStyle name="Standaard 4 2 6 3 2 5 2 2" xfId="39431" xr:uid="{648E4DB8-0C75-4C41-A21F-D4B7A6C9F7A0}"/>
    <cellStyle name="Standaard 4 2 6 3 2 5 3" xfId="29247" xr:uid="{E9E64127-8EB6-40FC-BE77-E55FC27C55CE}"/>
    <cellStyle name="Standaard 4 2 6 3 2 6" xfId="10959" xr:uid="{0EDE64F6-8CA9-4676-85FD-E4C4F30E34FD}"/>
    <cellStyle name="Standaard 4 2 6 3 2 6 2" xfId="31328" xr:uid="{317E7210-EF56-4F0D-B732-F7F95656ADB5}"/>
    <cellStyle name="Standaard 4 2 6 3 2 7" xfId="21144" xr:uid="{3A79134E-B196-4D4F-92C9-830D5B08ECCF}"/>
    <cellStyle name="Standaard 4 2 6 3 3" xfId="1203" xr:uid="{AE56D486-147B-4D6F-9ACA-B12F0B7B9215}"/>
    <cellStyle name="Standaard 4 2 6 3 3 2" xfId="3748" xr:uid="{0300F970-B96E-49D0-972F-672B68F44498}"/>
    <cellStyle name="Standaard 4 2 6 3 3 2 2" xfId="8880" xr:uid="{A4E04CAB-74DC-4813-B612-F56973F23B63}"/>
    <cellStyle name="Standaard 4 2 6 3 3 2 2 2" xfId="19069" xr:uid="{C741C934-B15E-4E5E-A850-3A7BE13BB72D}"/>
    <cellStyle name="Standaard 4 2 6 3 3 2 2 2 2" xfId="39438" xr:uid="{3F1044FE-D54B-42E4-8FE6-099CC83C75AE}"/>
    <cellStyle name="Standaard 4 2 6 3 3 2 2 3" xfId="29254" xr:uid="{8676EC4D-E552-4421-93C2-AA64F0139F2F}"/>
    <cellStyle name="Standaard 4 2 6 3 3 2 3" xfId="13926" xr:uid="{59D2E619-ECA9-4AE3-ABAF-D2350EB0B2BC}"/>
    <cellStyle name="Standaard 4 2 6 3 3 2 3 2" xfId="34295" xr:uid="{343CA308-E8EB-402E-8AE6-2C9DE16DACE2}"/>
    <cellStyle name="Standaard 4 2 6 3 3 2 4" xfId="24111" xr:uid="{BD36BA30-A5DF-4B4F-9CBC-C95CBA184866}"/>
    <cellStyle name="Standaard 4 2 6 3 3 3" xfId="8879" xr:uid="{B5DD145E-74F9-4DF5-876F-0C9D7E0F39B1}"/>
    <cellStyle name="Standaard 4 2 6 3 3 3 2" xfId="19068" xr:uid="{06A04FB8-6A72-4DAD-B833-16EB832A05F5}"/>
    <cellStyle name="Standaard 4 2 6 3 3 3 2 2" xfId="39437" xr:uid="{A0BCEF62-32EB-4A4F-AA0A-C92D49582D4C}"/>
    <cellStyle name="Standaard 4 2 6 3 3 3 3" xfId="29253" xr:uid="{63E908B4-6844-42E6-A837-504F9E8B85A7}"/>
    <cellStyle name="Standaard 4 2 6 3 3 4" xfId="11383" xr:uid="{79FC70A6-8891-4C4C-A723-951911F8092B}"/>
    <cellStyle name="Standaard 4 2 6 3 3 4 2" xfId="31752" xr:uid="{C19E1C3A-1EA8-473E-9B5D-7614F42538BC}"/>
    <cellStyle name="Standaard 4 2 6 3 3 5" xfId="21568" xr:uid="{9609A447-F7C2-4388-B511-A70B504BE902}"/>
    <cellStyle name="Standaard 4 2 6 3 4" xfId="2050" xr:uid="{A5DD6589-7E92-45B4-9B7C-7341D2829185}"/>
    <cellStyle name="Standaard 4 2 6 3 4 2" xfId="4595" xr:uid="{FFCF1679-32BC-4D12-89AA-FF5520A067ED}"/>
    <cellStyle name="Standaard 4 2 6 3 4 2 2" xfId="8882" xr:uid="{ED601747-B1C3-4BCE-AB01-2B400AA3BBB8}"/>
    <cellStyle name="Standaard 4 2 6 3 4 2 2 2" xfId="19071" xr:uid="{AB5AB9ED-6597-4A57-B27C-1104A475532E}"/>
    <cellStyle name="Standaard 4 2 6 3 4 2 2 2 2" xfId="39440" xr:uid="{0CAE20BA-A465-4E9A-B570-D2C912464D9A}"/>
    <cellStyle name="Standaard 4 2 6 3 4 2 2 3" xfId="29256" xr:uid="{90BCD173-FECA-412E-B436-7946625B6BE0}"/>
    <cellStyle name="Standaard 4 2 6 3 4 2 3" xfId="14773" xr:uid="{5B83BC16-4A5C-4595-A58E-C47B89BB3F57}"/>
    <cellStyle name="Standaard 4 2 6 3 4 2 3 2" xfId="35142" xr:uid="{9675E00C-D8C9-41AE-990C-7EAB84CEFE5D}"/>
    <cellStyle name="Standaard 4 2 6 3 4 2 4" xfId="24958" xr:uid="{8266E0ED-3943-42CA-805A-43EFF0072DC8}"/>
    <cellStyle name="Standaard 4 2 6 3 4 3" xfId="8881" xr:uid="{3B3FDBB0-22E8-4B0C-9406-4290105B1AA3}"/>
    <cellStyle name="Standaard 4 2 6 3 4 3 2" xfId="19070" xr:uid="{44218A4C-A2D5-48CF-B3D5-4F911B5616E0}"/>
    <cellStyle name="Standaard 4 2 6 3 4 3 2 2" xfId="39439" xr:uid="{51309AA4-8D05-4CBD-98D4-A2C54D96C78D}"/>
    <cellStyle name="Standaard 4 2 6 3 4 3 3" xfId="29255" xr:uid="{8E264F60-4BCC-440A-94E1-E38DB5E003AA}"/>
    <cellStyle name="Standaard 4 2 6 3 4 4" xfId="12230" xr:uid="{9F2ED038-58B8-4484-92B3-560D3EB84B30}"/>
    <cellStyle name="Standaard 4 2 6 3 4 4 2" xfId="32599" xr:uid="{45A89A53-F677-4A36-A076-B64F04E6A509}"/>
    <cellStyle name="Standaard 4 2 6 3 4 5" xfId="22415" xr:uid="{37F6D9C4-E4CF-4B73-8734-73FBD6551AF5}"/>
    <cellStyle name="Standaard 4 2 6 3 5" xfId="2900" xr:uid="{177E6004-18C5-46DE-811F-976986AE69A5}"/>
    <cellStyle name="Standaard 4 2 6 3 5 2" xfId="8883" xr:uid="{CE7CAEDF-07F1-4C0B-A1AD-AD6C4D10200E}"/>
    <cellStyle name="Standaard 4 2 6 3 5 2 2" xfId="19072" xr:uid="{4508A883-8452-4D17-B62A-00B73282AF83}"/>
    <cellStyle name="Standaard 4 2 6 3 5 2 2 2" xfId="39441" xr:uid="{8CB2B940-3037-461C-B1DD-7CE431BE5B02}"/>
    <cellStyle name="Standaard 4 2 6 3 5 2 3" xfId="29257" xr:uid="{9C402EA1-6A52-482F-AF63-339E930C8E6C}"/>
    <cellStyle name="Standaard 4 2 6 3 5 3" xfId="13078" xr:uid="{12F10DB7-CC00-4C64-8126-F5DDBA042581}"/>
    <cellStyle name="Standaard 4 2 6 3 5 3 2" xfId="33447" xr:uid="{754BC7EB-1220-4777-97F9-13F6E9344161}"/>
    <cellStyle name="Standaard 4 2 6 3 5 4" xfId="23263" xr:uid="{B6599711-4245-4A98-A00E-4FD8283B2F19}"/>
    <cellStyle name="Standaard 4 2 6 3 6" xfId="8872" xr:uid="{5E3C2847-8499-462A-B8B6-C1388471FA1A}"/>
    <cellStyle name="Standaard 4 2 6 3 6 2" xfId="19061" xr:uid="{CA2196A9-3F51-445D-8179-628488D33664}"/>
    <cellStyle name="Standaard 4 2 6 3 6 2 2" xfId="39430" xr:uid="{B81D3F19-C025-43DD-AD73-504DC6037C05}"/>
    <cellStyle name="Standaard 4 2 6 3 6 3" xfId="29246" xr:uid="{D72CA8D2-15A5-4EB5-9B7A-76CA4ED68B2D}"/>
    <cellStyle name="Standaard 4 2 6 3 7" xfId="10535" xr:uid="{73A6A4AE-4428-40D5-A2BA-D428280DF3D9}"/>
    <cellStyle name="Standaard 4 2 6 3 7 2" xfId="30904" xr:uid="{315431CB-DEBC-4873-A2E1-AF68FB32A428}"/>
    <cellStyle name="Standaard 4 2 6 3 8" xfId="20720" xr:uid="{2D632ABA-FC07-4E74-8C9F-F42402B5B9B8}"/>
    <cellStyle name="Standaard 4 2 6 4" xfId="481" xr:uid="{A04C5449-1C97-4DCB-AAF5-2475DCD1F59A}"/>
    <cellStyle name="Standaard 4 2 6 4 2" xfId="938" xr:uid="{0BB3D742-A655-43D5-B52E-D5D7AD4C60FA}"/>
    <cellStyle name="Standaard 4 2 6 4 2 2" xfId="1788" xr:uid="{25B79316-81B8-40AC-B534-4B5D4948D348}"/>
    <cellStyle name="Standaard 4 2 6 4 2 2 2" xfId="4333" xr:uid="{70AD2737-0D87-41EB-B4B0-2853953585AB}"/>
    <cellStyle name="Standaard 4 2 6 4 2 2 2 2" xfId="8887" xr:uid="{41960401-B021-412F-A4FE-E5D7C2B0DDAC}"/>
    <cellStyle name="Standaard 4 2 6 4 2 2 2 2 2" xfId="19076" xr:uid="{58EED705-65AD-4314-A708-51F32F9BB6FE}"/>
    <cellStyle name="Standaard 4 2 6 4 2 2 2 2 2 2" xfId="39445" xr:uid="{03DDFA1C-571B-433E-A161-3B9B0101B8FA}"/>
    <cellStyle name="Standaard 4 2 6 4 2 2 2 2 3" xfId="29261" xr:uid="{EBEAAADF-AA8C-415F-8685-780367DE3AFF}"/>
    <cellStyle name="Standaard 4 2 6 4 2 2 2 3" xfId="14511" xr:uid="{0E47E566-07EB-46D2-BE53-2E3329BF8FD0}"/>
    <cellStyle name="Standaard 4 2 6 4 2 2 2 3 2" xfId="34880" xr:uid="{9561A2D1-C34E-4D6E-9FC9-C5C2F11EA6A1}"/>
    <cellStyle name="Standaard 4 2 6 4 2 2 2 4" xfId="24696" xr:uid="{AE7ADB84-3FFF-4829-9BE7-6ED947C9827D}"/>
    <cellStyle name="Standaard 4 2 6 4 2 2 3" xfId="8886" xr:uid="{5138C998-0F06-4EA4-BB4C-FC537E935A0C}"/>
    <cellStyle name="Standaard 4 2 6 4 2 2 3 2" xfId="19075" xr:uid="{99DA9BD2-13CF-4BC1-A2FB-F8BD12B7C390}"/>
    <cellStyle name="Standaard 4 2 6 4 2 2 3 2 2" xfId="39444" xr:uid="{742FF0CF-078B-4BC4-9FF3-941F798BF8EB}"/>
    <cellStyle name="Standaard 4 2 6 4 2 2 3 3" xfId="29260" xr:uid="{99E82094-5D40-4FED-AB09-D3A04C5C71A8}"/>
    <cellStyle name="Standaard 4 2 6 4 2 2 4" xfId="11968" xr:uid="{3D98E6EF-5991-429B-9F95-D404DA0F4DE5}"/>
    <cellStyle name="Standaard 4 2 6 4 2 2 4 2" xfId="32337" xr:uid="{7AE8539A-B82F-4282-B587-EA3F0C5817DB}"/>
    <cellStyle name="Standaard 4 2 6 4 2 2 5" xfId="22153" xr:uid="{41B443F7-F43C-4C77-A136-BBED4529057C}"/>
    <cellStyle name="Standaard 4 2 6 4 2 3" xfId="2635" xr:uid="{19411757-A453-4845-9098-45272A9CC07D}"/>
    <cellStyle name="Standaard 4 2 6 4 2 3 2" xfId="5180" xr:uid="{A79D9AF6-91E3-4607-B98A-512E0CC10DC6}"/>
    <cellStyle name="Standaard 4 2 6 4 2 3 2 2" xfId="8889" xr:uid="{7BC3255F-BE13-4B75-8A6B-0A3989C7C34C}"/>
    <cellStyle name="Standaard 4 2 6 4 2 3 2 2 2" xfId="19078" xr:uid="{C6BB280E-110B-4A98-99DA-424ADB5A4AFB}"/>
    <cellStyle name="Standaard 4 2 6 4 2 3 2 2 2 2" xfId="39447" xr:uid="{AF7F8EBD-23EE-4F2D-AF95-E8F094684975}"/>
    <cellStyle name="Standaard 4 2 6 4 2 3 2 2 3" xfId="29263" xr:uid="{48D4B6F8-0E98-4E71-951A-9C96895BE8F1}"/>
    <cellStyle name="Standaard 4 2 6 4 2 3 2 3" xfId="15358" xr:uid="{5098ABC2-A0DE-46D8-BC69-ED97B51376F9}"/>
    <cellStyle name="Standaard 4 2 6 4 2 3 2 3 2" xfId="35727" xr:uid="{A4AF448F-4558-4A0D-8E3D-C0351F08CCF2}"/>
    <cellStyle name="Standaard 4 2 6 4 2 3 2 4" xfId="25543" xr:uid="{1EED83E7-6584-4772-9B34-CCFDD08DEED6}"/>
    <cellStyle name="Standaard 4 2 6 4 2 3 3" xfId="8888" xr:uid="{E348D58E-263D-4265-9FFC-5CA0496082BA}"/>
    <cellStyle name="Standaard 4 2 6 4 2 3 3 2" xfId="19077" xr:uid="{87ADBA64-E4F2-4E86-ABC5-09435D6DB6CB}"/>
    <cellStyle name="Standaard 4 2 6 4 2 3 3 2 2" xfId="39446" xr:uid="{55C65818-1A18-42D8-AFDC-B474CE4EC842}"/>
    <cellStyle name="Standaard 4 2 6 4 2 3 3 3" xfId="29262" xr:uid="{421DC611-32D7-4310-B284-1CC1929C011C}"/>
    <cellStyle name="Standaard 4 2 6 4 2 3 4" xfId="12815" xr:uid="{70A76496-E042-4C14-A466-16F70CD51B90}"/>
    <cellStyle name="Standaard 4 2 6 4 2 3 4 2" xfId="33184" xr:uid="{3EEFD914-5C03-499D-9771-826865AE67D9}"/>
    <cellStyle name="Standaard 4 2 6 4 2 3 5" xfId="23000" xr:uid="{6A278CC3-2E5E-47AA-A821-EA4F48E81ECD}"/>
    <cellStyle name="Standaard 4 2 6 4 2 4" xfId="3485" xr:uid="{C765FD53-08B7-4FD3-9C61-7A8BBC437DC4}"/>
    <cellStyle name="Standaard 4 2 6 4 2 4 2" xfId="8890" xr:uid="{DC132A1B-71EA-45BD-BD6D-7B63DB88535D}"/>
    <cellStyle name="Standaard 4 2 6 4 2 4 2 2" xfId="19079" xr:uid="{BBC7D8B0-4686-4066-8287-9619B2F52FE6}"/>
    <cellStyle name="Standaard 4 2 6 4 2 4 2 2 2" xfId="39448" xr:uid="{33959BDC-E07A-4E95-913B-18D2304B2843}"/>
    <cellStyle name="Standaard 4 2 6 4 2 4 2 3" xfId="29264" xr:uid="{6ACB4840-392C-4E50-9262-CBB46C28E098}"/>
    <cellStyle name="Standaard 4 2 6 4 2 4 3" xfId="13663" xr:uid="{8FE39F7A-28EE-4B45-95EA-7D809908669D}"/>
    <cellStyle name="Standaard 4 2 6 4 2 4 3 2" xfId="34032" xr:uid="{4FFD0C17-066E-468B-A873-93C54473348A}"/>
    <cellStyle name="Standaard 4 2 6 4 2 4 4" xfId="23848" xr:uid="{EDC3BE90-1188-491A-B556-0FD3F266C484}"/>
    <cellStyle name="Standaard 4 2 6 4 2 5" xfId="8885" xr:uid="{B02C06F9-A8ED-4621-A261-7462F8DABABB}"/>
    <cellStyle name="Standaard 4 2 6 4 2 5 2" xfId="19074" xr:uid="{F0CC12BD-25A9-4125-9750-4FED7BF7219E}"/>
    <cellStyle name="Standaard 4 2 6 4 2 5 2 2" xfId="39443" xr:uid="{309855A0-6E08-48C0-A3F7-5763B84287C2}"/>
    <cellStyle name="Standaard 4 2 6 4 2 5 3" xfId="29259" xr:uid="{3210761E-9277-4E38-8E0C-0C1533DF52AF}"/>
    <cellStyle name="Standaard 4 2 6 4 2 6" xfId="11120" xr:uid="{209740EB-0D12-4265-BCD8-2C92B433175B}"/>
    <cellStyle name="Standaard 4 2 6 4 2 6 2" xfId="31489" xr:uid="{437AD9D1-F64D-4AC9-BA3B-67C2D41632DC}"/>
    <cellStyle name="Standaard 4 2 6 4 2 7" xfId="21305" xr:uid="{E6120B4D-2C32-47BE-B14F-0EEEA10B655A}"/>
    <cellStyle name="Standaard 4 2 6 4 3" xfId="1364" xr:uid="{7EA78288-0967-4A2D-AA5E-BEA5C4742178}"/>
    <cellStyle name="Standaard 4 2 6 4 3 2" xfId="3909" xr:uid="{E67E159A-9381-446D-88AD-B734175841F7}"/>
    <cellStyle name="Standaard 4 2 6 4 3 2 2" xfId="8892" xr:uid="{60F666CF-62B9-44B8-AAE9-AE9B2015D793}"/>
    <cellStyle name="Standaard 4 2 6 4 3 2 2 2" xfId="19081" xr:uid="{863E2E72-BB5C-49F2-9825-231E4F76FFB7}"/>
    <cellStyle name="Standaard 4 2 6 4 3 2 2 2 2" xfId="39450" xr:uid="{82E23060-5BF6-4500-8249-A619145E5810}"/>
    <cellStyle name="Standaard 4 2 6 4 3 2 2 3" xfId="29266" xr:uid="{18FABAE8-05BE-47EE-A28D-26801B5B54A3}"/>
    <cellStyle name="Standaard 4 2 6 4 3 2 3" xfId="14087" xr:uid="{ED5679F9-85DE-48A8-B5AF-3054DC8433BC}"/>
    <cellStyle name="Standaard 4 2 6 4 3 2 3 2" xfId="34456" xr:uid="{F0F0AA10-4EA5-4CBB-9986-C5BBCA8C4A46}"/>
    <cellStyle name="Standaard 4 2 6 4 3 2 4" xfId="24272" xr:uid="{82E1E672-0747-4B0C-8A9E-14AA9AD58FC5}"/>
    <cellStyle name="Standaard 4 2 6 4 3 3" xfId="8891" xr:uid="{876F53D7-3431-4D57-96B9-7A0236168693}"/>
    <cellStyle name="Standaard 4 2 6 4 3 3 2" xfId="19080" xr:uid="{8AAE6452-7B87-4561-9C75-AFB67CFABA39}"/>
    <cellStyle name="Standaard 4 2 6 4 3 3 2 2" xfId="39449" xr:uid="{477CAEC8-D470-41A8-A853-54B33D31FDEF}"/>
    <cellStyle name="Standaard 4 2 6 4 3 3 3" xfId="29265" xr:uid="{B58375C3-D894-4CE5-918B-14245A65B94B}"/>
    <cellStyle name="Standaard 4 2 6 4 3 4" xfId="11544" xr:uid="{A02C10F0-FC9B-40E8-9621-791D6BB1CDF3}"/>
    <cellStyle name="Standaard 4 2 6 4 3 4 2" xfId="31913" xr:uid="{649C7567-2EF4-427D-A7B1-D686211ED542}"/>
    <cellStyle name="Standaard 4 2 6 4 3 5" xfId="21729" xr:uid="{6D4C25BE-BBBA-4E83-81A7-9E0DE3628B55}"/>
    <cellStyle name="Standaard 4 2 6 4 4" xfId="2211" xr:uid="{50E6ADEA-071C-4557-B017-A7B6CBC028BA}"/>
    <cellStyle name="Standaard 4 2 6 4 4 2" xfId="4756" xr:uid="{1624E540-EBD2-4C08-A9E9-48AF5F013CB4}"/>
    <cellStyle name="Standaard 4 2 6 4 4 2 2" xfId="8894" xr:uid="{42FF558F-4243-4D86-B648-B03E1EBAD331}"/>
    <cellStyle name="Standaard 4 2 6 4 4 2 2 2" xfId="19083" xr:uid="{932FC5F6-87E9-48A6-B582-B86EB58237FF}"/>
    <cellStyle name="Standaard 4 2 6 4 4 2 2 2 2" xfId="39452" xr:uid="{04412E45-C095-4EAA-8376-C54A3A72AA3F}"/>
    <cellStyle name="Standaard 4 2 6 4 4 2 2 3" xfId="29268" xr:uid="{DD33C8A7-E05A-4752-80A3-AA7C171B4EAB}"/>
    <cellStyle name="Standaard 4 2 6 4 4 2 3" xfId="14934" xr:uid="{00F8A46F-71D3-4324-ACC8-B2D532A2BE50}"/>
    <cellStyle name="Standaard 4 2 6 4 4 2 3 2" xfId="35303" xr:uid="{4B2D2FCE-6A58-4D28-AA87-C055DC37D363}"/>
    <cellStyle name="Standaard 4 2 6 4 4 2 4" xfId="25119" xr:uid="{FE146F7A-DAA4-49A9-A36E-63F8E70D77D6}"/>
    <cellStyle name="Standaard 4 2 6 4 4 3" xfId="8893" xr:uid="{1CD4F2EA-F34A-4729-B54C-062C51A6A9B5}"/>
    <cellStyle name="Standaard 4 2 6 4 4 3 2" xfId="19082" xr:uid="{D5DB970F-3A12-460B-B0A0-916DD102606E}"/>
    <cellStyle name="Standaard 4 2 6 4 4 3 2 2" xfId="39451" xr:uid="{793AC73B-1545-4A3E-8E55-6DBEC7C91198}"/>
    <cellStyle name="Standaard 4 2 6 4 4 3 3" xfId="29267" xr:uid="{024AB497-56D0-49AE-A5BF-0FE1373D805C}"/>
    <cellStyle name="Standaard 4 2 6 4 4 4" xfId="12391" xr:uid="{317BDDE8-199D-42A8-9D35-A7448E191283}"/>
    <cellStyle name="Standaard 4 2 6 4 4 4 2" xfId="32760" xr:uid="{9E8055F3-63C2-4EE0-9DFC-4A710A670901}"/>
    <cellStyle name="Standaard 4 2 6 4 4 5" xfId="22576" xr:uid="{009CAC32-999E-46D7-A0BE-927227746C2C}"/>
    <cellStyle name="Standaard 4 2 6 4 5" xfId="3061" xr:uid="{E94AC125-203A-4A07-96F8-B860A9F0C778}"/>
    <cellStyle name="Standaard 4 2 6 4 5 2" xfId="8895" xr:uid="{0C01D645-1E41-42FE-9524-0746C5D571BB}"/>
    <cellStyle name="Standaard 4 2 6 4 5 2 2" xfId="19084" xr:uid="{13E74AFB-B13E-4BFA-8518-A63AA21F7BEE}"/>
    <cellStyle name="Standaard 4 2 6 4 5 2 2 2" xfId="39453" xr:uid="{81A71B5F-ACB2-4437-8039-764C6512F258}"/>
    <cellStyle name="Standaard 4 2 6 4 5 2 3" xfId="29269" xr:uid="{D7D3F267-DDB4-427C-A33B-6F87F1BD9C2A}"/>
    <cellStyle name="Standaard 4 2 6 4 5 3" xfId="13239" xr:uid="{12CE2494-CD7A-4D2E-BB9F-C1A2863F1870}"/>
    <cellStyle name="Standaard 4 2 6 4 5 3 2" xfId="33608" xr:uid="{8B9D69C5-8EFE-4181-B2E0-40A31A291D97}"/>
    <cellStyle name="Standaard 4 2 6 4 5 4" xfId="23424" xr:uid="{66D9F1AB-D709-4048-BED3-FD25147FAFC3}"/>
    <cellStyle name="Standaard 4 2 6 4 6" xfId="8884" xr:uid="{26652B3E-08B2-45C5-A3EE-DC8DC7245818}"/>
    <cellStyle name="Standaard 4 2 6 4 6 2" xfId="19073" xr:uid="{48CE4166-9673-4715-8679-7A4D70F95008}"/>
    <cellStyle name="Standaard 4 2 6 4 6 2 2" xfId="39442" xr:uid="{1E21505E-9A24-4BE8-95B6-B6C5FEEC278A}"/>
    <cellStyle name="Standaard 4 2 6 4 6 3" xfId="29258" xr:uid="{E2A2136B-206B-487A-A49F-F684726EDC37}"/>
    <cellStyle name="Standaard 4 2 6 4 7" xfId="10696" xr:uid="{7E18345F-73AD-414B-ABBA-9F3267CBF9B6}"/>
    <cellStyle name="Standaard 4 2 6 4 7 2" xfId="31065" xr:uid="{92A5BC2D-9492-4CE4-BF0A-49ED4419EABA}"/>
    <cellStyle name="Standaard 4 2 6 4 8" xfId="20881" xr:uid="{071A5451-9950-4EF0-BD23-CA08B6CE6E7F}"/>
    <cellStyle name="Standaard 4 2 6 5" xfId="574" xr:uid="{9135C9FA-289C-4900-9644-1AEBB11026B3}"/>
    <cellStyle name="Standaard 4 2 6 5 2" xfId="1000" xr:uid="{997A81D9-4E72-457D-A612-B56AD3CECECD}"/>
    <cellStyle name="Standaard 4 2 6 5 2 2" xfId="1850" xr:uid="{90FA3938-37DD-4825-8736-AA638D0DEEE8}"/>
    <cellStyle name="Standaard 4 2 6 5 2 2 2" xfId="4395" xr:uid="{03B2700F-4511-4142-8D8A-5E65C5773941}"/>
    <cellStyle name="Standaard 4 2 6 5 2 2 2 2" xfId="8899" xr:uid="{1CE52FEF-AA36-4196-9DD2-C4D55D866EED}"/>
    <cellStyle name="Standaard 4 2 6 5 2 2 2 2 2" xfId="19088" xr:uid="{6BD14B3A-E969-4288-B0F3-712742962DE3}"/>
    <cellStyle name="Standaard 4 2 6 5 2 2 2 2 2 2" xfId="39457" xr:uid="{C2038B4D-AAB5-473B-8F22-1300098C9EB3}"/>
    <cellStyle name="Standaard 4 2 6 5 2 2 2 2 3" xfId="29273" xr:uid="{2D888907-ED1D-4B6F-8494-77BC28D3EA30}"/>
    <cellStyle name="Standaard 4 2 6 5 2 2 2 3" xfId="14573" xr:uid="{BF3E4E0A-1DB8-417F-BE18-404337A6E440}"/>
    <cellStyle name="Standaard 4 2 6 5 2 2 2 3 2" xfId="34942" xr:uid="{62F83D52-4BFF-4BDA-A6DF-AC2D946AE68B}"/>
    <cellStyle name="Standaard 4 2 6 5 2 2 2 4" xfId="24758" xr:uid="{8BA1B3F4-C5F1-43D4-AEF4-ED042232579F}"/>
    <cellStyle name="Standaard 4 2 6 5 2 2 3" xfId="8898" xr:uid="{187FE929-0243-4A06-BAD7-7A0AA06B3436}"/>
    <cellStyle name="Standaard 4 2 6 5 2 2 3 2" xfId="19087" xr:uid="{07699D6C-E464-4780-9F2B-879081B779CA}"/>
    <cellStyle name="Standaard 4 2 6 5 2 2 3 2 2" xfId="39456" xr:uid="{2A7155F8-6BAE-41AA-97BC-3D69DA178FB7}"/>
    <cellStyle name="Standaard 4 2 6 5 2 2 3 3" xfId="29272" xr:uid="{DCDEE67B-504F-4A76-9E5E-00EFA2A0407E}"/>
    <cellStyle name="Standaard 4 2 6 5 2 2 4" xfId="12030" xr:uid="{6FB024A0-B8D1-4EF5-9F45-457ECE77D01D}"/>
    <cellStyle name="Standaard 4 2 6 5 2 2 4 2" xfId="32399" xr:uid="{9D1DE89F-2B34-4B84-8191-C3DCB4598DE6}"/>
    <cellStyle name="Standaard 4 2 6 5 2 2 5" xfId="22215" xr:uid="{BA574FFE-FDA1-42D0-B624-0A7C5CC8DDE4}"/>
    <cellStyle name="Standaard 4 2 6 5 2 3" xfId="2697" xr:uid="{3C1C2FE3-131B-4E6F-A9F2-9E1AE87992D6}"/>
    <cellStyle name="Standaard 4 2 6 5 2 3 2" xfId="5242" xr:uid="{67981B04-98CA-4888-805A-7567800AC42F}"/>
    <cellStyle name="Standaard 4 2 6 5 2 3 2 2" xfId="8901" xr:uid="{27DF04A3-26FA-40E0-8BE1-EAAC5A8DE64A}"/>
    <cellStyle name="Standaard 4 2 6 5 2 3 2 2 2" xfId="19090" xr:uid="{323874B2-D2D1-432E-BB40-10B768E32998}"/>
    <cellStyle name="Standaard 4 2 6 5 2 3 2 2 2 2" xfId="39459" xr:uid="{0CD110D9-0EDB-4513-AB39-40E5E3A97B16}"/>
    <cellStyle name="Standaard 4 2 6 5 2 3 2 2 3" xfId="29275" xr:uid="{7556C655-C686-4461-81C3-2F956E33564D}"/>
    <cellStyle name="Standaard 4 2 6 5 2 3 2 3" xfId="15420" xr:uid="{68E80CEB-E1EC-45C7-97C8-0F4B93C8AAE5}"/>
    <cellStyle name="Standaard 4 2 6 5 2 3 2 3 2" xfId="35789" xr:uid="{30B066D9-7D0E-4F99-8041-B5C8C690C853}"/>
    <cellStyle name="Standaard 4 2 6 5 2 3 2 4" xfId="25605" xr:uid="{580BF28A-386F-4111-A9AB-18ED9BF7FE29}"/>
    <cellStyle name="Standaard 4 2 6 5 2 3 3" xfId="8900" xr:uid="{ED1E550C-1E00-4EC0-B874-5339595D6427}"/>
    <cellStyle name="Standaard 4 2 6 5 2 3 3 2" xfId="19089" xr:uid="{9B685088-6385-4E15-B162-B93C968A8B8B}"/>
    <cellStyle name="Standaard 4 2 6 5 2 3 3 2 2" xfId="39458" xr:uid="{5C7DD4C2-C62A-40E8-A2DB-DBB9FADAFF16}"/>
    <cellStyle name="Standaard 4 2 6 5 2 3 3 3" xfId="29274" xr:uid="{E3FEFB7C-758E-45FC-8B82-51A738B3D625}"/>
    <cellStyle name="Standaard 4 2 6 5 2 3 4" xfId="12877" xr:uid="{11A4E3E1-3EDB-489A-9000-EFC8C554528B}"/>
    <cellStyle name="Standaard 4 2 6 5 2 3 4 2" xfId="33246" xr:uid="{DAFD6489-F12F-47E2-8B8E-05D22CE9BF18}"/>
    <cellStyle name="Standaard 4 2 6 5 2 3 5" xfId="23062" xr:uid="{D0E53FC3-A457-4EBB-AF7D-13F33D3337F5}"/>
    <cellStyle name="Standaard 4 2 6 5 2 4" xfId="3547" xr:uid="{022B64B6-CDA5-4703-AD88-7F0595F2FFEE}"/>
    <cellStyle name="Standaard 4 2 6 5 2 4 2" xfId="8902" xr:uid="{A5A744E9-FBB4-42C2-9178-82BAEE03E686}"/>
    <cellStyle name="Standaard 4 2 6 5 2 4 2 2" xfId="19091" xr:uid="{5C79EFE6-D5FD-4923-809F-DC85731AF33A}"/>
    <cellStyle name="Standaard 4 2 6 5 2 4 2 2 2" xfId="39460" xr:uid="{94B1766A-B714-4049-AC2D-9C46449D8044}"/>
    <cellStyle name="Standaard 4 2 6 5 2 4 2 3" xfId="29276" xr:uid="{1D2CE163-7358-49B8-9775-D009313A39D3}"/>
    <cellStyle name="Standaard 4 2 6 5 2 4 3" xfId="13725" xr:uid="{F82CC51F-FC42-420C-AC9C-54A3062C546D}"/>
    <cellStyle name="Standaard 4 2 6 5 2 4 3 2" xfId="34094" xr:uid="{53B78361-4295-42F1-BFE1-09E977F9B639}"/>
    <cellStyle name="Standaard 4 2 6 5 2 4 4" xfId="23910" xr:uid="{CCC8CCCC-193D-4170-85A3-A6879AFF1916}"/>
    <cellStyle name="Standaard 4 2 6 5 2 5" xfId="8897" xr:uid="{8DA8784D-93A4-4D9C-907B-DC962BE80C1C}"/>
    <cellStyle name="Standaard 4 2 6 5 2 5 2" xfId="19086" xr:uid="{44099B88-397C-457E-947D-D344642113CD}"/>
    <cellStyle name="Standaard 4 2 6 5 2 5 2 2" xfId="39455" xr:uid="{745A604D-6507-4A1E-BD22-F9709AF33AD7}"/>
    <cellStyle name="Standaard 4 2 6 5 2 5 3" xfId="29271" xr:uid="{71BE93E8-FCCD-4604-B254-F86B3645FD30}"/>
    <cellStyle name="Standaard 4 2 6 5 2 6" xfId="11182" xr:uid="{F1008752-E217-4458-BD58-FDAF3124BB95}"/>
    <cellStyle name="Standaard 4 2 6 5 2 6 2" xfId="31551" xr:uid="{C0B695F3-210D-4F8A-B56D-6420FF86C3E7}"/>
    <cellStyle name="Standaard 4 2 6 5 2 7" xfId="21367" xr:uid="{59AB311D-84ED-418B-A520-AA6614765457}"/>
    <cellStyle name="Standaard 4 2 6 5 3" xfId="1426" xr:uid="{295FC028-9FF2-4FC1-A2E0-22E6CF49F4BB}"/>
    <cellStyle name="Standaard 4 2 6 5 3 2" xfId="3971" xr:uid="{80FD7371-7069-4E37-BC66-1C49FC6A0508}"/>
    <cellStyle name="Standaard 4 2 6 5 3 2 2" xfId="8904" xr:uid="{8F1148B4-B8D2-4A8D-B23D-9AFE8272B516}"/>
    <cellStyle name="Standaard 4 2 6 5 3 2 2 2" xfId="19093" xr:uid="{FEABD747-BB4B-45DB-B375-04109C960F3D}"/>
    <cellStyle name="Standaard 4 2 6 5 3 2 2 2 2" xfId="39462" xr:uid="{4A9A4243-8D84-43ED-B3CE-D52CD9B068E0}"/>
    <cellStyle name="Standaard 4 2 6 5 3 2 2 3" xfId="29278" xr:uid="{85D886E5-36BF-4412-975C-5C0CB9A75028}"/>
    <cellStyle name="Standaard 4 2 6 5 3 2 3" xfId="14149" xr:uid="{01386E49-1FB0-48EB-B06B-07FEEA090A89}"/>
    <cellStyle name="Standaard 4 2 6 5 3 2 3 2" xfId="34518" xr:uid="{CE84991E-6570-4F57-90B7-90305F78AAB3}"/>
    <cellStyle name="Standaard 4 2 6 5 3 2 4" xfId="24334" xr:uid="{B596CDB1-3FAC-4FB4-8113-ADF2492CB9B2}"/>
    <cellStyle name="Standaard 4 2 6 5 3 3" xfId="8903" xr:uid="{F49C925B-AABF-4013-9FBE-3DCD6FC03422}"/>
    <cellStyle name="Standaard 4 2 6 5 3 3 2" xfId="19092" xr:uid="{171BF68A-E6EC-490B-965F-F842E8EF5641}"/>
    <cellStyle name="Standaard 4 2 6 5 3 3 2 2" xfId="39461" xr:uid="{266DE57D-DEDB-4B95-B464-51BC400F27BB}"/>
    <cellStyle name="Standaard 4 2 6 5 3 3 3" xfId="29277" xr:uid="{29B17783-E345-4AD0-A1EE-D069325B8CB5}"/>
    <cellStyle name="Standaard 4 2 6 5 3 4" xfId="11606" xr:uid="{CA4177C1-0A56-46CD-9E06-8F4E44D328B5}"/>
    <cellStyle name="Standaard 4 2 6 5 3 4 2" xfId="31975" xr:uid="{E264C217-C543-4F98-83B7-5E51C0B4B2E5}"/>
    <cellStyle name="Standaard 4 2 6 5 3 5" xfId="21791" xr:uid="{6229F34F-571D-4DC4-BDEF-F241AF5D0BF0}"/>
    <cellStyle name="Standaard 4 2 6 5 4" xfId="2273" xr:uid="{4067E33C-C321-4EB8-8675-7B997D6092EC}"/>
    <cellStyle name="Standaard 4 2 6 5 4 2" xfId="4818" xr:uid="{04C6E6C3-D279-4E4A-8529-99B5EDA48DD2}"/>
    <cellStyle name="Standaard 4 2 6 5 4 2 2" xfId="8906" xr:uid="{8C05A08B-6CFA-4505-971F-4D2515FE6F57}"/>
    <cellStyle name="Standaard 4 2 6 5 4 2 2 2" xfId="19095" xr:uid="{22E5F03D-B87E-42DA-AB68-0574F64821EF}"/>
    <cellStyle name="Standaard 4 2 6 5 4 2 2 2 2" xfId="39464" xr:uid="{7DAD2547-630D-45AB-A94C-36630DAA7AFE}"/>
    <cellStyle name="Standaard 4 2 6 5 4 2 2 3" xfId="29280" xr:uid="{000EE4D0-B4FB-45F7-AF00-C2CBBDAA1C3A}"/>
    <cellStyle name="Standaard 4 2 6 5 4 2 3" xfId="14996" xr:uid="{D9A53ADF-EA6F-4573-ACD9-395CFF4FA301}"/>
    <cellStyle name="Standaard 4 2 6 5 4 2 3 2" xfId="35365" xr:uid="{F6746ADD-CD88-4CB4-976F-79D24D779373}"/>
    <cellStyle name="Standaard 4 2 6 5 4 2 4" xfId="25181" xr:uid="{F57BAADE-2923-4812-A6AC-0BC0974BDFC0}"/>
    <cellStyle name="Standaard 4 2 6 5 4 3" xfId="8905" xr:uid="{F1AAF0BB-632E-4E09-BC03-ED85964456DB}"/>
    <cellStyle name="Standaard 4 2 6 5 4 3 2" xfId="19094" xr:uid="{9E592799-14DF-4AEC-B2D4-F93BCD718C0A}"/>
    <cellStyle name="Standaard 4 2 6 5 4 3 2 2" xfId="39463" xr:uid="{D1129709-7A4A-442F-A2A0-0BD351282ED4}"/>
    <cellStyle name="Standaard 4 2 6 5 4 3 3" xfId="29279" xr:uid="{D52C03EE-516A-4301-BFE4-5A46E039FA8D}"/>
    <cellStyle name="Standaard 4 2 6 5 4 4" xfId="12453" xr:uid="{56CFFCA2-3F5F-4B13-AB20-0C6F542D19E3}"/>
    <cellStyle name="Standaard 4 2 6 5 4 4 2" xfId="32822" xr:uid="{C703EA9F-4847-4B53-BFE0-AF7E90632719}"/>
    <cellStyle name="Standaard 4 2 6 5 4 5" xfId="22638" xr:uid="{86ACB208-F79C-4B16-85F9-860690DEB0A6}"/>
    <cellStyle name="Standaard 4 2 6 5 5" xfId="3123" xr:uid="{4D2CC94B-C4C8-4B74-870E-8201AC57153E}"/>
    <cellStyle name="Standaard 4 2 6 5 5 2" xfId="8907" xr:uid="{71DD20AE-A5F7-4B2A-A7A2-69D467379CD1}"/>
    <cellStyle name="Standaard 4 2 6 5 5 2 2" xfId="19096" xr:uid="{19495901-7B89-456F-BAEE-FA3644F0F438}"/>
    <cellStyle name="Standaard 4 2 6 5 5 2 2 2" xfId="39465" xr:uid="{C8A018AB-99C8-4C8B-B7F6-A4FE4BB573C7}"/>
    <cellStyle name="Standaard 4 2 6 5 5 2 3" xfId="29281" xr:uid="{1F367899-DAB8-4589-803F-851A4DAB2B0E}"/>
    <cellStyle name="Standaard 4 2 6 5 5 3" xfId="13301" xr:uid="{CC978FE6-8100-4F81-973F-346B72D3CCC0}"/>
    <cellStyle name="Standaard 4 2 6 5 5 3 2" xfId="33670" xr:uid="{193E3D16-4D6E-4617-9553-C07CE32DEDD7}"/>
    <cellStyle name="Standaard 4 2 6 5 5 4" xfId="23486" xr:uid="{D4879772-CA8C-459C-848E-25B2F9CA6B28}"/>
    <cellStyle name="Standaard 4 2 6 5 6" xfId="8896" xr:uid="{85923754-C3C6-4FEB-A072-D480728010C4}"/>
    <cellStyle name="Standaard 4 2 6 5 6 2" xfId="19085" xr:uid="{E21F4250-5721-4FB1-8D47-72F16B352296}"/>
    <cellStyle name="Standaard 4 2 6 5 6 2 2" xfId="39454" xr:uid="{A5BD5C99-8D64-4AC0-BC58-471C9EEC655E}"/>
    <cellStyle name="Standaard 4 2 6 5 6 3" xfId="29270" xr:uid="{090FC1F1-69F9-45A6-A7DD-10948624A1BA}"/>
    <cellStyle name="Standaard 4 2 6 5 7" xfId="10758" xr:uid="{202AD4C0-3165-48B9-A81D-E2680C656C18}"/>
    <cellStyle name="Standaard 4 2 6 5 7 2" xfId="31127" xr:uid="{B409D497-F3B9-4ED7-BA38-6C89D7A0F749}"/>
    <cellStyle name="Standaard 4 2 6 5 8" xfId="20943" xr:uid="{47F1A377-D284-4C30-9787-0542195B6B79}"/>
    <cellStyle name="Standaard 4 2 6 6" xfId="643" xr:uid="{798920DF-B72F-4288-A290-C4B2C1528F38}"/>
    <cellStyle name="Standaard 4 2 6 6 2" xfId="1493" xr:uid="{83A94745-5A53-4335-A8CD-3645F221CE39}"/>
    <cellStyle name="Standaard 4 2 6 6 2 2" xfId="4038" xr:uid="{93118BE9-4E9E-46C5-AFAC-9AC5E4A6FEDE}"/>
    <cellStyle name="Standaard 4 2 6 6 2 2 2" xfId="8910" xr:uid="{6D59F789-E473-4108-927A-7B761293485D}"/>
    <cellStyle name="Standaard 4 2 6 6 2 2 2 2" xfId="19099" xr:uid="{30774821-74C3-4878-B31E-D0371FA624EB}"/>
    <cellStyle name="Standaard 4 2 6 6 2 2 2 2 2" xfId="39468" xr:uid="{4D621109-A8AA-46C8-B21F-1EB1E1AEE30B}"/>
    <cellStyle name="Standaard 4 2 6 6 2 2 2 3" xfId="29284" xr:uid="{BFD32AF2-F363-4D78-A437-94F818BB1D8C}"/>
    <cellStyle name="Standaard 4 2 6 6 2 2 3" xfId="14216" xr:uid="{41F6EF35-DF63-4EB6-ACB0-CFA235BBAA1B}"/>
    <cellStyle name="Standaard 4 2 6 6 2 2 3 2" xfId="34585" xr:uid="{0FA08114-D623-4A97-BCC3-DA7560884238}"/>
    <cellStyle name="Standaard 4 2 6 6 2 2 4" xfId="24401" xr:uid="{E59D2EFD-B88C-419F-A5D3-318A42B9D649}"/>
    <cellStyle name="Standaard 4 2 6 6 2 3" xfId="8909" xr:uid="{742709F9-6968-4265-97B8-5E32D6978A57}"/>
    <cellStyle name="Standaard 4 2 6 6 2 3 2" xfId="19098" xr:uid="{67C14579-2EAB-413C-B82A-F8CA91FEE4B6}"/>
    <cellStyle name="Standaard 4 2 6 6 2 3 2 2" xfId="39467" xr:uid="{8E2A1A2D-C57A-466F-9D02-DDF7DEA44BEB}"/>
    <cellStyle name="Standaard 4 2 6 6 2 3 3" xfId="29283" xr:uid="{BC5A0FA7-8696-4EEB-A94E-4CB39A1136AF}"/>
    <cellStyle name="Standaard 4 2 6 6 2 4" xfId="11673" xr:uid="{2C701FF3-C064-41FD-9988-61B2B427A088}"/>
    <cellStyle name="Standaard 4 2 6 6 2 4 2" xfId="32042" xr:uid="{BF7D2500-94AB-486C-8F88-BCBA15835E59}"/>
    <cellStyle name="Standaard 4 2 6 6 2 5" xfId="21858" xr:uid="{B002BF8D-5638-4EF5-9762-A85C574EA043}"/>
    <cellStyle name="Standaard 4 2 6 6 3" xfId="2340" xr:uid="{CF299AC4-5111-4C4C-BAC1-E76C2AC6C703}"/>
    <cellStyle name="Standaard 4 2 6 6 3 2" xfId="4885" xr:uid="{22B9CE60-378A-4287-8D5F-8952B507170B}"/>
    <cellStyle name="Standaard 4 2 6 6 3 2 2" xfId="8912" xr:uid="{88CE1049-4F12-46EF-A89F-71A4527D35DD}"/>
    <cellStyle name="Standaard 4 2 6 6 3 2 2 2" xfId="19101" xr:uid="{9ED46A88-AFA3-4155-993F-5C4B4E9291BD}"/>
    <cellStyle name="Standaard 4 2 6 6 3 2 2 2 2" xfId="39470" xr:uid="{D7B77BA6-8A46-4F37-9205-D3DBAD4D19B2}"/>
    <cellStyle name="Standaard 4 2 6 6 3 2 2 3" xfId="29286" xr:uid="{401C5C8E-CEA0-453E-925A-A65005A3353B}"/>
    <cellStyle name="Standaard 4 2 6 6 3 2 3" xfId="15063" xr:uid="{3E9C4CE2-8F75-4E01-A5BF-1CF2F8AAB3F8}"/>
    <cellStyle name="Standaard 4 2 6 6 3 2 3 2" xfId="35432" xr:uid="{8D0F6A92-95A5-440B-B10E-229A02F93D03}"/>
    <cellStyle name="Standaard 4 2 6 6 3 2 4" xfId="25248" xr:uid="{47CB6591-BC12-4FD3-B69E-33D192E4A005}"/>
    <cellStyle name="Standaard 4 2 6 6 3 3" xfId="8911" xr:uid="{5CBF3E23-AD08-4430-8D9D-EEC8A664E245}"/>
    <cellStyle name="Standaard 4 2 6 6 3 3 2" xfId="19100" xr:uid="{163DFC75-1C0D-4F2A-B924-2892279AD4D0}"/>
    <cellStyle name="Standaard 4 2 6 6 3 3 2 2" xfId="39469" xr:uid="{DC3ADADE-625E-4F42-BE90-9B4D08D66F5C}"/>
    <cellStyle name="Standaard 4 2 6 6 3 3 3" xfId="29285" xr:uid="{10CBE850-AB61-485F-BB34-40CBA4D97CCF}"/>
    <cellStyle name="Standaard 4 2 6 6 3 4" xfId="12520" xr:uid="{EFBFA6DD-3A6F-4575-AA91-B14A6D3866A7}"/>
    <cellStyle name="Standaard 4 2 6 6 3 4 2" xfId="32889" xr:uid="{31D2F233-E013-40ED-8443-B06C56AED148}"/>
    <cellStyle name="Standaard 4 2 6 6 3 5" xfId="22705" xr:uid="{A9E02B6A-F862-418E-A6B4-52491EF610D7}"/>
    <cellStyle name="Standaard 4 2 6 6 4" xfId="3190" xr:uid="{48076805-172A-4BD8-B051-DE6AAD17B4EB}"/>
    <cellStyle name="Standaard 4 2 6 6 4 2" xfId="8913" xr:uid="{4E1688E6-DAA5-464E-BDCF-303C00E93C2C}"/>
    <cellStyle name="Standaard 4 2 6 6 4 2 2" xfId="19102" xr:uid="{D9300007-89E4-413D-B4D0-E80B499A6E80}"/>
    <cellStyle name="Standaard 4 2 6 6 4 2 2 2" xfId="39471" xr:uid="{0F1F9545-4F42-49E7-AF30-661E25B98558}"/>
    <cellStyle name="Standaard 4 2 6 6 4 2 3" xfId="29287" xr:uid="{29A012B4-C3A2-45D6-801B-81CF599EBB17}"/>
    <cellStyle name="Standaard 4 2 6 6 4 3" xfId="13368" xr:uid="{B4F8CC93-DDDF-42CD-A703-56F227629A20}"/>
    <cellStyle name="Standaard 4 2 6 6 4 3 2" xfId="33737" xr:uid="{932EBC65-D41F-4626-9F22-F15078620B25}"/>
    <cellStyle name="Standaard 4 2 6 6 4 4" xfId="23553" xr:uid="{BB7D0406-1108-4AF6-94E7-130912ACC3A5}"/>
    <cellStyle name="Standaard 4 2 6 6 5" xfId="8908" xr:uid="{480419AB-2A76-4571-8CA1-F2C0BD93310E}"/>
    <cellStyle name="Standaard 4 2 6 6 5 2" xfId="19097" xr:uid="{82C93804-40AE-4285-9857-A1F1EBA39C1D}"/>
    <cellStyle name="Standaard 4 2 6 6 5 2 2" xfId="39466" xr:uid="{376ED2BC-F7D3-4CB4-A980-30BB89BB542F}"/>
    <cellStyle name="Standaard 4 2 6 6 5 3" xfId="29282" xr:uid="{EE6DE9FC-088B-4638-BDB8-281313B37FE1}"/>
    <cellStyle name="Standaard 4 2 6 6 6" xfId="10825" xr:uid="{41873D2F-92A1-4DDF-8628-35C9BE8D6EAA}"/>
    <cellStyle name="Standaard 4 2 6 6 6 2" xfId="31194" xr:uid="{116A61AD-CA84-446C-BE61-0ACDF258755F}"/>
    <cellStyle name="Standaard 4 2 6 6 7" xfId="21010" xr:uid="{18B71298-C4E9-4A1F-A684-A27C4D598A70}"/>
    <cellStyle name="Standaard 4 2 6 7" xfId="1069" xr:uid="{78C46D65-AADC-4EA6-A3DA-EDEFF001E8D1}"/>
    <cellStyle name="Standaard 4 2 6 7 2" xfId="3614" xr:uid="{272C4FB1-A867-4687-8C8B-6B6F9EAD6365}"/>
    <cellStyle name="Standaard 4 2 6 7 2 2" xfId="8915" xr:uid="{6DD4FB06-E7D5-468B-92BF-DE27E7648E75}"/>
    <cellStyle name="Standaard 4 2 6 7 2 2 2" xfId="19104" xr:uid="{497F3B2E-F597-45B8-9681-DA4B8BD14370}"/>
    <cellStyle name="Standaard 4 2 6 7 2 2 2 2" xfId="39473" xr:uid="{91D082D3-04A8-4643-B5B1-0D583DC533EE}"/>
    <cellStyle name="Standaard 4 2 6 7 2 2 3" xfId="29289" xr:uid="{7B326454-2F56-4CE0-AFC2-15F803ACF9E6}"/>
    <cellStyle name="Standaard 4 2 6 7 2 3" xfId="13792" xr:uid="{6B854FC9-133C-4CB2-8697-58499C7EB324}"/>
    <cellStyle name="Standaard 4 2 6 7 2 3 2" xfId="34161" xr:uid="{C6358E4A-2001-4606-8273-8920C2D4C3FB}"/>
    <cellStyle name="Standaard 4 2 6 7 2 4" xfId="23977" xr:uid="{08EBFA7E-0468-416F-B334-A6A420A00DA1}"/>
    <cellStyle name="Standaard 4 2 6 7 3" xfId="8914" xr:uid="{D8B554B1-FD47-454B-9A5F-8ADD470117D3}"/>
    <cellStyle name="Standaard 4 2 6 7 3 2" xfId="19103" xr:uid="{CC226161-8350-403C-8F16-4E48FD3784B5}"/>
    <cellStyle name="Standaard 4 2 6 7 3 2 2" xfId="39472" xr:uid="{F2C54EBD-D7F1-4159-956A-214B6D3C3213}"/>
    <cellStyle name="Standaard 4 2 6 7 3 3" xfId="29288" xr:uid="{2645B543-7369-44FE-811D-A0E4B5AA0751}"/>
    <cellStyle name="Standaard 4 2 6 7 4" xfId="11249" xr:uid="{4E3749E6-2131-4CC2-943B-C3844BE89C0E}"/>
    <cellStyle name="Standaard 4 2 6 7 4 2" xfId="31618" xr:uid="{C6665441-949F-402D-BCF3-821F53A55220}"/>
    <cellStyle name="Standaard 4 2 6 7 5" xfId="21434" xr:uid="{60E09ED7-9852-4F8C-95F0-AEA3380A9D31}"/>
    <cellStyle name="Standaard 4 2 6 8" xfId="1916" xr:uid="{B617B999-4161-436F-BCEC-12958A61F681}"/>
    <cellStyle name="Standaard 4 2 6 8 2" xfId="4461" xr:uid="{061F5A9E-7CE4-4851-8F0E-2329CB54F3AB}"/>
    <cellStyle name="Standaard 4 2 6 8 2 2" xfId="8917" xr:uid="{333429E5-C53D-4E4D-B41A-5DA1B7C8DFEB}"/>
    <cellStyle name="Standaard 4 2 6 8 2 2 2" xfId="19106" xr:uid="{3CF358C5-E14D-4AE8-884F-95BA1B8FF936}"/>
    <cellStyle name="Standaard 4 2 6 8 2 2 2 2" xfId="39475" xr:uid="{768D6AB2-D0D9-4BDF-9EE7-00AB8B8769D1}"/>
    <cellStyle name="Standaard 4 2 6 8 2 2 3" xfId="29291" xr:uid="{4F54E0B6-2757-4860-99D7-C1779EF38A6B}"/>
    <cellStyle name="Standaard 4 2 6 8 2 3" xfId="14639" xr:uid="{3AEC5787-5688-486F-9B94-5B32CBCEC8DD}"/>
    <cellStyle name="Standaard 4 2 6 8 2 3 2" xfId="35008" xr:uid="{AD772C90-0B96-419D-92C6-9D0C5FB7AB7D}"/>
    <cellStyle name="Standaard 4 2 6 8 2 4" xfId="24824" xr:uid="{18F82FF0-9E8B-43E7-A63C-72FC07FDC0A5}"/>
    <cellStyle name="Standaard 4 2 6 8 3" xfId="8916" xr:uid="{F43F1F5A-96C8-4CD1-967D-AFC66EDAF7A4}"/>
    <cellStyle name="Standaard 4 2 6 8 3 2" xfId="19105" xr:uid="{4BD04EA2-F862-430E-94D4-8667B50DDAF5}"/>
    <cellStyle name="Standaard 4 2 6 8 3 2 2" xfId="39474" xr:uid="{AEBB78D0-1A3A-49E3-8960-DCC880110062}"/>
    <cellStyle name="Standaard 4 2 6 8 3 3" xfId="29290" xr:uid="{7610390D-6D6F-45C2-8A83-FE82631FEF82}"/>
    <cellStyle name="Standaard 4 2 6 8 4" xfId="12096" xr:uid="{2B7872DB-0389-48AE-A09E-A55F515D1BFF}"/>
    <cellStyle name="Standaard 4 2 6 8 4 2" xfId="32465" xr:uid="{055F7B60-2FA0-4AE2-A86E-E150415ADC98}"/>
    <cellStyle name="Standaard 4 2 6 8 5" xfId="22281" xr:uid="{C33D32F3-8F6F-4810-A377-7EC3C889D0E7}"/>
    <cellStyle name="Standaard 4 2 6 9" xfId="2766" xr:uid="{67E2BB7F-D1C5-4F1F-82AA-5159B6FADE5B}"/>
    <cellStyle name="Standaard 4 2 6 9 2" xfId="8918" xr:uid="{D46D7559-06C7-4DBA-B724-E692A48AB533}"/>
    <cellStyle name="Standaard 4 2 6 9 2 2" xfId="19107" xr:uid="{EC022060-92C1-4534-85F6-7ECD01E34B32}"/>
    <cellStyle name="Standaard 4 2 6 9 2 2 2" xfId="39476" xr:uid="{A7F1586F-7FDD-437D-B8D3-85F2631A6024}"/>
    <cellStyle name="Standaard 4 2 6 9 2 3" xfId="29292" xr:uid="{0C2C33DD-A0B1-4058-B30C-4B92B37CAB9B}"/>
    <cellStyle name="Standaard 4 2 6 9 3" xfId="12944" xr:uid="{9C3F2288-80B2-4A95-AC7D-5235F189F062}"/>
    <cellStyle name="Standaard 4 2 6 9 3 2" xfId="33313" xr:uid="{B4F648F7-BE12-4F1E-A84D-F42E62C0C892}"/>
    <cellStyle name="Standaard 4 2 6 9 4" xfId="23129" xr:uid="{B3D490CA-38F1-450C-B857-443ECD4731E1}"/>
    <cellStyle name="Standaard 4 2 7" xfId="118" xr:uid="{DC3E4835-134E-4F0E-AA49-A34E29AC6AA7}"/>
    <cellStyle name="Standaard 4 2 7 10" xfId="20619" xr:uid="{A433F015-F62C-43F9-873E-CBA4AC956EA4}"/>
    <cellStyle name="Standaard 4 2 7 2" xfId="254" xr:uid="{790A4071-FC1D-499B-B8A3-B56B986289B9}"/>
    <cellStyle name="Standaard 4 2 7 2 2" xfId="810" xr:uid="{293B4EBC-C27B-4B58-8F8B-2F45A339E13A}"/>
    <cellStyle name="Standaard 4 2 7 2 2 2" xfId="1660" xr:uid="{D8FF8498-5305-44BB-8A31-03A662E3A133}"/>
    <cellStyle name="Standaard 4 2 7 2 2 2 2" xfId="4205" xr:uid="{AE679CFE-2155-4F2C-A9DE-BB75C4B8CBBB}"/>
    <cellStyle name="Standaard 4 2 7 2 2 2 2 2" xfId="8923" xr:uid="{2B5CBB62-9F94-4169-952D-4427FA179CA8}"/>
    <cellStyle name="Standaard 4 2 7 2 2 2 2 2 2" xfId="19112" xr:uid="{F61A882B-1351-444F-A9AE-C3EF193DB324}"/>
    <cellStyle name="Standaard 4 2 7 2 2 2 2 2 2 2" xfId="39481" xr:uid="{4E59D871-41A4-4BCF-AF9E-9CAAA735A062}"/>
    <cellStyle name="Standaard 4 2 7 2 2 2 2 2 3" xfId="29297" xr:uid="{484F7877-637E-4171-ABED-7049FEED312D}"/>
    <cellStyle name="Standaard 4 2 7 2 2 2 2 3" xfId="14383" xr:uid="{74CC20F0-B825-4C51-BFE6-B672AFA04DC9}"/>
    <cellStyle name="Standaard 4 2 7 2 2 2 2 3 2" xfId="34752" xr:uid="{404D602A-34E9-4882-A998-50E1B906FA86}"/>
    <cellStyle name="Standaard 4 2 7 2 2 2 2 4" xfId="24568" xr:uid="{446DEF95-3CC3-4B89-B704-9528F52AE91E}"/>
    <cellStyle name="Standaard 4 2 7 2 2 2 3" xfId="8922" xr:uid="{6C5E8359-FF2E-4B4E-AE06-3FC9A07AC17A}"/>
    <cellStyle name="Standaard 4 2 7 2 2 2 3 2" xfId="19111" xr:uid="{B12E5AA9-E832-4F69-9C90-3EE4598F2052}"/>
    <cellStyle name="Standaard 4 2 7 2 2 2 3 2 2" xfId="39480" xr:uid="{CFCDBC37-D55B-4A0D-BE67-0426A5A1918A}"/>
    <cellStyle name="Standaard 4 2 7 2 2 2 3 3" xfId="29296" xr:uid="{578F9B34-BBDC-4DF5-A5A8-7EAF446F1410}"/>
    <cellStyle name="Standaard 4 2 7 2 2 2 4" xfId="11840" xr:uid="{149B9AAE-B1EF-488E-8D0B-800A99F27F0D}"/>
    <cellStyle name="Standaard 4 2 7 2 2 2 4 2" xfId="32209" xr:uid="{36B29AEB-1BC2-47BF-9242-C7D648B9D841}"/>
    <cellStyle name="Standaard 4 2 7 2 2 2 5" xfId="22025" xr:uid="{C538E1BA-95D3-44DF-890D-D0CC9A6A3E51}"/>
    <cellStyle name="Standaard 4 2 7 2 2 3" xfId="2507" xr:uid="{236B8B51-5710-4BCA-BF55-6986FA19C642}"/>
    <cellStyle name="Standaard 4 2 7 2 2 3 2" xfId="5052" xr:uid="{2AD2FC52-2303-42FC-B8F9-AB2CC00EF684}"/>
    <cellStyle name="Standaard 4 2 7 2 2 3 2 2" xfId="8925" xr:uid="{B2590D19-F01C-4129-928B-031EB0959638}"/>
    <cellStyle name="Standaard 4 2 7 2 2 3 2 2 2" xfId="19114" xr:uid="{88222B68-ACC6-4AF7-9E34-E35E2DA183A1}"/>
    <cellStyle name="Standaard 4 2 7 2 2 3 2 2 2 2" xfId="39483" xr:uid="{68727681-99C6-4CB2-B0AA-AF01E2A280DE}"/>
    <cellStyle name="Standaard 4 2 7 2 2 3 2 2 3" xfId="29299" xr:uid="{B7152832-C696-4CDC-9BB0-E80DD4DCB820}"/>
    <cellStyle name="Standaard 4 2 7 2 2 3 2 3" xfId="15230" xr:uid="{A7CF7004-90D8-4E53-9339-7F27D0671484}"/>
    <cellStyle name="Standaard 4 2 7 2 2 3 2 3 2" xfId="35599" xr:uid="{69AE82B8-ACDA-4813-ADCF-48F88139033D}"/>
    <cellStyle name="Standaard 4 2 7 2 2 3 2 4" xfId="25415" xr:uid="{E7C5550C-3E53-4496-9178-6B7E76A71230}"/>
    <cellStyle name="Standaard 4 2 7 2 2 3 3" xfId="8924" xr:uid="{5DE7FA2A-A3AD-4E8E-A793-657222296581}"/>
    <cellStyle name="Standaard 4 2 7 2 2 3 3 2" xfId="19113" xr:uid="{96635D3E-1D80-4E6E-A887-24728E0E2281}"/>
    <cellStyle name="Standaard 4 2 7 2 2 3 3 2 2" xfId="39482" xr:uid="{4D65849D-152D-443C-8743-975CE4CBE5D7}"/>
    <cellStyle name="Standaard 4 2 7 2 2 3 3 3" xfId="29298" xr:uid="{E30B20D2-B2F6-4C55-AAAC-DF4584E450F9}"/>
    <cellStyle name="Standaard 4 2 7 2 2 3 4" xfId="12687" xr:uid="{372845D5-B16B-4EE2-A825-8B8B3504B422}"/>
    <cellStyle name="Standaard 4 2 7 2 2 3 4 2" xfId="33056" xr:uid="{F3943004-3D65-461D-B292-6923BAA800D4}"/>
    <cellStyle name="Standaard 4 2 7 2 2 3 5" xfId="22872" xr:uid="{CA81869B-AE8A-4BA5-BBFF-0F760E5568D3}"/>
    <cellStyle name="Standaard 4 2 7 2 2 4" xfId="3357" xr:uid="{DFC0C0A0-E329-4182-98F1-432C06E1675A}"/>
    <cellStyle name="Standaard 4 2 7 2 2 4 2" xfId="8926" xr:uid="{BB9AF382-D10D-407B-BA0C-7A68F6795212}"/>
    <cellStyle name="Standaard 4 2 7 2 2 4 2 2" xfId="19115" xr:uid="{39CC345B-8B37-42A9-8E23-E86AA36A349E}"/>
    <cellStyle name="Standaard 4 2 7 2 2 4 2 2 2" xfId="39484" xr:uid="{A4D041D1-FA56-479F-AA00-0712182FF640}"/>
    <cellStyle name="Standaard 4 2 7 2 2 4 2 3" xfId="29300" xr:uid="{F6EEF2C6-15D9-44C2-B243-B8FD9D949AE1}"/>
    <cellStyle name="Standaard 4 2 7 2 2 4 3" xfId="13535" xr:uid="{ABD93DB7-5D42-4D21-9A2F-112C97C5B723}"/>
    <cellStyle name="Standaard 4 2 7 2 2 4 3 2" xfId="33904" xr:uid="{6C1EAE0F-D7B0-41E2-B1D3-426503176F7F}"/>
    <cellStyle name="Standaard 4 2 7 2 2 4 4" xfId="23720" xr:uid="{61785ADB-D9EB-47A8-9F7B-BB80960F0DE4}"/>
    <cellStyle name="Standaard 4 2 7 2 2 5" xfId="8921" xr:uid="{B2D5ED3A-6D75-4ECE-A6AA-EE54A1C298F4}"/>
    <cellStyle name="Standaard 4 2 7 2 2 5 2" xfId="19110" xr:uid="{5F389C54-0066-4CA5-AF40-30342D8C63F9}"/>
    <cellStyle name="Standaard 4 2 7 2 2 5 2 2" xfId="39479" xr:uid="{9897B755-D0D6-435A-A8B4-FEAE53FB0789}"/>
    <cellStyle name="Standaard 4 2 7 2 2 5 3" xfId="29295" xr:uid="{1B453909-0189-4F18-8197-BCF691D7C5CD}"/>
    <cellStyle name="Standaard 4 2 7 2 2 6" xfId="10992" xr:uid="{5E5EBED1-324D-4AB0-ACB6-558BA0525679}"/>
    <cellStyle name="Standaard 4 2 7 2 2 6 2" xfId="31361" xr:uid="{4E98915E-53BA-4558-BAE1-A879A4273B6E}"/>
    <cellStyle name="Standaard 4 2 7 2 2 7" xfId="21177" xr:uid="{D5C4BBA4-6A21-484A-86C2-D2C376AF5B16}"/>
    <cellStyle name="Standaard 4 2 7 2 3" xfId="1236" xr:uid="{F4E6E605-5A3C-49FE-9C0C-186D114C4E44}"/>
    <cellStyle name="Standaard 4 2 7 2 3 2" xfId="3781" xr:uid="{73526C0F-B9AB-47B3-BDC0-518CBAA1D68D}"/>
    <cellStyle name="Standaard 4 2 7 2 3 2 2" xfId="8928" xr:uid="{29DA2EA8-9B01-4E8F-9FC1-6DA54C56D3EC}"/>
    <cellStyle name="Standaard 4 2 7 2 3 2 2 2" xfId="19117" xr:uid="{3EA4DE4F-9278-4AA1-A37D-46FBD2933758}"/>
    <cellStyle name="Standaard 4 2 7 2 3 2 2 2 2" xfId="39486" xr:uid="{9DD9532A-5936-488D-BB03-6038BABAF3C3}"/>
    <cellStyle name="Standaard 4 2 7 2 3 2 2 3" xfId="29302" xr:uid="{9B02FC58-930A-48F0-BD24-8C25E005204F}"/>
    <cellStyle name="Standaard 4 2 7 2 3 2 3" xfId="13959" xr:uid="{CD95EA9B-2AFD-48DA-97A3-3939909A3D6A}"/>
    <cellStyle name="Standaard 4 2 7 2 3 2 3 2" xfId="34328" xr:uid="{3031A3E2-8BE6-4CB7-B29E-654191B31D00}"/>
    <cellStyle name="Standaard 4 2 7 2 3 2 4" xfId="24144" xr:uid="{5378B5F0-472B-40FD-B22E-DD0E2121993C}"/>
    <cellStyle name="Standaard 4 2 7 2 3 3" xfId="8927" xr:uid="{7C1B5BD2-47EB-4CD8-9AC8-87B1201FD88E}"/>
    <cellStyle name="Standaard 4 2 7 2 3 3 2" xfId="19116" xr:uid="{B92164C1-8789-43BF-9270-6E436A087BFD}"/>
    <cellStyle name="Standaard 4 2 7 2 3 3 2 2" xfId="39485" xr:uid="{EB0C750F-4E62-4E3A-BAC0-6D8BEC25CE6C}"/>
    <cellStyle name="Standaard 4 2 7 2 3 3 3" xfId="29301" xr:uid="{3B977B18-2040-44AD-B4EB-C4F167A6562F}"/>
    <cellStyle name="Standaard 4 2 7 2 3 4" xfId="11416" xr:uid="{9EF35FB1-3E3B-44E3-A178-74E4A363B9C8}"/>
    <cellStyle name="Standaard 4 2 7 2 3 4 2" xfId="31785" xr:uid="{D9BB9565-C30B-469A-A3F4-A96163DC53E3}"/>
    <cellStyle name="Standaard 4 2 7 2 3 5" xfId="21601" xr:uid="{FEEDD080-77EC-466A-A7FB-86F506091CD9}"/>
    <cellStyle name="Standaard 4 2 7 2 4" xfId="2083" xr:uid="{87D61CD0-8B94-4F5D-AA5D-52516FBD7C87}"/>
    <cellStyle name="Standaard 4 2 7 2 4 2" xfId="4628" xr:uid="{DDC72C7D-DF59-4FC3-9BE8-CD87D36EF317}"/>
    <cellStyle name="Standaard 4 2 7 2 4 2 2" xfId="8930" xr:uid="{DDDC53EF-8D72-469F-9463-77E80EB2587F}"/>
    <cellStyle name="Standaard 4 2 7 2 4 2 2 2" xfId="19119" xr:uid="{8B369504-164D-4D0A-A1B8-8D9FFE01E37A}"/>
    <cellStyle name="Standaard 4 2 7 2 4 2 2 2 2" xfId="39488" xr:uid="{30C60CEC-4A21-4D31-87F1-A668496ABC74}"/>
    <cellStyle name="Standaard 4 2 7 2 4 2 2 3" xfId="29304" xr:uid="{133DC70F-C3DE-4ABC-9FCC-D800CEF3821F}"/>
    <cellStyle name="Standaard 4 2 7 2 4 2 3" xfId="14806" xr:uid="{2F5F5DC2-5C36-47FF-A414-F025225652C6}"/>
    <cellStyle name="Standaard 4 2 7 2 4 2 3 2" xfId="35175" xr:uid="{889C63C4-4685-432B-98D2-0F0E49D20795}"/>
    <cellStyle name="Standaard 4 2 7 2 4 2 4" xfId="24991" xr:uid="{59D947EB-38DC-4C60-9F8A-A2593BA0BBE2}"/>
    <cellStyle name="Standaard 4 2 7 2 4 3" xfId="8929" xr:uid="{02D4A79A-0E35-46F4-8B25-96BD3A6E0D61}"/>
    <cellStyle name="Standaard 4 2 7 2 4 3 2" xfId="19118" xr:uid="{948A4D92-D078-425B-8CAA-5EEEF38381CD}"/>
    <cellStyle name="Standaard 4 2 7 2 4 3 2 2" xfId="39487" xr:uid="{A35A2510-45E6-4C9B-8D8F-BF432A4EE14D}"/>
    <cellStyle name="Standaard 4 2 7 2 4 3 3" xfId="29303" xr:uid="{88218CF1-C1E1-4D9A-90FC-D3726F711540}"/>
    <cellStyle name="Standaard 4 2 7 2 4 4" xfId="12263" xr:uid="{CB44A594-F07D-4253-B9F3-8DE21410611C}"/>
    <cellStyle name="Standaard 4 2 7 2 4 4 2" xfId="32632" xr:uid="{DD531D02-4338-4817-AF80-2383E356C928}"/>
    <cellStyle name="Standaard 4 2 7 2 4 5" xfId="22448" xr:uid="{687C3CD3-D368-459F-8C65-465BFBD8FD26}"/>
    <cellStyle name="Standaard 4 2 7 2 5" xfId="2933" xr:uid="{5B354954-1F7B-441B-98F6-42D8CD354EBE}"/>
    <cellStyle name="Standaard 4 2 7 2 5 2" xfId="8931" xr:uid="{7E45A494-E1B7-4617-8202-928A8A6C2E61}"/>
    <cellStyle name="Standaard 4 2 7 2 5 2 2" xfId="19120" xr:uid="{12D4D959-549C-4E57-AAD9-F7B903F8C13F}"/>
    <cellStyle name="Standaard 4 2 7 2 5 2 2 2" xfId="39489" xr:uid="{C35C780B-0A72-41BF-83F9-2A92C342EA16}"/>
    <cellStyle name="Standaard 4 2 7 2 5 2 3" xfId="29305" xr:uid="{645DE183-1239-4E6B-A7A5-33AF38A0C9B9}"/>
    <cellStyle name="Standaard 4 2 7 2 5 3" xfId="13111" xr:uid="{C25A256C-B95B-460A-A2AE-7B72D3D20D92}"/>
    <cellStyle name="Standaard 4 2 7 2 5 3 2" xfId="33480" xr:uid="{CD57B1FA-939C-4A40-A088-2D49D507FEA3}"/>
    <cellStyle name="Standaard 4 2 7 2 5 4" xfId="23296" xr:uid="{C13464BA-FF93-4026-B8FF-772DB3A1F644}"/>
    <cellStyle name="Standaard 4 2 7 2 6" xfId="8920" xr:uid="{042FA657-328C-4D36-AB68-33813F90A2E9}"/>
    <cellStyle name="Standaard 4 2 7 2 6 2" xfId="19109" xr:uid="{0E899DA0-4B2E-41B5-A950-01496CC1EA55}"/>
    <cellStyle name="Standaard 4 2 7 2 6 2 2" xfId="39478" xr:uid="{D00CEBD9-C5B6-4148-9698-A43F61512F21}"/>
    <cellStyle name="Standaard 4 2 7 2 6 3" xfId="29294" xr:uid="{07607229-8890-48FC-B6BF-A0520F2C0AC3}"/>
    <cellStyle name="Standaard 4 2 7 2 7" xfId="10568" xr:uid="{616B4E58-D2DC-4CD2-9BFA-515782F45133}"/>
    <cellStyle name="Standaard 4 2 7 2 7 2" xfId="30937" xr:uid="{669CAF38-207C-40FC-A6E3-959CEB41C9AD}"/>
    <cellStyle name="Standaard 4 2 7 2 8" xfId="20753" xr:uid="{34B10D15-72B2-4B39-B913-107C97D66652}"/>
    <cellStyle name="Standaard 4 2 7 3" xfId="482" xr:uid="{151AAA02-84BD-42CA-B84B-83285340FB95}"/>
    <cellStyle name="Standaard 4 2 7 3 2" xfId="939" xr:uid="{D5168DCB-94E6-4375-8EA2-634F4A0C9896}"/>
    <cellStyle name="Standaard 4 2 7 3 2 2" xfId="1789" xr:uid="{12EC7FD1-77AE-438E-AD4D-BF559952E91E}"/>
    <cellStyle name="Standaard 4 2 7 3 2 2 2" xfId="4334" xr:uid="{814EFD37-D083-4ED1-9379-9AB085E2C8CA}"/>
    <cellStyle name="Standaard 4 2 7 3 2 2 2 2" xfId="8935" xr:uid="{5CA09504-C54B-48C1-B279-316A603F3267}"/>
    <cellStyle name="Standaard 4 2 7 3 2 2 2 2 2" xfId="19124" xr:uid="{99E0337F-C33E-4E03-8C20-87E310FED941}"/>
    <cellStyle name="Standaard 4 2 7 3 2 2 2 2 2 2" xfId="39493" xr:uid="{8162C4A2-0D70-4751-B816-91ED0EE35543}"/>
    <cellStyle name="Standaard 4 2 7 3 2 2 2 2 3" xfId="29309" xr:uid="{516E0559-E0C6-48E6-BED3-515F80630440}"/>
    <cellStyle name="Standaard 4 2 7 3 2 2 2 3" xfId="14512" xr:uid="{AFD4DC62-384A-422E-A3C0-A99B72074BC5}"/>
    <cellStyle name="Standaard 4 2 7 3 2 2 2 3 2" xfId="34881" xr:uid="{890D28B8-9368-4460-8BA5-368F5D3C2616}"/>
    <cellStyle name="Standaard 4 2 7 3 2 2 2 4" xfId="24697" xr:uid="{65E975B9-26ED-4F98-B63B-E17FCF5834B2}"/>
    <cellStyle name="Standaard 4 2 7 3 2 2 3" xfId="8934" xr:uid="{ADF6DB78-804D-4AAB-B016-806555D6DF27}"/>
    <cellStyle name="Standaard 4 2 7 3 2 2 3 2" xfId="19123" xr:uid="{6D55E7DE-B0C1-492F-A02E-D62E9548AAA4}"/>
    <cellStyle name="Standaard 4 2 7 3 2 2 3 2 2" xfId="39492" xr:uid="{53AF3343-C72D-445E-AF26-9A4069B02A9C}"/>
    <cellStyle name="Standaard 4 2 7 3 2 2 3 3" xfId="29308" xr:uid="{CF873242-87F4-4279-9C46-2565C638CF6A}"/>
    <cellStyle name="Standaard 4 2 7 3 2 2 4" xfId="11969" xr:uid="{5DFD579A-B664-48EF-9B9A-F315648323BB}"/>
    <cellStyle name="Standaard 4 2 7 3 2 2 4 2" xfId="32338" xr:uid="{EE0C7BA7-AF89-40A6-B67E-A185ACDEE798}"/>
    <cellStyle name="Standaard 4 2 7 3 2 2 5" xfId="22154" xr:uid="{0752EB4F-141F-425C-BB15-370540CABF05}"/>
    <cellStyle name="Standaard 4 2 7 3 2 3" xfId="2636" xr:uid="{CED9B898-6641-4294-8E40-565D71531046}"/>
    <cellStyle name="Standaard 4 2 7 3 2 3 2" xfId="5181" xr:uid="{9CBBAE59-102F-43B5-B0F3-5CC7F324CDC3}"/>
    <cellStyle name="Standaard 4 2 7 3 2 3 2 2" xfId="8937" xr:uid="{36DC2AFE-044D-4BEE-A00A-898BDEF3F34B}"/>
    <cellStyle name="Standaard 4 2 7 3 2 3 2 2 2" xfId="19126" xr:uid="{668D1D3C-B778-41BB-9504-8A2D47C6F309}"/>
    <cellStyle name="Standaard 4 2 7 3 2 3 2 2 2 2" xfId="39495" xr:uid="{9A5B2831-ADAE-4304-AF19-EB18AA03BC95}"/>
    <cellStyle name="Standaard 4 2 7 3 2 3 2 2 3" xfId="29311" xr:uid="{0E2D8587-D1F4-4191-BA66-D295DDA01B18}"/>
    <cellStyle name="Standaard 4 2 7 3 2 3 2 3" xfId="15359" xr:uid="{97EAAE68-FB77-44DD-B47A-FC96D54D9428}"/>
    <cellStyle name="Standaard 4 2 7 3 2 3 2 3 2" xfId="35728" xr:uid="{E771F19D-26FB-4A7F-9847-6C67ABE16D5B}"/>
    <cellStyle name="Standaard 4 2 7 3 2 3 2 4" xfId="25544" xr:uid="{AFCAB086-3906-4D6F-AB2F-2DE84993D601}"/>
    <cellStyle name="Standaard 4 2 7 3 2 3 3" xfId="8936" xr:uid="{F727066C-DD2E-4252-892B-2F18932DABA4}"/>
    <cellStyle name="Standaard 4 2 7 3 2 3 3 2" xfId="19125" xr:uid="{B174E605-DEB6-4AF0-9069-0A78512E085D}"/>
    <cellStyle name="Standaard 4 2 7 3 2 3 3 2 2" xfId="39494" xr:uid="{E442A9B8-E4D4-4CBA-838B-1161CB67428C}"/>
    <cellStyle name="Standaard 4 2 7 3 2 3 3 3" xfId="29310" xr:uid="{063C6B7F-6750-4D80-AFE2-2E28B24287C3}"/>
    <cellStyle name="Standaard 4 2 7 3 2 3 4" xfId="12816" xr:uid="{9521AC3D-25B8-463C-B5AF-3F8B407F387D}"/>
    <cellStyle name="Standaard 4 2 7 3 2 3 4 2" xfId="33185" xr:uid="{8C4E19A7-7A47-4316-A33B-B2BA8D5B9EFC}"/>
    <cellStyle name="Standaard 4 2 7 3 2 3 5" xfId="23001" xr:uid="{13D53B56-50B4-4AE1-800E-D7629FE2F015}"/>
    <cellStyle name="Standaard 4 2 7 3 2 4" xfId="3486" xr:uid="{394CD923-4539-47AA-83A8-6BB991328A1F}"/>
    <cellStyle name="Standaard 4 2 7 3 2 4 2" xfId="8938" xr:uid="{1429977E-6A98-49A7-98B4-8E5E14B081D6}"/>
    <cellStyle name="Standaard 4 2 7 3 2 4 2 2" xfId="19127" xr:uid="{DE73D0FF-BF73-4D26-BF1F-814C0AE1DD3A}"/>
    <cellStyle name="Standaard 4 2 7 3 2 4 2 2 2" xfId="39496" xr:uid="{C1AB1783-97F4-4EA0-8531-388F589BC6DD}"/>
    <cellStyle name="Standaard 4 2 7 3 2 4 2 3" xfId="29312" xr:uid="{B359212F-2975-4580-A35C-633CE9C7AD8A}"/>
    <cellStyle name="Standaard 4 2 7 3 2 4 3" xfId="13664" xr:uid="{2F59D898-EA98-4EE4-8049-05AA063927F5}"/>
    <cellStyle name="Standaard 4 2 7 3 2 4 3 2" xfId="34033" xr:uid="{7ADEA014-9A55-40AE-BC51-A1AE72764E41}"/>
    <cellStyle name="Standaard 4 2 7 3 2 4 4" xfId="23849" xr:uid="{E16EAF3D-B6EC-44A1-BDAD-0F91F27E208C}"/>
    <cellStyle name="Standaard 4 2 7 3 2 5" xfId="8933" xr:uid="{481819B6-229D-423B-8F62-D0C2E91DF7B1}"/>
    <cellStyle name="Standaard 4 2 7 3 2 5 2" xfId="19122" xr:uid="{2DD5B10B-5A43-43F5-BD31-AC80239E0EC9}"/>
    <cellStyle name="Standaard 4 2 7 3 2 5 2 2" xfId="39491" xr:uid="{65EC6379-F680-496A-B334-310A7D8D2160}"/>
    <cellStyle name="Standaard 4 2 7 3 2 5 3" xfId="29307" xr:uid="{B17E6789-0765-4E60-8064-8C1EE91B0AC5}"/>
    <cellStyle name="Standaard 4 2 7 3 2 6" xfId="11121" xr:uid="{59586E4D-9FBB-4B1A-A9B1-C78A7003EA40}"/>
    <cellStyle name="Standaard 4 2 7 3 2 6 2" xfId="31490" xr:uid="{8AE26C8C-866A-4C0D-870F-C9176B718D73}"/>
    <cellStyle name="Standaard 4 2 7 3 2 7" xfId="21306" xr:uid="{B0CA0DC3-019B-4DB1-94AC-21D6EB672827}"/>
    <cellStyle name="Standaard 4 2 7 3 3" xfId="1365" xr:uid="{378E23C8-5D62-4E67-9D58-24D1CCA094FD}"/>
    <cellStyle name="Standaard 4 2 7 3 3 2" xfId="3910" xr:uid="{E0462243-2C52-4182-8D00-08E108B8B6CD}"/>
    <cellStyle name="Standaard 4 2 7 3 3 2 2" xfId="8940" xr:uid="{FCA6D46E-32E8-4EA5-97FC-5E8FCF102466}"/>
    <cellStyle name="Standaard 4 2 7 3 3 2 2 2" xfId="19129" xr:uid="{707706AD-8780-4B0D-A7DF-122CE6095836}"/>
    <cellStyle name="Standaard 4 2 7 3 3 2 2 2 2" xfId="39498" xr:uid="{4F7F44F5-A016-4E35-AFA3-324AF2539DB1}"/>
    <cellStyle name="Standaard 4 2 7 3 3 2 2 3" xfId="29314" xr:uid="{2A1AB7E8-3D14-4ECC-8FF4-CB0B7BC33CF9}"/>
    <cellStyle name="Standaard 4 2 7 3 3 2 3" xfId="14088" xr:uid="{1A5FAE71-0A0A-4222-B2B7-2A2C69A8BEB5}"/>
    <cellStyle name="Standaard 4 2 7 3 3 2 3 2" xfId="34457" xr:uid="{6AC70635-A0A2-4C2A-BD00-77A98665C6DF}"/>
    <cellStyle name="Standaard 4 2 7 3 3 2 4" xfId="24273" xr:uid="{057E9CDF-4FBC-499F-B24D-DA59D79C6269}"/>
    <cellStyle name="Standaard 4 2 7 3 3 3" xfId="8939" xr:uid="{595DBC52-295D-4D57-A9D3-8B5F893A0EA9}"/>
    <cellStyle name="Standaard 4 2 7 3 3 3 2" xfId="19128" xr:uid="{2FEC0445-A310-4E4A-9D9D-A193C398DC62}"/>
    <cellStyle name="Standaard 4 2 7 3 3 3 2 2" xfId="39497" xr:uid="{8E01DA1C-3018-415A-83E0-C89ABA5FE820}"/>
    <cellStyle name="Standaard 4 2 7 3 3 3 3" xfId="29313" xr:uid="{CF029D25-9FD0-4493-A222-C42C7E9863E3}"/>
    <cellStyle name="Standaard 4 2 7 3 3 4" xfId="11545" xr:uid="{8C3A78E4-9F0C-4DC5-9B93-06D365C276EA}"/>
    <cellStyle name="Standaard 4 2 7 3 3 4 2" xfId="31914" xr:uid="{5FCEFE45-AAA0-4A2A-8D05-F02F62C24EEE}"/>
    <cellStyle name="Standaard 4 2 7 3 3 5" xfId="21730" xr:uid="{A318BDE3-5AB0-42B9-8BA8-C534D132EC27}"/>
    <cellStyle name="Standaard 4 2 7 3 4" xfId="2212" xr:uid="{E33A71E9-7795-4101-83CA-195AC2240673}"/>
    <cellStyle name="Standaard 4 2 7 3 4 2" xfId="4757" xr:uid="{D4724508-6C31-4304-B58B-3B7E3C28721A}"/>
    <cellStyle name="Standaard 4 2 7 3 4 2 2" xfId="8942" xr:uid="{FBB267B5-E4FD-4C7E-8BF7-138D16077C97}"/>
    <cellStyle name="Standaard 4 2 7 3 4 2 2 2" xfId="19131" xr:uid="{836124E2-4EA8-42E2-806D-4D8DDC236EFF}"/>
    <cellStyle name="Standaard 4 2 7 3 4 2 2 2 2" xfId="39500" xr:uid="{7DB270A9-67BC-43B5-A6FB-E15C570FC49D}"/>
    <cellStyle name="Standaard 4 2 7 3 4 2 2 3" xfId="29316" xr:uid="{DA27261B-859B-43BB-9ADF-0C642210D3F0}"/>
    <cellStyle name="Standaard 4 2 7 3 4 2 3" xfId="14935" xr:uid="{B17BCF78-A391-4268-9DC3-BB2D144E1E22}"/>
    <cellStyle name="Standaard 4 2 7 3 4 2 3 2" xfId="35304" xr:uid="{68EE87A5-232F-4B96-B5BC-2DCA36E5B340}"/>
    <cellStyle name="Standaard 4 2 7 3 4 2 4" xfId="25120" xr:uid="{39EE22F8-B684-48C9-996F-F5348C35AA1A}"/>
    <cellStyle name="Standaard 4 2 7 3 4 3" xfId="8941" xr:uid="{133BA153-5209-4AFA-B115-298058FB03E4}"/>
    <cellStyle name="Standaard 4 2 7 3 4 3 2" xfId="19130" xr:uid="{E8D18223-FD70-4C34-B04B-287C5506B69F}"/>
    <cellStyle name="Standaard 4 2 7 3 4 3 2 2" xfId="39499" xr:uid="{1DC69924-8BA7-49B0-8E87-3480B828E62E}"/>
    <cellStyle name="Standaard 4 2 7 3 4 3 3" xfId="29315" xr:uid="{A5CB789B-3965-4DBB-888E-8F380EE6871A}"/>
    <cellStyle name="Standaard 4 2 7 3 4 4" xfId="12392" xr:uid="{D9C84AF7-89F4-4FB7-9B66-C235C6462DBC}"/>
    <cellStyle name="Standaard 4 2 7 3 4 4 2" xfId="32761" xr:uid="{20B462E3-3136-489C-8B3D-807A236FD2B6}"/>
    <cellStyle name="Standaard 4 2 7 3 4 5" xfId="22577" xr:uid="{256BBD45-D8FF-49BB-8C57-A2E1252A7C8F}"/>
    <cellStyle name="Standaard 4 2 7 3 5" xfId="3062" xr:uid="{9E723E9B-55D2-4546-8298-A0F49B072095}"/>
    <cellStyle name="Standaard 4 2 7 3 5 2" xfId="8943" xr:uid="{FB4EE105-537E-4589-976A-F87005787294}"/>
    <cellStyle name="Standaard 4 2 7 3 5 2 2" xfId="19132" xr:uid="{040AF6D2-CD0D-4B77-AAD2-2192B63D7003}"/>
    <cellStyle name="Standaard 4 2 7 3 5 2 2 2" xfId="39501" xr:uid="{CE8F1C2C-731F-4B5C-8ABC-5238BE5C31A8}"/>
    <cellStyle name="Standaard 4 2 7 3 5 2 3" xfId="29317" xr:uid="{ED997F9A-3854-4B91-B99A-DC8814CDA383}"/>
    <cellStyle name="Standaard 4 2 7 3 5 3" xfId="13240" xr:uid="{421CF8E5-DC71-4781-8ED7-B157A3748A17}"/>
    <cellStyle name="Standaard 4 2 7 3 5 3 2" xfId="33609" xr:uid="{51AAD155-1722-43B0-9DAC-77BED3EA0905}"/>
    <cellStyle name="Standaard 4 2 7 3 5 4" xfId="23425" xr:uid="{54A8B40C-2D81-48BE-95E2-FB7ACE60905C}"/>
    <cellStyle name="Standaard 4 2 7 3 6" xfId="8932" xr:uid="{E44DBB91-E9C5-408A-BA95-0A6E6D08BF97}"/>
    <cellStyle name="Standaard 4 2 7 3 6 2" xfId="19121" xr:uid="{55F1222E-EBA0-4244-A179-FBC7B3DA4402}"/>
    <cellStyle name="Standaard 4 2 7 3 6 2 2" xfId="39490" xr:uid="{708F9890-47E4-4068-B89A-F303AA351F1E}"/>
    <cellStyle name="Standaard 4 2 7 3 6 3" xfId="29306" xr:uid="{1B266E45-5F46-4A0C-991E-92434983BD95}"/>
    <cellStyle name="Standaard 4 2 7 3 7" xfId="10697" xr:uid="{4D4848C3-9E9B-4CAD-8DE6-7627866DE038}"/>
    <cellStyle name="Standaard 4 2 7 3 7 2" xfId="31066" xr:uid="{D1338105-53E3-4644-887C-D83A2E12CAAC}"/>
    <cellStyle name="Standaard 4 2 7 3 8" xfId="20882" xr:uid="{D2D78CB1-0169-403C-8075-9010830C622A}"/>
    <cellStyle name="Standaard 4 2 7 4" xfId="676" xr:uid="{361C7653-386C-4B5A-8119-45006C4A3634}"/>
    <cellStyle name="Standaard 4 2 7 4 2" xfId="1526" xr:uid="{D8B5B2A4-ADC3-4073-9F6C-496A3E0503F8}"/>
    <cellStyle name="Standaard 4 2 7 4 2 2" xfId="4071" xr:uid="{07557B27-A4CA-46DE-B0BA-7FDCBAFFC4FE}"/>
    <cellStyle name="Standaard 4 2 7 4 2 2 2" xfId="8946" xr:uid="{3057472A-BF9D-49DB-A855-3B1F04C4AEFC}"/>
    <cellStyle name="Standaard 4 2 7 4 2 2 2 2" xfId="19135" xr:uid="{DA3DF730-20F9-4CFA-A80D-1D7AC379C82D}"/>
    <cellStyle name="Standaard 4 2 7 4 2 2 2 2 2" xfId="39504" xr:uid="{90E05E9D-4FD6-4EDA-8EF8-F14CFDF7A7C6}"/>
    <cellStyle name="Standaard 4 2 7 4 2 2 2 3" xfId="29320" xr:uid="{FDD50323-438C-418A-AB11-D71ACA05D0A0}"/>
    <cellStyle name="Standaard 4 2 7 4 2 2 3" xfId="14249" xr:uid="{E8D64346-DBB5-4314-BD90-325BBEC1C8A8}"/>
    <cellStyle name="Standaard 4 2 7 4 2 2 3 2" xfId="34618" xr:uid="{71E4BF73-0D85-43D5-83D3-579E69688090}"/>
    <cellStyle name="Standaard 4 2 7 4 2 2 4" xfId="24434" xr:uid="{75213987-DCF7-4ABA-8AD7-38ED4C44BFB4}"/>
    <cellStyle name="Standaard 4 2 7 4 2 3" xfId="8945" xr:uid="{57708784-973E-4E33-A978-2850F409338F}"/>
    <cellStyle name="Standaard 4 2 7 4 2 3 2" xfId="19134" xr:uid="{AFFE23E2-95B5-402E-8D31-B524CE06CC78}"/>
    <cellStyle name="Standaard 4 2 7 4 2 3 2 2" xfId="39503" xr:uid="{09E2DBE3-E0E9-452C-BA5D-152884E0C2F9}"/>
    <cellStyle name="Standaard 4 2 7 4 2 3 3" xfId="29319" xr:uid="{6E17D2AC-C816-471D-93ED-E6240D82881A}"/>
    <cellStyle name="Standaard 4 2 7 4 2 4" xfId="11706" xr:uid="{EBDAFB16-E918-4405-955E-E095DE2CCEED}"/>
    <cellStyle name="Standaard 4 2 7 4 2 4 2" xfId="32075" xr:uid="{400B06D2-156B-42A2-8D58-79D586407915}"/>
    <cellStyle name="Standaard 4 2 7 4 2 5" xfId="21891" xr:uid="{E931B10B-4903-4039-B886-83880DF86341}"/>
    <cellStyle name="Standaard 4 2 7 4 3" xfId="2373" xr:uid="{3C57CCF4-D21E-4497-A448-83100983551B}"/>
    <cellStyle name="Standaard 4 2 7 4 3 2" xfId="4918" xr:uid="{E5BFBED7-EF67-444B-8DF6-207D16C3C3C2}"/>
    <cellStyle name="Standaard 4 2 7 4 3 2 2" xfId="8948" xr:uid="{D8D0614A-750D-4651-8F5B-2C5807544A28}"/>
    <cellStyle name="Standaard 4 2 7 4 3 2 2 2" xfId="19137" xr:uid="{E3504B6E-FCD6-4139-B378-96208166B678}"/>
    <cellStyle name="Standaard 4 2 7 4 3 2 2 2 2" xfId="39506" xr:uid="{775B6E9B-BF1A-41D9-B8B2-E956C4A1E7E9}"/>
    <cellStyle name="Standaard 4 2 7 4 3 2 2 3" xfId="29322" xr:uid="{9333590C-A84D-414D-B1C0-D088253B5619}"/>
    <cellStyle name="Standaard 4 2 7 4 3 2 3" xfId="15096" xr:uid="{95CB148F-B76B-42F5-BD30-D92D18B97785}"/>
    <cellStyle name="Standaard 4 2 7 4 3 2 3 2" xfId="35465" xr:uid="{C05A8FD1-8859-4AC1-84F2-2094624D144F}"/>
    <cellStyle name="Standaard 4 2 7 4 3 2 4" xfId="25281" xr:uid="{DB1CA3D4-0E39-4954-90AC-54EA9DB448BD}"/>
    <cellStyle name="Standaard 4 2 7 4 3 3" xfId="8947" xr:uid="{6322FC0C-75A3-4F59-B2FA-7573C5DF388A}"/>
    <cellStyle name="Standaard 4 2 7 4 3 3 2" xfId="19136" xr:uid="{EDCDC4E7-07A3-48FA-BA51-75CE6360D600}"/>
    <cellStyle name="Standaard 4 2 7 4 3 3 2 2" xfId="39505" xr:uid="{07DE475A-E3D9-446A-9D67-8ED1B77B1433}"/>
    <cellStyle name="Standaard 4 2 7 4 3 3 3" xfId="29321" xr:uid="{E85F5231-4338-498D-A036-1978D7B032A0}"/>
    <cellStyle name="Standaard 4 2 7 4 3 4" xfId="12553" xr:uid="{0EF11F3D-589F-432A-AC40-73D48184CCA5}"/>
    <cellStyle name="Standaard 4 2 7 4 3 4 2" xfId="32922" xr:uid="{8F1E4BCD-13C1-4BF9-A67F-CDE7A2721A70}"/>
    <cellStyle name="Standaard 4 2 7 4 3 5" xfId="22738" xr:uid="{8B5240BF-E402-4878-8671-C510353DBEAB}"/>
    <cellStyle name="Standaard 4 2 7 4 4" xfId="3223" xr:uid="{C2A42659-D3DA-4A6A-8280-4B5DB086877F}"/>
    <cellStyle name="Standaard 4 2 7 4 4 2" xfId="8949" xr:uid="{A17A48A1-DAFC-4E0C-82C8-450E1263752A}"/>
    <cellStyle name="Standaard 4 2 7 4 4 2 2" xfId="19138" xr:uid="{AF35F068-09C1-45D7-A6FD-5A233871E07E}"/>
    <cellStyle name="Standaard 4 2 7 4 4 2 2 2" xfId="39507" xr:uid="{6BC8F108-2362-4CFD-88DE-C81EBD377410}"/>
    <cellStyle name="Standaard 4 2 7 4 4 2 3" xfId="29323" xr:uid="{88009387-9D46-4317-9B67-871D73F16146}"/>
    <cellStyle name="Standaard 4 2 7 4 4 3" xfId="13401" xr:uid="{A19ED920-1DC2-4EA0-AC22-FE4F14450BDC}"/>
    <cellStyle name="Standaard 4 2 7 4 4 3 2" xfId="33770" xr:uid="{EC0A0BB3-8D85-4E9D-9C3D-24BBDEF91F42}"/>
    <cellStyle name="Standaard 4 2 7 4 4 4" xfId="23586" xr:uid="{D54FE222-848F-4795-84CE-30C5E77A4516}"/>
    <cellStyle name="Standaard 4 2 7 4 5" xfId="8944" xr:uid="{650298F6-954A-4F94-B871-E9C4EFC151D3}"/>
    <cellStyle name="Standaard 4 2 7 4 5 2" xfId="19133" xr:uid="{76284C0B-05DF-4E22-8E39-0F3A0EFF1786}"/>
    <cellStyle name="Standaard 4 2 7 4 5 2 2" xfId="39502" xr:uid="{FADC87F2-6D1A-4681-A503-BA24AC5D8E36}"/>
    <cellStyle name="Standaard 4 2 7 4 5 3" xfId="29318" xr:uid="{846366BA-70F6-4FA7-AAD3-154D8E6E2CED}"/>
    <cellStyle name="Standaard 4 2 7 4 6" xfId="10858" xr:uid="{62A9C558-C7F6-42C4-A1B1-FA4089F0575C}"/>
    <cellStyle name="Standaard 4 2 7 4 6 2" xfId="31227" xr:uid="{7B789EED-241C-4B8E-A174-D59C20A2BB2A}"/>
    <cellStyle name="Standaard 4 2 7 4 7" xfId="21043" xr:uid="{43C24272-44E2-45C2-986C-FE5FF3E1F4FD}"/>
    <cellStyle name="Standaard 4 2 7 5" xfId="1102" xr:uid="{E411B221-60EA-4F4A-B0D1-DDAC34B9EC7D}"/>
    <cellStyle name="Standaard 4 2 7 5 2" xfId="3647" xr:uid="{563655D1-4E24-43B7-90D4-E29A64EE0A7F}"/>
    <cellStyle name="Standaard 4 2 7 5 2 2" xfId="8951" xr:uid="{0D0D6F09-2588-4801-A9C0-D5F81D853F66}"/>
    <cellStyle name="Standaard 4 2 7 5 2 2 2" xfId="19140" xr:uid="{858C207F-5993-4D1A-BFFB-BAACCD0C1485}"/>
    <cellStyle name="Standaard 4 2 7 5 2 2 2 2" xfId="39509" xr:uid="{3C445BE7-3CC2-4DD9-B297-DA39CF046761}"/>
    <cellStyle name="Standaard 4 2 7 5 2 2 3" xfId="29325" xr:uid="{6FA4DE8C-36AA-46D6-9CFE-F32BDDC7B5A7}"/>
    <cellStyle name="Standaard 4 2 7 5 2 3" xfId="13825" xr:uid="{16A46914-3DB8-4061-B010-39E2B08F5EFE}"/>
    <cellStyle name="Standaard 4 2 7 5 2 3 2" xfId="34194" xr:uid="{D0C33B96-2874-4CD9-BE63-CE8DB21C5EB9}"/>
    <cellStyle name="Standaard 4 2 7 5 2 4" xfId="24010" xr:uid="{72FC7789-FDBE-450D-820B-CD8D8C7635B8}"/>
    <cellStyle name="Standaard 4 2 7 5 3" xfId="8950" xr:uid="{CF4E0DBB-BF96-4AB1-8391-9EAEECCC8FE2}"/>
    <cellStyle name="Standaard 4 2 7 5 3 2" xfId="19139" xr:uid="{B704D613-DC4C-4C4C-ABE2-84ABD7168DB8}"/>
    <cellStyle name="Standaard 4 2 7 5 3 2 2" xfId="39508" xr:uid="{8DD73948-A376-447A-8476-793DA627444B}"/>
    <cellStyle name="Standaard 4 2 7 5 3 3" xfId="29324" xr:uid="{A66103DD-00F6-422A-A809-5CA3A19F6DA4}"/>
    <cellStyle name="Standaard 4 2 7 5 4" xfId="11282" xr:uid="{FB9ADD86-900E-4BCD-ADE4-C2447E67B6DD}"/>
    <cellStyle name="Standaard 4 2 7 5 4 2" xfId="31651" xr:uid="{5B88CB11-701E-450C-A345-B13995DB3ECC}"/>
    <cellStyle name="Standaard 4 2 7 5 5" xfId="21467" xr:uid="{A82A542D-1374-4792-8710-BAF64A125724}"/>
    <cellStyle name="Standaard 4 2 7 6" xfId="1949" xr:uid="{DC508EF2-95AD-4A51-B695-13CE9A1A3324}"/>
    <cellStyle name="Standaard 4 2 7 6 2" xfId="4494" xr:uid="{ED25EC5A-9FF6-49FA-B32D-D6EE6D92CEA9}"/>
    <cellStyle name="Standaard 4 2 7 6 2 2" xfId="8953" xr:uid="{914480E3-3327-4153-A23A-56A05AD117A8}"/>
    <cellStyle name="Standaard 4 2 7 6 2 2 2" xfId="19142" xr:uid="{FF466A81-E5C2-425B-A7F8-B3B859DD961C}"/>
    <cellStyle name="Standaard 4 2 7 6 2 2 2 2" xfId="39511" xr:uid="{549CCCF4-5159-43E4-B77F-A38C4AA74FE5}"/>
    <cellStyle name="Standaard 4 2 7 6 2 2 3" xfId="29327" xr:uid="{D94C28BB-A2CC-423A-ABBB-7DE3DF86F520}"/>
    <cellStyle name="Standaard 4 2 7 6 2 3" xfId="14672" xr:uid="{B5AE5F7A-88D2-46FC-8B24-0BE8523EB24F}"/>
    <cellStyle name="Standaard 4 2 7 6 2 3 2" xfId="35041" xr:uid="{9022A3E2-A629-4FC1-8628-D9617A517177}"/>
    <cellStyle name="Standaard 4 2 7 6 2 4" xfId="24857" xr:uid="{76F63DF1-B79D-44BC-8CCF-EF7C7C6140CA}"/>
    <cellStyle name="Standaard 4 2 7 6 3" xfId="8952" xr:uid="{3F6C45DD-B595-4885-9C78-B371E3B87BFF}"/>
    <cellStyle name="Standaard 4 2 7 6 3 2" xfId="19141" xr:uid="{8E2E5AE1-068D-4C8A-B50F-DE78F5BAC29B}"/>
    <cellStyle name="Standaard 4 2 7 6 3 2 2" xfId="39510" xr:uid="{91FCBAF4-68F9-4D34-8D63-9D3368AF6A3B}"/>
    <cellStyle name="Standaard 4 2 7 6 3 3" xfId="29326" xr:uid="{FC63E4E4-FD02-43FA-BFE4-7E232BD992B0}"/>
    <cellStyle name="Standaard 4 2 7 6 4" xfId="12129" xr:uid="{2410AFE8-5822-4FC4-9C7E-5D8AAB4D4C3F}"/>
    <cellStyle name="Standaard 4 2 7 6 4 2" xfId="32498" xr:uid="{F040DA77-256A-48E3-925A-ACC15B44C108}"/>
    <cellStyle name="Standaard 4 2 7 6 5" xfId="22314" xr:uid="{624813B1-9465-4011-9691-06FBE84AC86B}"/>
    <cellStyle name="Standaard 4 2 7 7" xfId="2799" xr:uid="{ADD49AAA-908A-414F-8477-64900885B816}"/>
    <cellStyle name="Standaard 4 2 7 7 2" xfId="8954" xr:uid="{B30BAEBD-B6DC-4562-84FC-9BD331D46C7F}"/>
    <cellStyle name="Standaard 4 2 7 7 2 2" xfId="19143" xr:uid="{F32709E8-5A2E-47C4-A19E-48DFEE109449}"/>
    <cellStyle name="Standaard 4 2 7 7 2 2 2" xfId="39512" xr:uid="{85F3D959-F08E-40BB-8668-FDCD99B4DF29}"/>
    <cellStyle name="Standaard 4 2 7 7 2 3" xfId="29328" xr:uid="{60EE1E9D-5316-4370-9177-A800CF687C0C}"/>
    <cellStyle name="Standaard 4 2 7 7 3" xfId="12977" xr:uid="{CD42F17E-EEDE-4562-9D66-4347A93677BF}"/>
    <cellStyle name="Standaard 4 2 7 7 3 2" xfId="33346" xr:uid="{06E0833C-9056-40F7-9F11-3BE5ECD86D0F}"/>
    <cellStyle name="Standaard 4 2 7 7 4" xfId="23162" xr:uid="{E8CADCCE-6770-4CDF-A243-2CA33660DFA6}"/>
    <cellStyle name="Standaard 4 2 7 8" xfId="8919" xr:uid="{1BEBD272-4A9F-4C79-A440-13C6EBB4AC37}"/>
    <cellStyle name="Standaard 4 2 7 8 2" xfId="19108" xr:uid="{619CA305-EE85-415C-A8B3-AAF83F0EC85E}"/>
    <cellStyle name="Standaard 4 2 7 8 2 2" xfId="39477" xr:uid="{6AAEDCCB-B83E-4087-B7F2-2AA174863C1A}"/>
    <cellStyle name="Standaard 4 2 7 8 3" xfId="29293" xr:uid="{7FB5F13F-E878-4F47-B945-C5438E4DB090}"/>
    <cellStyle name="Standaard 4 2 7 9" xfId="10434" xr:uid="{C44BCC86-FF9F-4E88-9141-F17A4217D04D}"/>
    <cellStyle name="Standaard 4 2 7 9 2" xfId="30803" xr:uid="{B451C13B-5887-4454-85FC-3DF798DC0359}"/>
    <cellStyle name="Standaard 4 2 8" xfId="188" xr:uid="{3E8944A5-1C99-4865-9C68-4913733CAF61}"/>
    <cellStyle name="Standaard 4 2 8 2" xfId="744" xr:uid="{E20D7690-7A8A-45C7-913D-740F3E5F351B}"/>
    <cellStyle name="Standaard 4 2 8 2 2" xfId="1594" xr:uid="{7ECF2769-F5B5-4E1D-8823-403A4364D544}"/>
    <cellStyle name="Standaard 4 2 8 2 2 2" xfId="4139" xr:uid="{8A196E10-E7F9-48AC-96DE-B6624B279BB1}"/>
    <cellStyle name="Standaard 4 2 8 2 2 2 2" xfId="8958" xr:uid="{D653414D-F3FF-49D6-9400-19F389F9AB7C}"/>
    <cellStyle name="Standaard 4 2 8 2 2 2 2 2" xfId="19147" xr:uid="{6A737E3D-DFAD-4C5E-8BC6-5D1F0B062A0E}"/>
    <cellStyle name="Standaard 4 2 8 2 2 2 2 2 2" xfId="39516" xr:uid="{32082120-3FAA-4B00-800B-40236496DD9D}"/>
    <cellStyle name="Standaard 4 2 8 2 2 2 2 3" xfId="29332" xr:uid="{1ADFCBEF-423B-45E7-A10C-F39A030FE5AC}"/>
    <cellStyle name="Standaard 4 2 8 2 2 2 3" xfId="14317" xr:uid="{C0679B9F-7288-4382-8936-2A3C5881F122}"/>
    <cellStyle name="Standaard 4 2 8 2 2 2 3 2" xfId="34686" xr:uid="{C1F41FC2-04BA-45E9-A9E3-E7907D74AA00}"/>
    <cellStyle name="Standaard 4 2 8 2 2 2 4" xfId="24502" xr:uid="{918151DD-CE1B-4221-ACB9-9DA6110C5379}"/>
    <cellStyle name="Standaard 4 2 8 2 2 3" xfId="8957" xr:uid="{21F140BC-C045-432A-9DEB-49CD617D5EB3}"/>
    <cellStyle name="Standaard 4 2 8 2 2 3 2" xfId="19146" xr:uid="{9179B34B-0563-4749-B130-D960254A7D9E}"/>
    <cellStyle name="Standaard 4 2 8 2 2 3 2 2" xfId="39515" xr:uid="{2077D278-8C05-427A-BE99-B45B60F5BC99}"/>
    <cellStyle name="Standaard 4 2 8 2 2 3 3" xfId="29331" xr:uid="{667B76A6-4ADC-424E-ACA7-F903D2529A7D}"/>
    <cellStyle name="Standaard 4 2 8 2 2 4" xfId="11774" xr:uid="{795E2C0C-AF65-455A-B4FE-69BC11892B9C}"/>
    <cellStyle name="Standaard 4 2 8 2 2 4 2" xfId="32143" xr:uid="{E6348EF8-E293-424C-ABB7-8220000C5947}"/>
    <cellStyle name="Standaard 4 2 8 2 2 5" xfId="21959" xr:uid="{7D07A129-6117-4191-A03E-45DB0E69B530}"/>
    <cellStyle name="Standaard 4 2 8 2 3" xfId="2441" xr:uid="{CDB1C15B-EDC3-48E3-A198-5878F4DEA0F6}"/>
    <cellStyle name="Standaard 4 2 8 2 3 2" xfId="4986" xr:uid="{1C3F4E33-6571-4CBF-A63D-4DA2B6C99100}"/>
    <cellStyle name="Standaard 4 2 8 2 3 2 2" xfId="8960" xr:uid="{B321831F-177B-485D-AAB3-7B78C06F1C80}"/>
    <cellStyle name="Standaard 4 2 8 2 3 2 2 2" xfId="19149" xr:uid="{27CD6796-BD11-4897-A800-A0FE125C3CE0}"/>
    <cellStyle name="Standaard 4 2 8 2 3 2 2 2 2" xfId="39518" xr:uid="{EA71351A-80CD-41F6-8D43-B5B006468BD3}"/>
    <cellStyle name="Standaard 4 2 8 2 3 2 2 3" xfId="29334" xr:uid="{10B6FBEE-B7B9-4FF7-BEE7-24E2289E5136}"/>
    <cellStyle name="Standaard 4 2 8 2 3 2 3" xfId="15164" xr:uid="{A2AE67DB-12F3-41E9-9D9D-7B6F3028EDC9}"/>
    <cellStyle name="Standaard 4 2 8 2 3 2 3 2" xfId="35533" xr:uid="{157B0763-CA3B-4EDA-BF7C-FA2BB8FA4E0E}"/>
    <cellStyle name="Standaard 4 2 8 2 3 2 4" xfId="25349" xr:uid="{1B3E3260-2F50-41DB-BE38-B8CBAC066805}"/>
    <cellStyle name="Standaard 4 2 8 2 3 3" xfId="8959" xr:uid="{C215397A-A6D2-48D2-8D03-2B97E9EDB3E4}"/>
    <cellStyle name="Standaard 4 2 8 2 3 3 2" xfId="19148" xr:uid="{7308453A-F41C-4572-9216-2A964A26DC05}"/>
    <cellStyle name="Standaard 4 2 8 2 3 3 2 2" xfId="39517" xr:uid="{5F5C9D18-3273-4C3A-9194-9A1204A02F20}"/>
    <cellStyle name="Standaard 4 2 8 2 3 3 3" xfId="29333" xr:uid="{300B7AAC-FF16-4ACA-AFE9-7E91409BB7E7}"/>
    <cellStyle name="Standaard 4 2 8 2 3 4" xfId="12621" xr:uid="{26D616BF-E0EB-49FA-842E-73047E2EA250}"/>
    <cellStyle name="Standaard 4 2 8 2 3 4 2" xfId="32990" xr:uid="{06A6FD7E-8B1D-446B-9E4C-650C23CFBD61}"/>
    <cellStyle name="Standaard 4 2 8 2 3 5" xfId="22806" xr:uid="{3ACD2391-609A-4FB3-A349-8FBF397F7F48}"/>
    <cellStyle name="Standaard 4 2 8 2 4" xfId="3291" xr:uid="{36240EB5-3C33-4533-91F1-87FEDED7CF6B}"/>
    <cellStyle name="Standaard 4 2 8 2 4 2" xfId="8961" xr:uid="{9C12F0DD-ED7A-487E-B7AA-D462EE185253}"/>
    <cellStyle name="Standaard 4 2 8 2 4 2 2" xfId="19150" xr:uid="{19460EE5-0C80-4B19-A071-4E5E436D83BA}"/>
    <cellStyle name="Standaard 4 2 8 2 4 2 2 2" xfId="39519" xr:uid="{F5F16C12-9DB8-45DC-B959-DCA33FACAC9C}"/>
    <cellStyle name="Standaard 4 2 8 2 4 2 3" xfId="29335" xr:uid="{B0B7F749-6BFC-4A03-938C-E4B21E6049BE}"/>
    <cellStyle name="Standaard 4 2 8 2 4 3" xfId="13469" xr:uid="{0FCB8A8B-04EF-45E3-B426-959F13AB7DC6}"/>
    <cellStyle name="Standaard 4 2 8 2 4 3 2" xfId="33838" xr:uid="{492FFE97-BFDD-4EAD-8E23-2E96DE1B301A}"/>
    <cellStyle name="Standaard 4 2 8 2 4 4" xfId="23654" xr:uid="{A9F77F90-32CA-4217-A0AA-B2C279F64812}"/>
    <cellStyle name="Standaard 4 2 8 2 5" xfId="8956" xr:uid="{CD0DD77F-3163-40B3-9F10-873CE0E7BB68}"/>
    <cellStyle name="Standaard 4 2 8 2 5 2" xfId="19145" xr:uid="{E44ECF71-03CD-42D0-AB71-A1BDB36933DC}"/>
    <cellStyle name="Standaard 4 2 8 2 5 2 2" xfId="39514" xr:uid="{04857A8F-536C-440D-9420-22658C5FC53A}"/>
    <cellStyle name="Standaard 4 2 8 2 5 3" xfId="29330" xr:uid="{65C8A1A7-2704-442C-A0A5-2D4539AC267E}"/>
    <cellStyle name="Standaard 4 2 8 2 6" xfId="10926" xr:uid="{2708B125-E6D4-4411-A63B-0782C69FE1E5}"/>
    <cellStyle name="Standaard 4 2 8 2 6 2" xfId="31295" xr:uid="{28C1DB6C-AB6C-498A-9555-332714FA7E78}"/>
    <cellStyle name="Standaard 4 2 8 2 7" xfId="21111" xr:uid="{873E5674-C7C3-421E-BB50-3DA13B1204F8}"/>
    <cellStyle name="Standaard 4 2 8 3" xfId="1170" xr:uid="{2AD7A5FA-E233-4AAC-A8F7-01F8C0F69A1E}"/>
    <cellStyle name="Standaard 4 2 8 3 2" xfId="3715" xr:uid="{F0A87CF6-63FF-40CA-843A-C0F5B52E0EB4}"/>
    <cellStyle name="Standaard 4 2 8 3 2 2" xfId="8963" xr:uid="{32B30E7B-98F5-44BD-BDB6-B9A021ED7B8F}"/>
    <cellStyle name="Standaard 4 2 8 3 2 2 2" xfId="19152" xr:uid="{84DC66E1-8E4B-4BC5-A483-517CB230DF5F}"/>
    <cellStyle name="Standaard 4 2 8 3 2 2 2 2" xfId="39521" xr:uid="{38283F20-8C66-4BA6-8471-563896AE8B11}"/>
    <cellStyle name="Standaard 4 2 8 3 2 2 3" xfId="29337" xr:uid="{1E3DCC4C-7F70-490D-8AFD-31B29C7532C4}"/>
    <cellStyle name="Standaard 4 2 8 3 2 3" xfId="13893" xr:uid="{55496ADD-1886-4B1F-96E4-68A1E5F37C96}"/>
    <cellStyle name="Standaard 4 2 8 3 2 3 2" xfId="34262" xr:uid="{E62990E8-370D-47D3-A2DB-5BE70105CC15}"/>
    <cellStyle name="Standaard 4 2 8 3 2 4" xfId="24078" xr:uid="{7BADA309-5A57-4A1C-92F2-79182AF052E0}"/>
    <cellStyle name="Standaard 4 2 8 3 3" xfId="8962" xr:uid="{4D5DD1FB-0663-4928-816E-8D4FB22FFEC0}"/>
    <cellStyle name="Standaard 4 2 8 3 3 2" xfId="19151" xr:uid="{264FB1CE-7A8A-42BD-8929-2FC8E530D1BA}"/>
    <cellStyle name="Standaard 4 2 8 3 3 2 2" xfId="39520" xr:uid="{B10FC583-FD62-411C-9823-34948914FF54}"/>
    <cellStyle name="Standaard 4 2 8 3 3 3" xfId="29336" xr:uid="{86D2D06C-37BD-45C5-9258-25B9B31431BC}"/>
    <cellStyle name="Standaard 4 2 8 3 4" xfId="11350" xr:uid="{D6B03292-A648-4020-B384-CD0E20DA7769}"/>
    <cellStyle name="Standaard 4 2 8 3 4 2" xfId="31719" xr:uid="{1BE64180-9E84-4B20-8431-30387D23A432}"/>
    <cellStyle name="Standaard 4 2 8 3 5" xfId="21535" xr:uid="{1B3AA069-35E6-4736-BA3D-DD8E1E9FC43A}"/>
    <cellStyle name="Standaard 4 2 8 4" xfId="2017" xr:uid="{C22DE627-8A4A-44B8-855D-230987814CD3}"/>
    <cellStyle name="Standaard 4 2 8 4 2" xfId="4562" xr:uid="{5F92A9BB-C284-476E-989C-5966D010C2DC}"/>
    <cellStyle name="Standaard 4 2 8 4 2 2" xfId="8965" xr:uid="{A1BE114C-5FFD-43D3-BA39-CECD316B3495}"/>
    <cellStyle name="Standaard 4 2 8 4 2 2 2" xfId="19154" xr:uid="{D170441C-832E-44A7-9F67-3144DC2EC8D7}"/>
    <cellStyle name="Standaard 4 2 8 4 2 2 2 2" xfId="39523" xr:uid="{58792572-1E65-4461-ABAD-B016FF167571}"/>
    <cellStyle name="Standaard 4 2 8 4 2 2 3" xfId="29339" xr:uid="{207E6697-BE4F-4BB1-AE25-25F8FB5E0367}"/>
    <cellStyle name="Standaard 4 2 8 4 2 3" xfId="14740" xr:uid="{11BB2DA3-96BD-448B-ACFC-39B4F098AE63}"/>
    <cellStyle name="Standaard 4 2 8 4 2 3 2" xfId="35109" xr:uid="{4DF3F70E-A272-420C-A895-020BDBF1C304}"/>
    <cellStyle name="Standaard 4 2 8 4 2 4" xfId="24925" xr:uid="{C6B3F766-5A6B-4978-B086-ECFB604F8278}"/>
    <cellStyle name="Standaard 4 2 8 4 3" xfId="8964" xr:uid="{F9BDE05A-FE54-46F6-927E-259E5CCB811A}"/>
    <cellStyle name="Standaard 4 2 8 4 3 2" xfId="19153" xr:uid="{AAAB8457-26AD-40E6-9914-35E9B05B084A}"/>
    <cellStyle name="Standaard 4 2 8 4 3 2 2" xfId="39522" xr:uid="{50C9283E-5D4E-449B-A196-0BF1C2029AEB}"/>
    <cellStyle name="Standaard 4 2 8 4 3 3" xfId="29338" xr:uid="{164BD80F-E271-4B9B-9968-1BDAED8EB0AD}"/>
    <cellStyle name="Standaard 4 2 8 4 4" xfId="12197" xr:uid="{4FCA9A03-1B1B-426E-8D4C-2345F3BB0122}"/>
    <cellStyle name="Standaard 4 2 8 4 4 2" xfId="32566" xr:uid="{6A6B6383-3FEC-44CA-8A5F-963FEBEDB038}"/>
    <cellStyle name="Standaard 4 2 8 4 5" xfId="22382" xr:uid="{7B27424F-0C90-425A-97F0-4C0EA4288042}"/>
    <cellStyle name="Standaard 4 2 8 5" xfId="2867" xr:uid="{8D5B287E-14F0-437B-87DC-DFA5B956DF2E}"/>
    <cellStyle name="Standaard 4 2 8 5 2" xfId="8966" xr:uid="{693B0CD5-4134-49EA-91CB-AD101F975D33}"/>
    <cellStyle name="Standaard 4 2 8 5 2 2" xfId="19155" xr:uid="{F399E4DC-EAF0-4645-997A-B9515B59C61D}"/>
    <cellStyle name="Standaard 4 2 8 5 2 2 2" xfId="39524" xr:uid="{DE634F35-62CB-486D-BF5A-88282418CDCD}"/>
    <cellStyle name="Standaard 4 2 8 5 2 3" xfId="29340" xr:uid="{B6136FE4-443F-4A34-A5D4-3E38E4783353}"/>
    <cellStyle name="Standaard 4 2 8 5 3" xfId="13045" xr:uid="{BD8BAEE0-413F-45A1-B4B9-A7A905B5A4CF}"/>
    <cellStyle name="Standaard 4 2 8 5 3 2" xfId="33414" xr:uid="{EA77C219-71C5-4EB6-92F8-7F5C3D394BFF}"/>
    <cellStyle name="Standaard 4 2 8 5 4" xfId="23230" xr:uid="{E0CE6F02-A1CD-45AB-9C68-39137B092943}"/>
    <cellStyle name="Standaard 4 2 8 6" xfId="8955" xr:uid="{4C390351-FFC9-4637-83D5-936242DCE8EC}"/>
    <cellStyle name="Standaard 4 2 8 6 2" xfId="19144" xr:uid="{37E64BDF-E6CF-4C2E-93DF-F6A620AF9DDC}"/>
    <cellStyle name="Standaard 4 2 8 6 2 2" xfId="39513" xr:uid="{A42B2431-6975-4CF7-95F7-8D0F0153B3C1}"/>
    <cellStyle name="Standaard 4 2 8 6 3" xfId="29329" xr:uid="{6B5B3E6D-ABBB-4948-8EDB-979A66507323}"/>
    <cellStyle name="Standaard 4 2 8 7" xfId="10502" xr:uid="{8BAC4990-3FAE-4D45-938E-513E927CAB70}"/>
    <cellStyle name="Standaard 4 2 8 7 2" xfId="30871" xr:uid="{2BCD440B-6155-48AF-9CEF-0CF2F183C246}"/>
    <cellStyle name="Standaard 4 2 8 8" xfId="20687" xr:uid="{55E796EF-DBA7-48F8-BB6D-60DADBE4C9ED}"/>
    <cellStyle name="Standaard 4 2 9" xfId="462" xr:uid="{94EA1D57-1BA2-4D16-A731-1DAE254C49F8}"/>
    <cellStyle name="Standaard 4 2 9 2" xfId="920" xr:uid="{FDBFF1C9-AE66-4A6C-94E4-6FA1977DE20E}"/>
    <cellStyle name="Standaard 4 2 9 2 2" xfId="1770" xr:uid="{2EFE8AE7-2071-4C8F-946E-99C12626152A}"/>
    <cellStyle name="Standaard 4 2 9 2 2 2" xfId="4315" xr:uid="{9996E480-7D2C-43A7-9728-2F7D93EA0A71}"/>
    <cellStyle name="Standaard 4 2 9 2 2 2 2" xfId="8970" xr:uid="{9621D040-6FD7-4C7B-8C66-E004625FF75D}"/>
    <cellStyle name="Standaard 4 2 9 2 2 2 2 2" xfId="19159" xr:uid="{25B75341-4213-470D-A16D-32BAC7142FD0}"/>
    <cellStyle name="Standaard 4 2 9 2 2 2 2 2 2" xfId="39528" xr:uid="{C4220D22-C3C0-4872-9518-C1CE7BE02774}"/>
    <cellStyle name="Standaard 4 2 9 2 2 2 2 3" xfId="29344" xr:uid="{937E4357-542B-4E9D-86CE-BEE033858C10}"/>
    <cellStyle name="Standaard 4 2 9 2 2 2 3" xfId="14493" xr:uid="{99772681-922B-461C-97B0-E399C59F8F79}"/>
    <cellStyle name="Standaard 4 2 9 2 2 2 3 2" xfId="34862" xr:uid="{B473B53D-9A57-48CE-98C3-8E567F5F105E}"/>
    <cellStyle name="Standaard 4 2 9 2 2 2 4" xfId="24678" xr:uid="{38F230ED-4717-4653-8680-411A309CA3E8}"/>
    <cellStyle name="Standaard 4 2 9 2 2 3" xfId="8969" xr:uid="{2F241D66-068F-4587-B4EA-A25660703806}"/>
    <cellStyle name="Standaard 4 2 9 2 2 3 2" xfId="19158" xr:uid="{1EBE2C99-4708-4EC4-8D5C-4910DA3B7F1A}"/>
    <cellStyle name="Standaard 4 2 9 2 2 3 2 2" xfId="39527" xr:uid="{DD7A35A5-8BFD-4F45-9BED-D59AF9BDE4E9}"/>
    <cellStyle name="Standaard 4 2 9 2 2 3 3" xfId="29343" xr:uid="{2D9026DB-60C9-4EB9-8F32-E0E40D169CCB}"/>
    <cellStyle name="Standaard 4 2 9 2 2 4" xfId="11950" xr:uid="{EAA48CDA-E26D-4F25-BFEC-70C227C7AFDA}"/>
    <cellStyle name="Standaard 4 2 9 2 2 4 2" xfId="32319" xr:uid="{0FF1E2E0-9017-44B1-A6F8-EC762EFC9003}"/>
    <cellStyle name="Standaard 4 2 9 2 2 5" xfId="22135" xr:uid="{672655F1-EBE1-457C-87FA-47750B242FA5}"/>
    <cellStyle name="Standaard 4 2 9 2 3" xfId="2617" xr:uid="{71FF290C-9906-495D-B8BD-035F849843E8}"/>
    <cellStyle name="Standaard 4 2 9 2 3 2" xfId="5162" xr:uid="{13DDB54D-A8EF-43A7-92D5-591CBADE6C7E}"/>
    <cellStyle name="Standaard 4 2 9 2 3 2 2" xfId="8972" xr:uid="{0801F9B5-2F89-41F6-8976-6D447259C9FC}"/>
    <cellStyle name="Standaard 4 2 9 2 3 2 2 2" xfId="19161" xr:uid="{26A87B5E-C8B2-4893-BFDA-1EF2A468FE8E}"/>
    <cellStyle name="Standaard 4 2 9 2 3 2 2 2 2" xfId="39530" xr:uid="{3767E22C-0019-4D84-820F-2F95EE171930}"/>
    <cellStyle name="Standaard 4 2 9 2 3 2 2 3" xfId="29346" xr:uid="{03746467-A6C5-4CA5-9AA7-9A43FB85B05B}"/>
    <cellStyle name="Standaard 4 2 9 2 3 2 3" xfId="15340" xr:uid="{D2D1E1DB-AF34-4642-ADD0-DC6CABB7CD65}"/>
    <cellStyle name="Standaard 4 2 9 2 3 2 3 2" xfId="35709" xr:uid="{AA9A637E-2B0A-469D-B0AF-23776FB36B5B}"/>
    <cellStyle name="Standaard 4 2 9 2 3 2 4" xfId="25525" xr:uid="{5EB1736D-487F-4C62-94EF-76FA0546CCC4}"/>
    <cellStyle name="Standaard 4 2 9 2 3 3" xfId="8971" xr:uid="{F2721528-5BAA-4FBD-9A21-03F2058B3208}"/>
    <cellStyle name="Standaard 4 2 9 2 3 3 2" xfId="19160" xr:uid="{CF775B36-7855-4E3A-87F4-ED339D9DBADD}"/>
    <cellStyle name="Standaard 4 2 9 2 3 3 2 2" xfId="39529" xr:uid="{CE82EDFB-3F24-4160-9884-D85092A00FCA}"/>
    <cellStyle name="Standaard 4 2 9 2 3 3 3" xfId="29345" xr:uid="{96DBD485-C4B2-4E78-B9CD-32B0A78ACC1B}"/>
    <cellStyle name="Standaard 4 2 9 2 3 4" xfId="12797" xr:uid="{5D24F192-148C-481A-9876-2AFE7CF7998C}"/>
    <cellStyle name="Standaard 4 2 9 2 3 4 2" xfId="33166" xr:uid="{346F6C30-DE0C-418E-87C3-CF8947EFCEB3}"/>
    <cellStyle name="Standaard 4 2 9 2 3 5" xfId="22982" xr:uid="{C361921D-6832-4D18-BCA7-74A66A91DF1A}"/>
    <cellStyle name="Standaard 4 2 9 2 4" xfId="3467" xr:uid="{2A88A4BB-CC32-4B66-B045-9051CA770F5E}"/>
    <cellStyle name="Standaard 4 2 9 2 4 2" xfId="8973" xr:uid="{FC08CF6E-981F-426E-A488-DA9179CC059F}"/>
    <cellStyle name="Standaard 4 2 9 2 4 2 2" xfId="19162" xr:uid="{94C39A35-4ABE-4FC5-AE20-E9C9487BC015}"/>
    <cellStyle name="Standaard 4 2 9 2 4 2 2 2" xfId="39531" xr:uid="{CE92857D-B1D2-4472-887B-F3DD6B65211B}"/>
    <cellStyle name="Standaard 4 2 9 2 4 2 3" xfId="29347" xr:uid="{009A0653-9893-45DD-A682-559C785B2559}"/>
    <cellStyle name="Standaard 4 2 9 2 4 3" xfId="13645" xr:uid="{F4119003-893B-496C-A20A-6AA05499E3FA}"/>
    <cellStyle name="Standaard 4 2 9 2 4 3 2" xfId="34014" xr:uid="{7D51D36D-0497-49F8-975D-EE3A9B917A28}"/>
    <cellStyle name="Standaard 4 2 9 2 4 4" xfId="23830" xr:uid="{E41BB30D-191E-4C58-9DFF-819FA155C201}"/>
    <cellStyle name="Standaard 4 2 9 2 5" xfId="8968" xr:uid="{85E10FCB-26FA-4C33-B3D1-FFBC55420399}"/>
    <cellStyle name="Standaard 4 2 9 2 5 2" xfId="19157" xr:uid="{953CBA18-F8B8-4EDC-A65B-4266569A6135}"/>
    <cellStyle name="Standaard 4 2 9 2 5 2 2" xfId="39526" xr:uid="{A72723F0-3DCD-4402-B32B-72BB1051D08B}"/>
    <cellStyle name="Standaard 4 2 9 2 5 3" xfId="29342" xr:uid="{2069D702-38AF-41CB-836B-2EC34D25B760}"/>
    <cellStyle name="Standaard 4 2 9 2 6" xfId="11102" xr:uid="{1FB30C7B-9A20-488E-ABD5-70920257EDB9}"/>
    <cellStyle name="Standaard 4 2 9 2 6 2" xfId="31471" xr:uid="{89EE585C-26C6-47B0-8E89-53A36638AC4B}"/>
    <cellStyle name="Standaard 4 2 9 2 7" xfId="21287" xr:uid="{9A628496-32F2-49C9-8AB5-59C94D79009D}"/>
    <cellStyle name="Standaard 4 2 9 3" xfId="1346" xr:uid="{9AFCB4B7-90DF-49AE-BE09-62EDD7466811}"/>
    <cellStyle name="Standaard 4 2 9 3 2" xfId="3891" xr:uid="{4FEA3490-BB61-4C3B-B5E5-E5875FE72CDA}"/>
    <cellStyle name="Standaard 4 2 9 3 2 2" xfId="8975" xr:uid="{90B12EC2-C091-4083-9A62-3F5CA4FDB11F}"/>
    <cellStyle name="Standaard 4 2 9 3 2 2 2" xfId="19164" xr:uid="{B02E9356-E783-4A5D-81FC-05F3D7ED55BA}"/>
    <cellStyle name="Standaard 4 2 9 3 2 2 2 2" xfId="39533" xr:uid="{2C498D71-90B4-4AC4-B04C-580946FB4455}"/>
    <cellStyle name="Standaard 4 2 9 3 2 2 3" xfId="29349" xr:uid="{615E01FF-B9A0-4575-9577-FCDEB50E37E3}"/>
    <cellStyle name="Standaard 4 2 9 3 2 3" xfId="14069" xr:uid="{0DD72E10-EB59-4965-99B9-7F603BDD5743}"/>
    <cellStyle name="Standaard 4 2 9 3 2 3 2" xfId="34438" xr:uid="{9CC252BC-8F18-473A-8644-C72F12E8C2FE}"/>
    <cellStyle name="Standaard 4 2 9 3 2 4" xfId="24254" xr:uid="{3756187F-FA4C-45CE-85C5-CA4B0D86001C}"/>
    <cellStyle name="Standaard 4 2 9 3 3" xfId="8974" xr:uid="{9B262E8F-CB55-48AD-A485-701AB029CE31}"/>
    <cellStyle name="Standaard 4 2 9 3 3 2" xfId="19163" xr:uid="{F5D5C314-DA37-42FE-923F-45381B627D4C}"/>
    <cellStyle name="Standaard 4 2 9 3 3 2 2" xfId="39532" xr:uid="{C8B5C304-6F6C-4F5A-B77B-F9B0F4C65D50}"/>
    <cellStyle name="Standaard 4 2 9 3 3 3" xfId="29348" xr:uid="{D6726D94-C29B-42CF-B4AE-079B37A1472E}"/>
    <cellStyle name="Standaard 4 2 9 3 4" xfId="11526" xr:uid="{87617C29-F0C3-4D43-AE59-9F0F54E917C5}"/>
    <cellStyle name="Standaard 4 2 9 3 4 2" xfId="31895" xr:uid="{EACB9697-4D89-41DF-8FF5-D5C65E7C1F0E}"/>
    <cellStyle name="Standaard 4 2 9 3 5" xfId="21711" xr:uid="{A3EA164F-BA9A-40A4-A581-32077DE0DD6D}"/>
    <cellStyle name="Standaard 4 2 9 4" xfId="2193" xr:uid="{428474ED-06EF-4A66-BFB1-8D7C4AF934F9}"/>
    <cellStyle name="Standaard 4 2 9 4 2" xfId="4738" xr:uid="{B2930660-6CB9-4F79-A8C9-360B2B06E04E}"/>
    <cellStyle name="Standaard 4 2 9 4 2 2" xfId="8977" xr:uid="{C1D68A5E-F1E2-43DD-B975-674D33C7CDAD}"/>
    <cellStyle name="Standaard 4 2 9 4 2 2 2" xfId="19166" xr:uid="{757378FE-634E-4D00-B3A3-F69C26271967}"/>
    <cellStyle name="Standaard 4 2 9 4 2 2 2 2" xfId="39535" xr:uid="{17C263C5-95B7-4CF4-9223-8B27D9006203}"/>
    <cellStyle name="Standaard 4 2 9 4 2 2 3" xfId="29351" xr:uid="{C32B685B-6317-4F52-B5BB-3F95D2F33323}"/>
    <cellStyle name="Standaard 4 2 9 4 2 3" xfId="14916" xr:uid="{8173E118-54FD-49B1-AE77-57192B94F48D}"/>
    <cellStyle name="Standaard 4 2 9 4 2 3 2" xfId="35285" xr:uid="{30CD14FC-D4F9-4DF1-938F-EE68B1259F94}"/>
    <cellStyle name="Standaard 4 2 9 4 2 4" xfId="25101" xr:uid="{60BBE1DD-8F5C-4C9C-B916-56FF94D94FC8}"/>
    <cellStyle name="Standaard 4 2 9 4 3" xfId="8976" xr:uid="{D23C85DF-19BA-426E-A60F-05BA7953C54F}"/>
    <cellStyle name="Standaard 4 2 9 4 3 2" xfId="19165" xr:uid="{E81C7DBC-CE69-460D-8C41-DD91631AAC6B}"/>
    <cellStyle name="Standaard 4 2 9 4 3 2 2" xfId="39534" xr:uid="{06B3DAC8-978A-497D-9806-FCF9547E0836}"/>
    <cellStyle name="Standaard 4 2 9 4 3 3" xfId="29350" xr:uid="{6E69F1D4-CE90-4D32-BC5F-7A2785CD7409}"/>
    <cellStyle name="Standaard 4 2 9 4 4" xfId="12373" xr:uid="{61B697FF-27C4-4077-B38A-0FBB21B8E610}"/>
    <cellStyle name="Standaard 4 2 9 4 4 2" xfId="32742" xr:uid="{28E77440-72DE-457A-9F02-C68773993CDF}"/>
    <cellStyle name="Standaard 4 2 9 4 5" xfId="22558" xr:uid="{BB6C4264-75A3-4D81-B3F4-9940CE819141}"/>
    <cellStyle name="Standaard 4 2 9 5" xfId="3043" xr:uid="{7E7C48E3-6E05-4BE8-8737-3AB425891458}"/>
    <cellStyle name="Standaard 4 2 9 5 2" xfId="8978" xr:uid="{28229F7C-97C5-4A6D-92D1-65310013F9F4}"/>
    <cellStyle name="Standaard 4 2 9 5 2 2" xfId="19167" xr:uid="{0C541966-B6C5-48E7-A54B-6FD2F7773FC2}"/>
    <cellStyle name="Standaard 4 2 9 5 2 2 2" xfId="39536" xr:uid="{5C6884B3-7ADF-4045-857C-2F916272C506}"/>
    <cellStyle name="Standaard 4 2 9 5 2 3" xfId="29352" xr:uid="{611D51E9-2E2F-461C-ACE4-4A934601D1B2}"/>
    <cellStyle name="Standaard 4 2 9 5 3" xfId="13221" xr:uid="{0EF319B7-D127-4680-9F60-39C28D894618}"/>
    <cellStyle name="Standaard 4 2 9 5 3 2" xfId="33590" xr:uid="{FACCA660-DAE6-40BE-97DB-6FAA47912FF2}"/>
    <cellStyle name="Standaard 4 2 9 5 4" xfId="23406" xr:uid="{288E8A2D-AFA5-49D0-B74D-28662704059D}"/>
    <cellStyle name="Standaard 4 2 9 6" xfId="8967" xr:uid="{6509C17B-CA7A-4DA7-B4DD-A887020C881F}"/>
    <cellStyle name="Standaard 4 2 9 6 2" xfId="19156" xr:uid="{364A3F65-E779-4029-A6E3-7376403A77F3}"/>
    <cellStyle name="Standaard 4 2 9 6 2 2" xfId="39525" xr:uid="{132F60AE-85D5-4365-AAFC-292DD097178E}"/>
    <cellStyle name="Standaard 4 2 9 6 3" xfId="29341" xr:uid="{016DBFD4-2E47-4DA2-B258-509410D2D6D0}"/>
    <cellStyle name="Standaard 4 2 9 7" xfId="10678" xr:uid="{9BB8020C-2A9E-4168-A43A-253FF941FCA8}"/>
    <cellStyle name="Standaard 4 2 9 7 2" xfId="31047" xr:uid="{51B13E8D-8502-424F-9DA9-FC57045E7119}"/>
    <cellStyle name="Standaard 4 2 9 8" xfId="20863" xr:uid="{5B9DA619-23F4-4D7F-83D8-9E486B926564}"/>
    <cellStyle name="Standaard 4 3" xfId="56" xr:uid="{CEAC3806-30A0-4E17-8948-6EA43D0C37D8}"/>
    <cellStyle name="Standaard 4 3 10" xfId="1889" xr:uid="{F2305E34-0FF1-49B3-BA4A-5A3B1D693350}"/>
    <cellStyle name="Standaard 4 3 10 2" xfId="4434" xr:uid="{4F5C0F4D-14A6-4581-ACF5-783B1307D765}"/>
    <cellStyle name="Standaard 4 3 10 2 2" xfId="8981" xr:uid="{6045E8E6-2E3D-4489-8DA3-AC1D57456CCD}"/>
    <cellStyle name="Standaard 4 3 10 2 2 2" xfId="19170" xr:uid="{8B803926-765A-4801-8711-3BEB2F204824}"/>
    <cellStyle name="Standaard 4 3 10 2 2 2 2" xfId="39539" xr:uid="{50E5BDB6-5A04-4B61-A29E-4D1277C7CFDD}"/>
    <cellStyle name="Standaard 4 3 10 2 2 3" xfId="29355" xr:uid="{33353B78-33BA-481A-99EA-1F00331A1788}"/>
    <cellStyle name="Standaard 4 3 10 2 3" xfId="14612" xr:uid="{33954DC6-DC79-4000-ADF6-AC34770063E6}"/>
    <cellStyle name="Standaard 4 3 10 2 3 2" xfId="34981" xr:uid="{8D033338-CB12-4597-BEA5-08DA1601766D}"/>
    <cellStyle name="Standaard 4 3 10 2 4" xfId="24797" xr:uid="{FBCCCE27-4F34-4F41-91B4-A31DA6DFBE81}"/>
    <cellStyle name="Standaard 4 3 10 3" xfId="8980" xr:uid="{9C0D6ACA-9B81-489D-B02F-EEAA5F72A43E}"/>
    <cellStyle name="Standaard 4 3 10 3 2" xfId="19169" xr:uid="{A642793E-84B6-4C15-B26C-01583313590B}"/>
    <cellStyle name="Standaard 4 3 10 3 2 2" xfId="39538" xr:uid="{295825E6-6B63-4461-9DB1-13C5EA70DAF7}"/>
    <cellStyle name="Standaard 4 3 10 3 3" xfId="29354" xr:uid="{66427C19-2799-45AF-AAA1-5E61EB14D275}"/>
    <cellStyle name="Standaard 4 3 10 4" xfId="12069" xr:uid="{B0FDFC32-6604-427D-AEDC-72F8567751F4}"/>
    <cellStyle name="Standaard 4 3 10 4 2" xfId="32438" xr:uid="{847B8437-E035-465D-89CD-843F18C7C8E5}"/>
    <cellStyle name="Standaard 4 3 10 5" xfId="22254" xr:uid="{78DE76AD-5518-4BFB-AD79-EFC5694DF918}"/>
    <cellStyle name="Standaard 4 3 11" xfId="2739" xr:uid="{9D0A23A9-7F4D-4010-A881-2586F6A6C04F}"/>
    <cellStyle name="Standaard 4 3 11 2" xfId="8982" xr:uid="{79B9A15C-6D56-44B4-9BB7-2A48561EA723}"/>
    <cellStyle name="Standaard 4 3 11 2 2" xfId="19171" xr:uid="{2A179202-C6ED-493A-BE8B-4AC5BF28EE91}"/>
    <cellStyle name="Standaard 4 3 11 2 2 2" xfId="39540" xr:uid="{59CA3FDB-43CA-41C6-960E-51F8398F950D}"/>
    <cellStyle name="Standaard 4 3 11 2 3" xfId="29356" xr:uid="{9F27C17B-044D-41EF-850A-EDA7008B16C1}"/>
    <cellStyle name="Standaard 4 3 11 3" xfId="12917" xr:uid="{413423B0-54E0-47BD-B56E-2C75E6E4776E}"/>
    <cellStyle name="Standaard 4 3 11 3 2" xfId="33286" xr:uid="{AEEA2798-5C7B-448F-B401-C6E2FFFB9597}"/>
    <cellStyle name="Standaard 4 3 11 4" xfId="23102" xr:uid="{4D83665E-9B88-4BDB-8B90-0FD2CDD11D5F}"/>
    <cellStyle name="Standaard 4 3 12" xfId="8979" xr:uid="{AF546AD1-C57E-4E88-8708-5F39E76E08D5}"/>
    <cellStyle name="Standaard 4 3 12 2" xfId="19168" xr:uid="{19DD7A9F-11B0-4656-92B9-80140FFAC318}"/>
    <cellStyle name="Standaard 4 3 12 2 2" xfId="39537" xr:uid="{C64633CE-4476-4048-91D7-41D408C773CE}"/>
    <cellStyle name="Standaard 4 3 12 3" xfId="29353" xr:uid="{58F36AD1-D40D-4CD5-8909-13CEB180D68F}"/>
    <cellStyle name="Standaard 4 3 13" xfId="10374" xr:uid="{BC7AC21F-CAD5-4799-A6D8-1BC5C9E9B21A}"/>
    <cellStyle name="Standaard 4 3 13 2" xfId="30743" xr:uid="{AAE982CD-E1D2-4D98-A043-4078D73C54BC}"/>
    <cellStyle name="Standaard 4 3 14" xfId="20559" xr:uid="{6076920B-F09A-403A-96CE-B9E6685E4BAB}"/>
    <cellStyle name="Standaard 4 3 2" xfId="75" xr:uid="{21B4E567-9948-4257-9943-0D5BF17716FE}"/>
    <cellStyle name="Standaard 4 3 2 10" xfId="2756" xr:uid="{5996C71F-D14B-4B56-B956-3FEA41173953}"/>
    <cellStyle name="Standaard 4 3 2 10 2" xfId="8984" xr:uid="{D6BA9D83-D8A2-4E50-9701-39F57006EADC}"/>
    <cellStyle name="Standaard 4 3 2 10 2 2" xfId="19173" xr:uid="{A96B3424-95BE-4794-8320-4A35E02ACEC0}"/>
    <cellStyle name="Standaard 4 3 2 10 2 2 2" xfId="39542" xr:uid="{004A1DAF-CC21-47B2-B04E-4C6FE7F49B5F}"/>
    <cellStyle name="Standaard 4 3 2 10 2 3" xfId="29358" xr:uid="{70B271F1-B251-42D8-B233-500BFF14AB57}"/>
    <cellStyle name="Standaard 4 3 2 10 3" xfId="12934" xr:uid="{AF9F71CA-485D-47B8-A434-6A8535146724}"/>
    <cellStyle name="Standaard 4 3 2 10 3 2" xfId="33303" xr:uid="{A8895446-18F5-4E9B-BA2E-08BF9BC75280}"/>
    <cellStyle name="Standaard 4 3 2 10 4" xfId="23119" xr:uid="{4F164524-9DF1-473E-B64D-A0282644FD2F}"/>
    <cellStyle name="Standaard 4 3 2 11" xfId="8983" xr:uid="{BB9CE10C-AEDF-4242-8F4A-C9A4B92F75ED}"/>
    <cellStyle name="Standaard 4 3 2 11 2" xfId="19172" xr:uid="{C9D58CDA-8B33-4537-8B5E-8421DC02E77A}"/>
    <cellStyle name="Standaard 4 3 2 11 2 2" xfId="39541" xr:uid="{DC1B1849-266D-477D-B911-54A25210B63D}"/>
    <cellStyle name="Standaard 4 3 2 11 3" xfId="29357" xr:uid="{ED50AC36-12A7-4B16-B5F0-D81DF1EE7FC2}"/>
    <cellStyle name="Standaard 4 3 2 12" xfId="10391" xr:uid="{737093C1-2BFC-4886-AAA0-EF303BE9F109}"/>
    <cellStyle name="Standaard 4 3 2 12 2" xfId="30760" xr:uid="{4FF4836E-DD19-41AC-9B6B-40C2E0E6328C}"/>
    <cellStyle name="Standaard 4 3 2 13" xfId="20576" xr:uid="{D22DB54A-C511-4A91-B30D-18984C66AA43}"/>
    <cellStyle name="Standaard 4 3 2 2" xfId="108" xr:uid="{98FCBA5C-8FB5-4DFF-AB34-5460F5FDD773}"/>
    <cellStyle name="Standaard 4 3 2 2 10" xfId="8985" xr:uid="{7F08B7B4-400E-4DEB-89BF-38345D1CD0BA}"/>
    <cellStyle name="Standaard 4 3 2 2 10 2" xfId="19174" xr:uid="{564C17CE-60E5-4E31-AA39-2818DF8BA53D}"/>
    <cellStyle name="Standaard 4 3 2 2 10 2 2" xfId="39543" xr:uid="{9D273FD7-2171-4312-ADC2-63A8B4D8BABF}"/>
    <cellStyle name="Standaard 4 3 2 2 10 3" xfId="29359" xr:uid="{AC270236-3AF9-44AF-9368-86F2D48D8A87}"/>
    <cellStyle name="Standaard 4 3 2 2 11" xfId="10424" xr:uid="{76F5CFE7-3A7B-4D85-A671-3A629E4FE7C3}"/>
    <cellStyle name="Standaard 4 3 2 2 11 2" xfId="30793" xr:uid="{C294422B-BE0B-4DB6-8D13-4DCCD44FBA1E}"/>
    <cellStyle name="Standaard 4 3 2 2 12" xfId="20609" xr:uid="{AE370874-20A8-4689-AD7F-74C79882ECFF}"/>
    <cellStyle name="Standaard 4 3 2 2 2" xfId="174" xr:uid="{5230A432-E142-470B-B626-891BF6466D5F}"/>
    <cellStyle name="Standaard 4 3 2 2 2 2" xfId="310" xr:uid="{78DA1A60-F951-49D9-8959-8A91B2676345}"/>
    <cellStyle name="Standaard 4 3 2 2 2 2 2" xfId="866" xr:uid="{90B2001D-6641-4D01-9619-B3F67DD7449F}"/>
    <cellStyle name="Standaard 4 3 2 2 2 2 2 2" xfId="1716" xr:uid="{AF2B58A2-509C-4001-94F8-F1059D97DC2C}"/>
    <cellStyle name="Standaard 4 3 2 2 2 2 2 2 2" xfId="4261" xr:uid="{6BCB0964-77BB-4C0A-9891-6A0A1ACC4563}"/>
    <cellStyle name="Standaard 4 3 2 2 2 2 2 2 2 2" xfId="8990" xr:uid="{10C92D4F-774A-40A5-A060-A4CA7676BC30}"/>
    <cellStyle name="Standaard 4 3 2 2 2 2 2 2 2 2 2" xfId="19179" xr:uid="{44DE64E9-B6E8-4C14-B95B-5E40FD57CA06}"/>
    <cellStyle name="Standaard 4 3 2 2 2 2 2 2 2 2 2 2" xfId="39548" xr:uid="{14FDB4EF-CC80-423C-A4A3-86DEE8B375A8}"/>
    <cellStyle name="Standaard 4 3 2 2 2 2 2 2 2 2 3" xfId="29364" xr:uid="{B5F7E33E-8868-4991-9220-AD3E1CB15C0A}"/>
    <cellStyle name="Standaard 4 3 2 2 2 2 2 2 2 3" xfId="14439" xr:uid="{EF55BB80-4A3E-4F16-8AFB-E8985741F956}"/>
    <cellStyle name="Standaard 4 3 2 2 2 2 2 2 2 3 2" xfId="34808" xr:uid="{E04F6296-D4E1-469E-A636-9B10C3C0C944}"/>
    <cellStyle name="Standaard 4 3 2 2 2 2 2 2 2 4" xfId="24624" xr:uid="{CDC22C3D-E05B-49E0-B87C-D931EDC074FA}"/>
    <cellStyle name="Standaard 4 3 2 2 2 2 2 2 3" xfId="8989" xr:uid="{D6ED13D5-8BCF-4081-9EC9-AED1CECE5BCC}"/>
    <cellStyle name="Standaard 4 3 2 2 2 2 2 2 3 2" xfId="19178" xr:uid="{C7ADA0A3-E0B8-4B5F-B4A6-3D3D6EBF2A95}"/>
    <cellStyle name="Standaard 4 3 2 2 2 2 2 2 3 2 2" xfId="39547" xr:uid="{5FAC4A7C-E7CB-4B29-8E9D-F816CF437E8E}"/>
    <cellStyle name="Standaard 4 3 2 2 2 2 2 2 3 3" xfId="29363" xr:uid="{B0CF8367-615B-4FFE-ACF0-1EBD05D18DEC}"/>
    <cellStyle name="Standaard 4 3 2 2 2 2 2 2 4" xfId="11896" xr:uid="{6CA3D63F-E976-4497-A024-F6B1AF2A9AD3}"/>
    <cellStyle name="Standaard 4 3 2 2 2 2 2 2 4 2" xfId="32265" xr:uid="{5F0B3798-BDD0-40F6-BFF5-F08639896AAF}"/>
    <cellStyle name="Standaard 4 3 2 2 2 2 2 2 5" xfId="22081" xr:uid="{2AA846CF-6E1D-4251-90C0-E7711D2D4C96}"/>
    <cellStyle name="Standaard 4 3 2 2 2 2 2 3" xfId="2563" xr:uid="{C3DAB3DD-23EC-4355-B3AD-09E86D91EAAB}"/>
    <cellStyle name="Standaard 4 3 2 2 2 2 2 3 2" xfId="5108" xr:uid="{077674EA-226D-407D-A3D3-A773E1ECC9B5}"/>
    <cellStyle name="Standaard 4 3 2 2 2 2 2 3 2 2" xfId="8992" xr:uid="{DE5C0B68-EF4F-4729-A90E-AF227D208CB2}"/>
    <cellStyle name="Standaard 4 3 2 2 2 2 2 3 2 2 2" xfId="19181" xr:uid="{7CB59F80-D5AD-4872-BD58-56AD2F43E5FA}"/>
    <cellStyle name="Standaard 4 3 2 2 2 2 2 3 2 2 2 2" xfId="39550" xr:uid="{766EBD48-891B-4557-885C-11A7E21077A0}"/>
    <cellStyle name="Standaard 4 3 2 2 2 2 2 3 2 2 3" xfId="29366" xr:uid="{0A3B0AFF-8401-4AD6-A453-18F82BFFB7DE}"/>
    <cellStyle name="Standaard 4 3 2 2 2 2 2 3 2 3" xfId="15286" xr:uid="{4C9FEABF-5DB3-466B-81A1-19458355CC33}"/>
    <cellStyle name="Standaard 4 3 2 2 2 2 2 3 2 3 2" xfId="35655" xr:uid="{4543F75A-78BA-4800-B421-06479F7CEB63}"/>
    <cellStyle name="Standaard 4 3 2 2 2 2 2 3 2 4" xfId="25471" xr:uid="{4FD5070A-480C-476C-A822-93A72A4D81F4}"/>
    <cellStyle name="Standaard 4 3 2 2 2 2 2 3 3" xfId="8991" xr:uid="{2DF76B2D-6987-4C28-94DC-F9A94EF4E1E9}"/>
    <cellStyle name="Standaard 4 3 2 2 2 2 2 3 3 2" xfId="19180" xr:uid="{81AF2CB2-67C2-4DD5-8256-D9A9E09647B1}"/>
    <cellStyle name="Standaard 4 3 2 2 2 2 2 3 3 2 2" xfId="39549" xr:uid="{E5D72FC7-3CC4-4708-B5D3-2AD66BDBDED4}"/>
    <cellStyle name="Standaard 4 3 2 2 2 2 2 3 3 3" xfId="29365" xr:uid="{37EBB9B5-7ABF-4C0F-99AD-865C508AF839}"/>
    <cellStyle name="Standaard 4 3 2 2 2 2 2 3 4" xfId="12743" xr:uid="{24F5FC5C-0A46-4EC0-889E-F7D3E20AC739}"/>
    <cellStyle name="Standaard 4 3 2 2 2 2 2 3 4 2" xfId="33112" xr:uid="{BB281329-C1DF-4E55-B0AB-577C2E5CF4CA}"/>
    <cellStyle name="Standaard 4 3 2 2 2 2 2 3 5" xfId="22928" xr:uid="{041ED539-B31F-41F8-8294-913E32B25605}"/>
    <cellStyle name="Standaard 4 3 2 2 2 2 2 4" xfId="3413" xr:uid="{734A6576-31D4-4B69-8331-BA1B03278379}"/>
    <cellStyle name="Standaard 4 3 2 2 2 2 2 4 2" xfId="8993" xr:uid="{B66794A1-56C0-43BE-8711-85CE3238781F}"/>
    <cellStyle name="Standaard 4 3 2 2 2 2 2 4 2 2" xfId="19182" xr:uid="{9141E3DA-1830-4D25-8206-DF9B85067F2C}"/>
    <cellStyle name="Standaard 4 3 2 2 2 2 2 4 2 2 2" xfId="39551" xr:uid="{67881D69-8071-4E23-A9C8-4C1DA17B8E8A}"/>
    <cellStyle name="Standaard 4 3 2 2 2 2 2 4 2 3" xfId="29367" xr:uid="{A4B940CA-35C5-4278-A1E9-31D87E5BD298}"/>
    <cellStyle name="Standaard 4 3 2 2 2 2 2 4 3" xfId="13591" xr:uid="{6204DAA4-258B-4C62-A2B6-07D5216078D7}"/>
    <cellStyle name="Standaard 4 3 2 2 2 2 2 4 3 2" xfId="33960" xr:uid="{36F6FBEC-9BE1-4A6A-83EF-543B279CE062}"/>
    <cellStyle name="Standaard 4 3 2 2 2 2 2 4 4" xfId="23776" xr:uid="{4049D25E-DC7D-445A-8EDB-3670E90C3380}"/>
    <cellStyle name="Standaard 4 3 2 2 2 2 2 5" xfId="8988" xr:uid="{D8186237-511D-4623-A45B-107889807DC8}"/>
    <cellStyle name="Standaard 4 3 2 2 2 2 2 5 2" xfId="19177" xr:uid="{7114A87D-FD4C-4AEC-9173-522B774A43E7}"/>
    <cellStyle name="Standaard 4 3 2 2 2 2 2 5 2 2" xfId="39546" xr:uid="{86037F8E-7D82-470C-8578-A0BF8DD42782}"/>
    <cellStyle name="Standaard 4 3 2 2 2 2 2 5 3" xfId="29362" xr:uid="{B2D977DF-7E75-43E3-A6B2-FC0CC5AF86F0}"/>
    <cellStyle name="Standaard 4 3 2 2 2 2 2 6" xfId="11048" xr:uid="{789DC751-D0FF-4F96-AC85-C85899DE028B}"/>
    <cellStyle name="Standaard 4 3 2 2 2 2 2 6 2" xfId="31417" xr:uid="{F731EE66-1124-4A3C-B65A-7C8E7CEDD4DC}"/>
    <cellStyle name="Standaard 4 3 2 2 2 2 2 7" xfId="21233" xr:uid="{EB0E74BF-D724-4FD5-99BB-C578B18FEF25}"/>
    <cellStyle name="Standaard 4 3 2 2 2 2 3" xfId="1292" xr:uid="{A9F7D077-70C8-4211-A501-A2C9A61BE5C2}"/>
    <cellStyle name="Standaard 4 3 2 2 2 2 3 2" xfId="3837" xr:uid="{63FB6B4F-D85F-4876-B0D7-12C27BF05EC7}"/>
    <cellStyle name="Standaard 4 3 2 2 2 2 3 2 2" xfId="8995" xr:uid="{E1BDA960-007B-42CC-BCF3-F590ED3658A5}"/>
    <cellStyle name="Standaard 4 3 2 2 2 2 3 2 2 2" xfId="19184" xr:uid="{AC9CE02B-467A-4804-A16E-7958D298AD51}"/>
    <cellStyle name="Standaard 4 3 2 2 2 2 3 2 2 2 2" xfId="39553" xr:uid="{D4F53685-4279-4A30-A077-A94FFD9F06F0}"/>
    <cellStyle name="Standaard 4 3 2 2 2 2 3 2 2 3" xfId="29369" xr:uid="{A20FB9B1-9658-4D59-A1A9-CE10113ADF8A}"/>
    <cellStyle name="Standaard 4 3 2 2 2 2 3 2 3" xfId="14015" xr:uid="{30E829E7-C927-4862-A3CB-0C8C31E2F50D}"/>
    <cellStyle name="Standaard 4 3 2 2 2 2 3 2 3 2" xfId="34384" xr:uid="{FABCC210-ED25-40EC-8D05-C5A94357E883}"/>
    <cellStyle name="Standaard 4 3 2 2 2 2 3 2 4" xfId="24200" xr:uid="{46CC79AD-5ABA-48C8-84CF-6BE152D29446}"/>
    <cellStyle name="Standaard 4 3 2 2 2 2 3 3" xfId="8994" xr:uid="{9711D6E9-3DFF-49EC-9304-D029BAF6FC2C}"/>
    <cellStyle name="Standaard 4 3 2 2 2 2 3 3 2" xfId="19183" xr:uid="{8B507C3F-5946-40B7-89CB-A9430F44F9F3}"/>
    <cellStyle name="Standaard 4 3 2 2 2 2 3 3 2 2" xfId="39552" xr:uid="{71A31EB2-5E1A-45FB-A99A-C8616094F183}"/>
    <cellStyle name="Standaard 4 3 2 2 2 2 3 3 3" xfId="29368" xr:uid="{B55F56BE-71FC-4814-B6AE-6B611943CA7D}"/>
    <cellStyle name="Standaard 4 3 2 2 2 2 3 4" xfId="11472" xr:uid="{CAF9C6C1-39C4-4B84-96FE-0BB45BA90C67}"/>
    <cellStyle name="Standaard 4 3 2 2 2 2 3 4 2" xfId="31841" xr:uid="{C10645BE-0874-49CD-B025-55B7ECD513DE}"/>
    <cellStyle name="Standaard 4 3 2 2 2 2 3 5" xfId="21657" xr:uid="{940494BA-B222-467B-9F64-9264368E11BF}"/>
    <cellStyle name="Standaard 4 3 2 2 2 2 4" xfId="2139" xr:uid="{A816D244-D9A1-484B-887D-B47F264A56EF}"/>
    <cellStyle name="Standaard 4 3 2 2 2 2 4 2" xfId="4684" xr:uid="{890826D3-43D6-4B60-A7B5-1B5F1661411D}"/>
    <cellStyle name="Standaard 4 3 2 2 2 2 4 2 2" xfId="8997" xr:uid="{FEB15ED3-4BB3-4021-9533-B1E66FD6E8B1}"/>
    <cellStyle name="Standaard 4 3 2 2 2 2 4 2 2 2" xfId="19186" xr:uid="{7907C482-66A1-47BD-90CD-096BB08322F4}"/>
    <cellStyle name="Standaard 4 3 2 2 2 2 4 2 2 2 2" xfId="39555" xr:uid="{5E9A197E-95FF-40F9-B9FB-409CD4946926}"/>
    <cellStyle name="Standaard 4 3 2 2 2 2 4 2 2 3" xfId="29371" xr:uid="{E8FCC7CA-DB6D-4B45-9E75-8A2E97BB7042}"/>
    <cellStyle name="Standaard 4 3 2 2 2 2 4 2 3" xfId="14862" xr:uid="{45136E1F-A6AD-4564-88CE-AB05FB7E4C3C}"/>
    <cellStyle name="Standaard 4 3 2 2 2 2 4 2 3 2" xfId="35231" xr:uid="{C9C6F9A2-A333-45D8-90A2-A26A237BCED6}"/>
    <cellStyle name="Standaard 4 3 2 2 2 2 4 2 4" xfId="25047" xr:uid="{A6391F65-59BF-41D4-BE32-B3AFA942630E}"/>
    <cellStyle name="Standaard 4 3 2 2 2 2 4 3" xfId="8996" xr:uid="{7E69F9F5-9820-47C2-97D2-CE4C46E68194}"/>
    <cellStyle name="Standaard 4 3 2 2 2 2 4 3 2" xfId="19185" xr:uid="{8472FD76-797C-4260-8C89-9FAC040A57A8}"/>
    <cellStyle name="Standaard 4 3 2 2 2 2 4 3 2 2" xfId="39554" xr:uid="{EE2F19BC-BF27-4275-89E1-9B67C8491D0F}"/>
    <cellStyle name="Standaard 4 3 2 2 2 2 4 3 3" xfId="29370" xr:uid="{712954FC-AF7E-46AF-A215-F81CA0360047}"/>
    <cellStyle name="Standaard 4 3 2 2 2 2 4 4" xfId="12319" xr:uid="{EBF1B64C-93FE-47D9-B8DB-D018D4A0956D}"/>
    <cellStyle name="Standaard 4 3 2 2 2 2 4 4 2" xfId="32688" xr:uid="{2E18B190-FA0B-4C7A-AAF1-CA5DE7817A95}"/>
    <cellStyle name="Standaard 4 3 2 2 2 2 4 5" xfId="22504" xr:uid="{85935488-41E9-44A7-8F80-7B973007A424}"/>
    <cellStyle name="Standaard 4 3 2 2 2 2 5" xfId="2989" xr:uid="{9DB9CD7B-EB16-4A40-A341-36E0B5B50C8F}"/>
    <cellStyle name="Standaard 4 3 2 2 2 2 5 2" xfId="8998" xr:uid="{8126FA78-D770-4E42-B525-B7EC497331B5}"/>
    <cellStyle name="Standaard 4 3 2 2 2 2 5 2 2" xfId="19187" xr:uid="{0A77CC8F-B65C-4DCF-92C3-4FE64D6E9A24}"/>
    <cellStyle name="Standaard 4 3 2 2 2 2 5 2 2 2" xfId="39556" xr:uid="{57F9DB04-5CB1-455C-ADE4-E878EFD53817}"/>
    <cellStyle name="Standaard 4 3 2 2 2 2 5 2 3" xfId="29372" xr:uid="{6ED3006F-CAAC-45EB-B716-38D307925F3D}"/>
    <cellStyle name="Standaard 4 3 2 2 2 2 5 3" xfId="13167" xr:uid="{A792FF88-3C26-45DD-BD29-31B5F4AFDBD1}"/>
    <cellStyle name="Standaard 4 3 2 2 2 2 5 3 2" xfId="33536" xr:uid="{63CA9BEE-3F40-4413-9E1E-5852D35BECB8}"/>
    <cellStyle name="Standaard 4 3 2 2 2 2 5 4" xfId="23352" xr:uid="{12C881C0-ED13-491C-9D8A-D8F6832C033D}"/>
    <cellStyle name="Standaard 4 3 2 2 2 2 6" xfId="8987" xr:uid="{9A23EC93-DBDA-47FE-89BB-F9A2D26425DC}"/>
    <cellStyle name="Standaard 4 3 2 2 2 2 6 2" xfId="19176" xr:uid="{2BE7A538-D2A3-42D0-80E5-DDD0EAE04510}"/>
    <cellStyle name="Standaard 4 3 2 2 2 2 6 2 2" xfId="39545" xr:uid="{F3BB5225-2F09-49BA-BF3A-33A81AB5B7AD}"/>
    <cellStyle name="Standaard 4 3 2 2 2 2 6 3" xfId="29361" xr:uid="{459F15BC-59DF-4EC0-A406-AA6C92F8A41A}"/>
    <cellStyle name="Standaard 4 3 2 2 2 2 7" xfId="10624" xr:uid="{5798F564-DB09-4E9F-948F-A922E8EC2EA2}"/>
    <cellStyle name="Standaard 4 3 2 2 2 2 7 2" xfId="30993" xr:uid="{6E949C3D-F873-4059-B396-7D530C0F489D}"/>
    <cellStyle name="Standaard 4 3 2 2 2 2 8" xfId="20809" xr:uid="{3A15AB87-02B7-44A1-BB3E-AB3FB62C0BB1}"/>
    <cellStyle name="Standaard 4 3 2 2 2 3" xfId="732" xr:uid="{D0A0EFD1-D446-48E8-A4EB-CFB403AF3879}"/>
    <cellStyle name="Standaard 4 3 2 2 2 3 2" xfId="1582" xr:uid="{A21BA425-5AE2-4212-B454-A036CA6E2804}"/>
    <cellStyle name="Standaard 4 3 2 2 2 3 2 2" xfId="4127" xr:uid="{8021A81D-0755-42B3-A520-FB3AD23405D0}"/>
    <cellStyle name="Standaard 4 3 2 2 2 3 2 2 2" xfId="9001" xr:uid="{E6FA8AA9-7125-40D7-B0E6-CA1CA823C428}"/>
    <cellStyle name="Standaard 4 3 2 2 2 3 2 2 2 2" xfId="19190" xr:uid="{EE47951C-9B54-4083-A747-F43B4AD968BB}"/>
    <cellStyle name="Standaard 4 3 2 2 2 3 2 2 2 2 2" xfId="39559" xr:uid="{AADDF06D-E150-4F09-86AC-5579B07D7EA5}"/>
    <cellStyle name="Standaard 4 3 2 2 2 3 2 2 2 3" xfId="29375" xr:uid="{CBBA30C6-FF39-44B7-938B-FBB22D3D68DA}"/>
    <cellStyle name="Standaard 4 3 2 2 2 3 2 2 3" xfId="14305" xr:uid="{ECC8AD65-5CA9-4331-BC3F-C56043C5F509}"/>
    <cellStyle name="Standaard 4 3 2 2 2 3 2 2 3 2" xfId="34674" xr:uid="{1EF13542-7801-45F1-B044-C388D1F2EA99}"/>
    <cellStyle name="Standaard 4 3 2 2 2 3 2 2 4" xfId="24490" xr:uid="{41724405-2D7C-4D22-AB64-968E93E5300E}"/>
    <cellStyle name="Standaard 4 3 2 2 2 3 2 3" xfId="9000" xr:uid="{265E7314-35D8-467E-A67F-2195B6C87C58}"/>
    <cellStyle name="Standaard 4 3 2 2 2 3 2 3 2" xfId="19189" xr:uid="{6097CABE-6501-4BB6-B2A0-9785F5A82FB4}"/>
    <cellStyle name="Standaard 4 3 2 2 2 3 2 3 2 2" xfId="39558" xr:uid="{5CAFCE66-2954-42FC-9993-B5D67DF66908}"/>
    <cellStyle name="Standaard 4 3 2 2 2 3 2 3 3" xfId="29374" xr:uid="{E62B5144-B01A-4D49-A962-E59DA6B1B05C}"/>
    <cellStyle name="Standaard 4 3 2 2 2 3 2 4" xfId="11762" xr:uid="{0D995A4A-65DB-4C2F-9C6B-BFCD5EE1E1EE}"/>
    <cellStyle name="Standaard 4 3 2 2 2 3 2 4 2" xfId="32131" xr:uid="{02FF1A32-44E3-47D8-A65F-66155367B750}"/>
    <cellStyle name="Standaard 4 3 2 2 2 3 2 5" xfId="21947" xr:uid="{8D764F69-0A1C-4AAA-9052-8EDD644CDD41}"/>
    <cellStyle name="Standaard 4 3 2 2 2 3 3" xfId="2429" xr:uid="{46FCF809-1507-44B2-973B-B8AB4588A585}"/>
    <cellStyle name="Standaard 4 3 2 2 2 3 3 2" xfId="4974" xr:uid="{AC538C07-D8D0-42AB-BAEE-7D655F68C760}"/>
    <cellStyle name="Standaard 4 3 2 2 2 3 3 2 2" xfId="9003" xr:uid="{234F88A3-CFAC-403B-8028-6A656B63727D}"/>
    <cellStyle name="Standaard 4 3 2 2 2 3 3 2 2 2" xfId="19192" xr:uid="{ED3B1965-3375-4127-9424-3A96D194A937}"/>
    <cellStyle name="Standaard 4 3 2 2 2 3 3 2 2 2 2" xfId="39561" xr:uid="{08AD5F98-5B38-4105-B02D-4F41ACBC405F}"/>
    <cellStyle name="Standaard 4 3 2 2 2 3 3 2 2 3" xfId="29377" xr:uid="{86D1B43E-633E-4E1B-9F55-7CFA9B025A91}"/>
    <cellStyle name="Standaard 4 3 2 2 2 3 3 2 3" xfId="15152" xr:uid="{A88603CF-2473-42AC-98E1-967FBD9E1054}"/>
    <cellStyle name="Standaard 4 3 2 2 2 3 3 2 3 2" xfId="35521" xr:uid="{95631992-2968-4781-B06D-A182B8BB75D4}"/>
    <cellStyle name="Standaard 4 3 2 2 2 3 3 2 4" xfId="25337" xr:uid="{F13863A4-1F86-4D37-843F-687578742A3A}"/>
    <cellStyle name="Standaard 4 3 2 2 2 3 3 3" xfId="9002" xr:uid="{0704132E-657E-4717-AD4C-3B611D951515}"/>
    <cellStyle name="Standaard 4 3 2 2 2 3 3 3 2" xfId="19191" xr:uid="{625B07B3-22E3-4C1B-81B7-7FB9E0A34949}"/>
    <cellStyle name="Standaard 4 3 2 2 2 3 3 3 2 2" xfId="39560" xr:uid="{F9C63697-1DE7-4D9E-BE5C-EA1BB66528CA}"/>
    <cellStyle name="Standaard 4 3 2 2 2 3 3 3 3" xfId="29376" xr:uid="{CA066BAB-938D-4CF6-B13E-3D952E6DBE93}"/>
    <cellStyle name="Standaard 4 3 2 2 2 3 3 4" xfId="12609" xr:uid="{2FF579D0-1B53-4FEF-9769-1550A9B654DF}"/>
    <cellStyle name="Standaard 4 3 2 2 2 3 3 4 2" xfId="32978" xr:uid="{7F9345BA-F6B8-4824-8027-E77994786E1D}"/>
    <cellStyle name="Standaard 4 3 2 2 2 3 3 5" xfId="22794" xr:uid="{64976C2A-10B7-4230-8DB2-AA5C2DA1DAB0}"/>
    <cellStyle name="Standaard 4 3 2 2 2 3 4" xfId="3279" xr:uid="{2DDD08AC-73DF-47DA-A844-4828EBD42BD3}"/>
    <cellStyle name="Standaard 4 3 2 2 2 3 4 2" xfId="9004" xr:uid="{2E347438-AD7B-4059-8932-C6EDD84770E7}"/>
    <cellStyle name="Standaard 4 3 2 2 2 3 4 2 2" xfId="19193" xr:uid="{986487E5-B347-4B6B-AE87-1C8E569F512C}"/>
    <cellStyle name="Standaard 4 3 2 2 2 3 4 2 2 2" xfId="39562" xr:uid="{26434811-C979-4F98-A68A-64B0C7427906}"/>
    <cellStyle name="Standaard 4 3 2 2 2 3 4 2 3" xfId="29378" xr:uid="{4CA0AB15-008C-4D88-B3F2-1173EE0BFCA5}"/>
    <cellStyle name="Standaard 4 3 2 2 2 3 4 3" xfId="13457" xr:uid="{08BDC066-7038-42D6-BD87-E492EC383E88}"/>
    <cellStyle name="Standaard 4 3 2 2 2 3 4 3 2" xfId="33826" xr:uid="{D6732A55-6A5A-4ABA-A79A-86DE19FA0E12}"/>
    <cellStyle name="Standaard 4 3 2 2 2 3 4 4" xfId="23642" xr:uid="{E7DDAC7C-3A47-4AF1-92B1-E89E01C7F3A0}"/>
    <cellStyle name="Standaard 4 3 2 2 2 3 5" xfId="8999" xr:uid="{B073119C-482B-4AFB-A6AE-2F1ECD81E8E4}"/>
    <cellStyle name="Standaard 4 3 2 2 2 3 5 2" xfId="19188" xr:uid="{961AD5F4-0CCC-428D-BE55-F0A67DBAE77D}"/>
    <cellStyle name="Standaard 4 3 2 2 2 3 5 2 2" xfId="39557" xr:uid="{64FA02E6-263D-461C-9B25-A55FF68D8E4C}"/>
    <cellStyle name="Standaard 4 3 2 2 2 3 5 3" xfId="29373" xr:uid="{1020E62D-A967-4567-AA40-8337A9F41062}"/>
    <cellStyle name="Standaard 4 3 2 2 2 3 6" xfId="10914" xr:uid="{DA881F13-5251-4DC7-9373-9E3196B7BC07}"/>
    <cellStyle name="Standaard 4 3 2 2 2 3 6 2" xfId="31283" xr:uid="{2B9395D5-F3F3-4548-A0AB-A0F296F7493B}"/>
    <cellStyle name="Standaard 4 3 2 2 2 3 7" xfId="21099" xr:uid="{2FC7F4F9-38F1-4AB0-A186-D81A543A02A1}"/>
    <cellStyle name="Standaard 4 3 2 2 2 4" xfId="1158" xr:uid="{B31D785D-6C77-49E8-BA9B-9ED9395B7BC9}"/>
    <cellStyle name="Standaard 4 3 2 2 2 4 2" xfId="3703" xr:uid="{1F0438A6-C734-4E3B-996E-A1C3EFEF9088}"/>
    <cellStyle name="Standaard 4 3 2 2 2 4 2 2" xfId="9006" xr:uid="{2422631C-9989-445B-BC49-318930AA756D}"/>
    <cellStyle name="Standaard 4 3 2 2 2 4 2 2 2" xfId="19195" xr:uid="{5723B929-B700-46A0-A179-347F04EB664F}"/>
    <cellStyle name="Standaard 4 3 2 2 2 4 2 2 2 2" xfId="39564" xr:uid="{667380DD-1ED3-40FB-A748-B49566EC073E}"/>
    <cellStyle name="Standaard 4 3 2 2 2 4 2 2 3" xfId="29380" xr:uid="{484658EB-F83D-4E13-9C03-E3739D6AA5C2}"/>
    <cellStyle name="Standaard 4 3 2 2 2 4 2 3" xfId="13881" xr:uid="{97FCB210-7DFB-482F-B192-4E011D06BD53}"/>
    <cellStyle name="Standaard 4 3 2 2 2 4 2 3 2" xfId="34250" xr:uid="{AC2E7B9F-E98D-4AC8-A098-240844DD265D}"/>
    <cellStyle name="Standaard 4 3 2 2 2 4 2 4" xfId="24066" xr:uid="{63150807-1466-4869-B012-000519B043B4}"/>
    <cellStyle name="Standaard 4 3 2 2 2 4 3" xfId="9005" xr:uid="{FE36781E-761F-4803-A63B-669460DAF037}"/>
    <cellStyle name="Standaard 4 3 2 2 2 4 3 2" xfId="19194" xr:uid="{28DD878B-A4E6-48D6-855F-DA34C9E34A18}"/>
    <cellStyle name="Standaard 4 3 2 2 2 4 3 2 2" xfId="39563" xr:uid="{03EF6DEE-1AF7-4EBE-8F3C-3DA82A6E444F}"/>
    <cellStyle name="Standaard 4 3 2 2 2 4 3 3" xfId="29379" xr:uid="{E9835A93-CCB5-4B51-9282-2AB8EEF6660A}"/>
    <cellStyle name="Standaard 4 3 2 2 2 4 4" xfId="11338" xr:uid="{E9AEA9D7-F661-4532-BFF9-1FF4707B2138}"/>
    <cellStyle name="Standaard 4 3 2 2 2 4 4 2" xfId="31707" xr:uid="{38BC0BB6-29B5-4E11-8A88-D2B253621612}"/>
    <cellStyle name="Standaard 4 3 2 2 2 4 5" xfId="21523" xr:uid="{E6D12EC2-A522-415A-8295-E1E2568320E6}"/>
    <cellStyle name="Standaard 4 3 2 2 2 5" xfId="2005" xr:uid="{3B9720EE-FF07-4F5C-A2AB-C1512A4EAEFE}"/>
    <cellStyle name="Standaard 4 3 2 2 2 5 2" xfId="4550" xr:uid="{2E75158F-883F-4BA7-8ECD-FA4638F945BF}"/>
    <cellStyle name="Standaard 4 3 2 2 2 5 2 2" xfId="9008" xr:uid="{0A84ADD3-5F70-4C65-8012-128763A0AD81}"/>
    <cellStyle name="Standaard 4 3 2 2 2 5 2 2 2" xfId="19197" xr:uid="{E1BD38A5-F774-41E6-988C-931C5C5924FA}"/>
    <cellStyle name="Standaard 4 3 2 2 2 5 2 2 2 2" xfId="39566" xr:uid="{FC9A7085-53C4-4EAD-A4A4-9B5D60B2DF5D}"/>
    <cellStyle name="Standaard 4 3 2 2 2 5 2 2 3" xfId="29382" xr:uid="{95BD4DCE-2A1F-40D0-B4D8-C43FB9806232}"/>
    <cellStyle name="Standaard 4 3 2 2 2 5 2 3" xfId="14728" xr:uid="{677F950A-F16F-4378-AB34-169B13C3CD33}"/>
    <cellStyle name="Standaard 4 3 2 2 2 5 2 3 2" xfId="35097" xr:uid="{DFF2A0FC-1500-44DA-A184-680815EF0FB4}"/>
    <cellStyle name="Standaard 4 3 2 2 2 5 2 4" xfId="24913" xr:uid="{34017194-CD04-4BD3-9BEA-DF06D4875CB9}"/>
    <cellStyle name="Standaard 4 3 2 2 2 5 3" xfId="9007" xr:uid="{DC6FD5A9-F78A-44F9-8E41-628F0325800F}"/>
    <cellStyle name="Standaard 4 3 2 2 2 5 3 2" xfId="19196" xr:uid="{61794BE0-0F94-4840-B1D7-53CFED63AB01}"/>
    <cellStyle name="Standaard 4 3 2 2 2 5 3 2 2" xfId="39565" xr:uid="{27F312B8-8254-41A4-8AAF-86E3AD66AED0}"/>
    <cellStyle name="Standaard 4 3 2 2 2 5 3 3" xfId="29381" xr:uid="{CB472636-6A1B-424C-B431-FA8F95C355AC}"/>
    <cellStyle name="Standaard 4 3 2 2 2 5 4" xfId="12185" xr:uid="{5DFFAB1D-511D-41F9-B27E-DE7B261EC855}"/>
    <cellStyle name="Standaard 4 3 2 2 2 5 4 2" xfId="32554" xr:uid="{CB1DD280-0F26-4FC3-88A4-899621922058}"/>
    <cellStyle name="Standaard 4 3 2 2 2 5 5" xfId="22370" xr:uid="{E121507E-B72F-4A23-8F60-D44C42CC3A4C}"/>
    <cellStyle name="Standaard 4 3 2 2 2 6" xfId="2855" xr:uid="{9769D2F8-82B5-4A53-875D-8ECC8118DD44}"/>
    <cellStyle name="Standaard 4 3 2 2 2 6 2" xfId="9009" xr:uid="{6CC25DA6-2F4C-4342-9457-1BD6126BF9BD}"/>
    <cellStyle name="Standaard 4 3 2 2 2 6 2 2" xfId="19198" xr:uid="{D7FABC74-9EE0-462E-A7B0-259994951699}"/>
    <cellStyle name="Standaard 4 3 2 2 2 6 2 2 2" xfId="39567" xr:uid="{0609A117-7E14-4DAC-9EF9-BE4F60DA3D6E}"/>
    <cellStyle name="Standaard 4 3 2 2 2 6 2 3" xfId="29383" xr:uid="{94F11FCC-460C-4783-AE49-4A84EFAA5147}"/>
    <cellStyle name="Standaard 4 3 2 2 2 6 3" xfId="13033" xr:uid="{E10B257D-1982-4BEB-9ED2-96BFFBE76F64}"/>
    <cellStyle name="Standaard 4 3 2 2 2 6 3 2" xfId="33402" xr:uid="{2A842D43-C481-4897-84C0-6DA979710C4F}"/>
    <cellStyle name="Standaard 4 3 2 2 2 6 4" xfId="23218" xr:uid="{4A8EF144-D11E-4F9C-BE2C-CDAEBC6FD974}"/>
    <cellStyle name="Standaard 4 3 2 2 2 7" xfId="8986" xr:uid="{17BD6727-50C3-4BC3-AF85-1A385364C23E}"/>
    <cellStyle name="Standaard 4 3 2 2 2 7 2" xfId="19175" xr:uid="{65B8426D-F153-4C77-BF5E-043A17DE0B33}"/>
    <cellStyle name="Standaard 4 3 2 2 2 7 2 2" xfId="39544" xr:uid="{706E45DA-7DEE-4306-B4EC-8758C58C35DE}"/>
    <cellStyle name="Standaard 4 3 2 2 2 7 3" xfId="29360" xr:uid="{CA5B607A-19B7-440C-A88F-F30B2EC3DEE4}"/>
    <cellStyle name="Standaard 4 3 2 2 2 8" xfId="10490" xr:uid="{F546A837-7E16-41A7-A651-0F7FAB7AFBA7}"/>
    <cellStyle name="Standaard 4 3 2 2 2 8 2" xfId="30859" xr:uid="{BE101335-9C8D-4699-B415-3CCE126E36E3}"/>
    <cellStyle name="Standaard 4 3 2 2 2 9" xfId="20675" xr:uid="{70959E96-6BF1-46FF-9F88-CAA72524D49E}"/>
    <cellStyle name="Standaard 4 3 2 2 3" xfId="244" xr:uid="{A4E6EAD5-5229-4C3A-AFF1-8F4973B0329E}"/>
    <cellStyle name="Standaard 4 3 2 2 3 2" xfId="800" xr:uid="{8D8E0FCA-5BC2-4BFD-ADC8-1AB98A8F9330}"/>
    <cellStyle name="Standaard 4 3 2 2 3 2 2" xfId="1650" xr:uid="{003FFE97-AEB7-4255-B4CA-AA537936997F}"/>
    <cellStyle name="Standaard 4 3 2 2 3 2 2 2" xfId="4195" xr:uid="{22826929-EF10-4822-942D-45A937F189C5}"/>
    <cellStyle name="Standaard 4 3 2 2 3 2 2 2 2" xfId="9013" xr:uid="{A01000E3-E029-4B7D-9EB7-A2739A73D6A6}"/>
    <cellStyle name="Standaard 4 3 2 2 3 2 2 2 2 2" xfId="19202" xr:uid="{4BEEA90C-401C-4633-93DE-89AB1C6B9C4B}"/>
    <cellStyle name="Standaard 4 3 2 2 3 2 2 2 2 2 2" xfId="39571" xr:uid="{CA2E1460-EE78-4782-A3EF-8239ECB6A204}"/>
    <cellStyle name="Standaard 4 3 2 2 3 2 2 2 2 3" xfId="29387" xr:uid="{AA44AE00-B94D-494B-B0CF-ECF08FF1D5F6}"/>
    <cellStyle name="Standaard 4 3 2 2 3 2 2 2 3" xfId="14373" xr:uid="{E403F0F7-23C2-46F0-B71D-366300BA451D}"/>
    <cellStyle name="Standaard 4 3 2 2 3 2 2 2 3 2" xfId="34742" xr:uid="{8F54AFF9-72C9-45EC-8F94-0DF0A36B8FA4}"/>
    <cellStyle name="Standaard 4 3 2 2 3 2 2 2 4" xfId="24558" xr:uid="{40C1275D-09A2-4DA9-9394-CD25C45518E8}"/>
    <cellStyle name="Standaard 4 3 2 2 3 2 2 3" xfId="9012" xr:uid="{54A4F813-2809-4964-A6FF-8B1F3F5880B7}"/>
    <cellStyle name="Standaard 4 3 2 2 3 2 2 3 2" xfId="19201" xr:uid="{8F2A76BB-DD68-4E15-BDCF-D12410416051}"/>
    <cellStyle name="Standaard 4 3 2 2 3 2 2 3 2 2" xfId="39570" xr:uid="{A6F73E7B-6AFC-4AE6-B036-775234068C32}"/>
    <cellStyle name="Standaard 4 3 2 2 3 2 2 3 3" xfId="29386" xr:uid="{119B20A4-BC97-4417-BEC2-0BBF8110B504}"/>
    <cellStyle name="Standaard 4 3 2 2 3 2 2 4" xfId="11830" xr:uid="{5A8C970F-D14D-4072-92EC-362DE8EBFA3B}"/>
    <cellStyle name="Standaard 4 3 2 2 3 2 2 4 2" xfId="32199" xr:uid="{45085D8B-32A9-4460-9C44-04D1AA62B9E0}"/>
    <cellStyle name="Standaard 4 3 2 2 3 2 2 5" xfId="22015" xr:uid="{FAB85162-8BDD-424F-8F8F-3523E4959660}"/>
    <cellStyle name="Standaard 4 3 2 2 3 2 3" xfId="2497" xr:uid="{4B48F429-B03C-43CA-8085-E2554EC0D357}"/>
    <cellStyle name="Standaard 4 3 2 2 3 2 3 2" xfId="5042" xr:uid="{6BAC0776-4F96-473A-9247-706F628FD5B6}"/>
    <cellStyle name="Standaard 4 3 2 2 3 2 3 2 2" xfId="9015" xr:uid="{67F34276-2DFA-44BD-968E-06CA03914910}"/>
    <cellStyle name="Standaard 4 3 2 2 3 2 3 2 2 2" xfId="19204" xr:uid="{90DFD1AC-BB33-477C-A268-764018AAE65E}"/>
    <cellStyle name="Standaard 4 3 2 2 3 2 3 2 2 2 2" xfId="39573" xr:uid="{93FD6253-0CBD-4D94-AB87-F269F065B89C}"/>
    <cellStyle name="Standaard 4 3 2 2 3 2 3 2 2 3" xfId="29389" xr:uid="{648B15DC-6171-4FDB-B121-82FD5982C6E9}"/>
    <cellStyle name="Standaard 4 3 2 2 3 2 3 2 3" xfId="15220" xr:uid="{439FB3EE-11E4-44D8-8EB0-548DB09A86DB}"/>
    <cellStyle name="Standaard 4 3 2 2 3 2 3 2 3 2" xfId="35589" xr:uid="{EE8C0FE7-70C5-4DA5-8483-499DD8BA852C}"/>
    <cellStyle name="Standaard 4 3 2 2 3 2 3 2 4" xfId="25405" xr:uid="{440028F1-8741-439D-8265-4775234ED2F8}"/>
    <cellStyle name="Standaard 4 3 2 2 3 2 3 3" xfId="9014" xr:uid="{F4DE83D1-ED05-4758-89B6-4C7EE13B0803}"/>
    <cellStyle name="Standaard 4 3 2 2 3 2 3 3 2" xfId="19203" xr:uid="{AA0187E6-C78C-46C9-B5B6-EAEF5BC1B192}"/>
    <cellStyle name="Standaard 4 3 2 2 3 2 3 3 2 2" xfId="39572" xr:uid="{4D04CC6C-E61F-406B-B570-E4A7F1BCF19A}"/>
    <cellStyle name="Standaard 4 3 2 2 3 2 3 3 3" xfId="29388" xr:uid="{AD0DA697-E8AE-4B1F-AAFA-3BDB31430361}"/>
    <cellStyle name="Standaard 4 3 2 2 3 2 3 4" xfId="12677" xr:uid="{E9390719-CFC2-4F28-8070-8191579F61F7}"/>
    <cellStyle name="Standaard 4 3 2 2 3 2 3 4 2" xfId="33046" xr:uid="{E26D7018-3292-425A-AC82-6E40EAAE8FFB}"/>
    <cellStyle name="Standaard 4 3 2 2 3 2 3 5" xfId="22862" xr:uid="{46867BD5-915E-4520-A757-C9944F92A4DD}"/>
    <cellStyle name="Standaard 4 3 2 2 3 2 4" xfId="3347" xr:uid="{5565DEE0-EA2A-4D5C-8644-6C429A4D31B3}"/>
    <cellStyle name="Standaard 4 3 2 2 3 2 4 2" xfId="9016" xr:uid="{C89BC663-3F0F-4AE5-BD57-7FD5FAF2019C}"/>
    <cellStyle name="Standaard 4 3 2 2 3 2 4 2 2" xfId="19205" xr:uid="{C60EACA7-745C-4B6D-B290-572286F43886}"/>
    <cellStyle name="Standaard 4 3 2 2 3 2 4 2 2 2" xfId="39574" xr:uid="{C19284B9-5AAD-4FB5-8429-A3658528D6F6}"/>
    <cellStyle name="Standaard 4 3 2 2 3 2 4 2 3" xfId="29390" xr:uid="{945E2D3D-43CA-4EF3-AD0C-047970F69BEB}"/>
    <cellStyle name="Standaard 4 3 2 2 3 2 4 3" xfId="13525" xr:uid="{4633776C-FD3D-4239-8853-BAD5A053C1D7}"/>
    <cellStyle name="Standaard 4 3 2 2 3 2 4 3 2" xfId="33894" xr:uid="{1D01F6E7-64F8-493B-BE4A-C395AFD2F531}"/>
    <cellStyle name="Standaard 4 3 2 2 3 2 4 4" xfId="23710" xr:uid="{07BFCBAA-99CC-47D6-A8CA-C195E8466527}"/>
    <cellStyle name="Standaard 4 3 2 2 3 2 5" xfId="9011" xr:uid="{8531D903-4DD7-4EDE-BC32-4061C1DA0979}"/>
    <cellStyle name="Standaard 4 3 2 2 3 2 5 2" xfId="19200" xr:uid="{76A70F9D-FD6C-4960-808D-5A234E9278DF}"/>
    <cellStyle name="Standaard 4 3 2 2 3 2 5 2 2" xfId="39569" xr:uid="{2BBAF211-9CBA-4C3A-A36D-4FB5F318E490}"/>
    <cellStyle name="Standaard 4 3 2 2 3 2 5 3" xfId="29385" xr:uid="{3D358033-A975-44E5-B635-EC410EB33565}"/>
    <cellStyle name="Standaard 4 3 2 2 3 2 6" xfId="10982" xr:uid="{99DAAAFB-3DB7-4E98-BCEE-0A8C52A9E829}"/>
    <cellStyle name="Standaard 4 3 2 2 3 2 6 2" xfId="31351" xr:uid="{7BA0B0B2-AF0A-4C27-9291-D4FDFDE980DE}"/>
    <cellStyle name="Standaard 4 3 2 2 3 2 7" xfId="21167" xr:uid="{C38058FB-A58A-4A3C-B35E-D02350E774FE}"/>
    <cellStyle name="Standaard 4 3 2 2 3 3" xfId="1226" xr:uid="{B0B00D3F-E9EE-4061-9789-C9520A87C911}"/>
    <cellStyle name="Standaard 4 3 2 2 3 3 2" xfId="3771" xr:uid="{9CF8A90E-1B48-4014-A996-E035CDE2AB32}"/>
    <cellStyle name="Standaard 4 3 2 2 3 3 2 2" xfId="9018" xr:uid="{A69A09B1-C914-4830-9122-C23977E013DC}"/>
    <cellStyle name="Standaard 4 3 2 2 3 3 2 2 2" xfId="19207" xr:uid="{26DCCC69-B8E5-4DEB-860C-C98CEAEB6391}"/>
    <cellStyle name="Standaard 4 3 2 2 3 3 2 2 2 2" xfId="39576" xr:uid="{EB4F7F19-4506-4333-A247-0583C4C080DE}"/>
    <cellStyle name="Standaard 4 3 2 2 3 3 2 2 3" xfId="29392" xr:uid="{FA90A23E-F913-486E-9EDB-67C506B5BA7D}"/>
    <cellStyle name="Standaard 4 3 2 2 3 3 2 3" xfId="13949" xr:uid="{DE3CDA81-CEC1-4FD6-9633-08411F39F768}"/>
    <cellStyle name="Standaard 4 3 2 2 3 3 2 3 2" xfId="34318" xr:uid="{9C62C84A-66FD-4AFD-B404-31F7356A32A9}"/>
    <cellStyle name="Standaard 4 3 2 2 3 3 2 4" xfId="24134" xr:uid="{B400A6D0-05A2-4959-BFA5-C035FC316ABA}"/>
    <cellStyle name="Standaard 4 3 2 2 3 3 3" xfId="9017" xr:uid="{F154AA35-4B6E-45DF-BD5C-4FB067AFFE51}"/>
    <cellStyle name="Standaard 4 3 2 2 3 3 3 2" xfId="19206" xr:uid="{483FF286-75C3-47D0-B8F7-C1A090467CDE}"/>
    <cellStyle name="Standaard 4 3 2 2 3 3 3 2 2" xfId="39575" xr:uid="{BE6B287E-084D-4745-B5AB-03698D55870F}"/>
    <cellStyle name="Standaard 4 3 2 2 3 3 3 3" xfId="29391" xr:uid="{2C31DA8B-D7C4-4120-A815-70306BDA2C4A}"/>
    <cellStyle name="Standaard 4 3 2 2 3 3 4" xfId="11406" xr:uid="{7FEA189D-CC72-4036-99D3-00FCD55A21B5}"/>
    <cellStyle name="Standaard 4 3 2 2 3 3 4 2" xfId="31775" xr:uid="{FD044209-A7B5-41DE-A37A-7D027131341D}"/>
    <cellStyle name="Standaard 4 3 2 2 3 3 5" xfId="21591" xr:uid="{3444B146-59D8-4500-BD8B-8FF131820D58}"/>
    <cellStyle name="Standaard 4 3 2 2 3 4" xfId="2073" xr:uid="{6B649F06-4E02-499B-A8DE-0D6152FA4C6B}"/>
    <cellStyle name="Standaard 4 3 2 2 3 4 2" xfId="4618" xr:uid="{E037A64E-FE7A-4AA7-80A6-8FE06844C860}"/>
    <cellStyle name="Standaard 4 3 2 2 3 4 2 2" xfId="9020" xr:uid="{35BEC55E-D87A-4569-8E4B-3798FCCBFD80}"/>
    <cellStyle name="Standaard 4 3 2 2 3 4 2 2 2" xfId="19209" xr:uid="{DD9F7323-F4C1-4913-B836-BB2FE7C724E7}"/>
    <cellStyle name="Standaard 4 3 2 2 3 4 2 2 2 2" xfId="39578" xr:uid="{6C078A9E-D1A8-465D-9B30-424B30D3C41F}"/>
    <cellStyle name="Standaard 4 3 2 2 3 4 2 2 3" xfId="29394" xr:uid="{0604360D-C969-4040-B8F7-B8513810BBF6}"/>
    <cellStyle name="Standaard 4 3 2 2 3 4 2 3" xfId="14796" xr:uid="{8217DF23-4996-4ACE-BE20-15CE5181AD51}"/>
    <cellStyle name="Standaard 4 3 2 2 3 4 2 3 2" xfId="35165" xr:uid="{EA86F0A7-849E-411D-8376-1FA6E56074D5}"/>
    <cellStyle name="Standaard 4 3 2 2 3 4 2 4" xfId="24981" xr:uid="{9BFBED19-E669-47B6-86FF-6F3C7F04E39D}"/>
    <cellStyle name="Standaard 4 3 2 2 3 4 3" xfId="9019" xr:uid="{3E03F2CA-56F5-4495-B1BD-0BF423682DCE}"/>
    <cellStyle name="Standaard 4 3 2 2 3 4 3 2" xfId="19208" xr:uid="{524CE668-3D46-4E28-A78B-B023762E855F}"/>
    <cellStyle name="Standaard 4 3 2 2 3 4 3 2 2" xfId="39577" xr:uid="{A13E3078-5FCD-418B-B3F3-457DB1E09978}"/>
    <cellStyle name="Standaard 4 3 2 2 3 4 3 3" xfId="29393" xr:uid="{D96038E4-5D5C-4046-8407-63BC84931A8C}"/>
    <cellStyle name="Standaard 4 3 2 2 3 4 4" xfId="12253" xr:uid="{E1BFF253-B282-4F2B-A98D-5F1B19008599}"/>
    <cellStyle name="Standaard 4 3 2 2 3 4 4 2" xfId="32622" xr:uid="{6F4204F0-8311-41F9-B7C0-5AF5BDEF98B7}"/>
    <cellStyle name="Standaard 4 3 2 2 3 4 5" xfId="22438" xr:uid="{2D476CD5-7732-4FC7-8DE3-0611853A4BBD}"/>
    <cellStyle name="Standaard 4 3 2 2 3 5" xfId="2923" xr:uid="{D6FF99C8-B8EA-447F-BBBE-20C4D5DCED9D}"/>
    <cellStyle name="Standaard 4 3 2 2 3 5 2" xfId="9021" xr:uid="{8C106D6B-08B5-4085-A1AC-75A261641FB2}"/>
    <cellStyle name="Standaard 4 3 2 2 3 5 2 2" xfId="19210" xr:uid="{30225A76-4939-4D1A-9767-4D6A0CA20152}"/>
    <cellStyle name="Standaard 4 3 2 2 3 5 2 2 2" xfId="39579" xr:uid="{0F5BA274-218C-4853-9743-3AF8C6B77F10}"/>
    <cellStyle name="Standaard 4 3 2 2 3 5 2 3" xfId="29395" xr:uid="{1A9F68DB-0849-495E-B539-45DA4D884E4E}"/>
    <cellStyle name="Standaard 4 3 2 2 3 5 3" xfId="13101" xr:uid="{60E5764E-357A-470E-B80B-9EB71EE97820}"/>
    <cellStyle name="Standaard 4 3 2 2 3 5 3 2" xfId="33470" xr:uid="{E47DD45A-2F37-4735-8436-96010DFB90FC}"/>
    <cellStyle name="Standaard 4 3 2 2 3 5 4" xfId="23286" xr:uid="{1B3AA1AD-2111-42B6-A84F-516B9248EE3B}"/>
    <cellStyle name="Standaard 4 3 2 2 3 6" xfId="9010" xr:uid="{2446EBE6-D336-4C51-96F8-E8E97CA05E55}"/>
    <cellStyle name="Standaard 4 3 2 2 3 6 2" xfId="19199" xr:uid="{A43A6D3C-4E52-46F5-A361-438979703CAD}"/>
    <cellStyle name="Standaard 4 3 2 2 3 6 2 2" xfId="39568" xr:uid="{7AA849FF-FA2B-4681-9A01-A4CA2644D7C5}"/>
    <cellStyle name="Standaard 4 3 2 2 3 6 3" xfId="29384" xr:uid="{9D88C785-60D0-4D6A-BC25-9AF06C71325B}"/>
    <cellStyle name="Standaard 4 3 2 2 3 7" xfId="10558" xr:uid="{53B7861C-EB5E-481C-90E3-33470A646A4D}"/>
    <cellStyle name="Standaard 4 3 2 2 3 7 2" xfId="30927" xr:uid="{0A56205C-1C2B-4D0F-A3E5-9D1375E23C5D}"/>
    <cellStyle name="Standaard 4 3 2 2 3 8" xfId="20743" xr:uid="{D215BB06-72A1-4A01-B8F2-51D9E9B1FD66}"/>
    <cellStyle name="Standaard 4 3 2 2 4" xfId="485" xr:uid="{06CFF264-FD3C-4C05-94B4-CD997FF1419B}"/>
    <cellStyle name="Standaard 4 3 2 2 4 2" xfId="942" xr:uid="{F07906F9-6E67-4C10-B1FB-773FC072CBE1}"/>
    <cellStyle name="Standaard 4 3 2 2 4 2 2" xfId="1792" xr:uid="{F6D47BE6-FE14-4621-A712-896F3E47936E}"/>
    <cellStyle name="Standaard 4 3 2 2 4 2 2 2" xfId="4337" xr:uid="{AFDB9C46-7A40-4BB1-BE9A-25940FA780C6}"/>
    <cellStyle name="Standaard 4 3 2 2 4 2 2 2 2" xfId="9025" xr:uid="{38DD7572-23F0-41C5-9F99-A40F0F552006}"/>
    <cellStyle name="Standaard 4 3 2 2 4 2 2 2 2 2" xfId="19214" xr:uid="{16A971A4-734B-4E2F-B67C-5B571031057E}"/>
    <cellStyle name="Standaard 4 3 2 2 4 2 2 2 2 2 2" xfId="39583" xr:uid="{F1EDCC70-4EE5-407D-AAC0-64A49EE025C5}"/>
    <cellStyle name="Standaard 4 3 2 2 4 2 2 2 2 3" xfId="29399" xr:uid="{DCEFDACD-3EF5-4FCB-8379-A91B274FD372}"/>
    <cellStyle name="Standaard 4 3 2 2 4 2 2 2 3" xfId="14515" xr:uid="{C1320F2B-36A0-4A0D-BCE9-DA3F6003F01B}"/>
    <cellStyle name="Standaard 4 3 2 2 4 2 2 2 3 2" xfId="34884" xr:uid="{EE9FE57A-0E3A-4006-BFE4-6FC531C78FC9}"/>
    <cellStyle name="Standaard 4 3 2 2 4 2 2 2 4" xfId="24700" xr:uid="{23161552-3DB7-4877-9EAA-DD4F7AB411F7}"/>
    <cellStyle name="Standaard 4 3 2 2 4 2 2 3" xfId="9024" xr:uid="{87C7CD8C-8A60-4796-AABB-919C2B3FBCFA}"/>
    <cellStyle name="Standaard 4 3 2 2 4 2 2 3 2" xfId="19213" xr:uid="{C58092BC-189A-4737-9A1F-64D6E3B189E2}"/>
    <cellStyle name="Standaard 4 3 2 2 4 2 2 3 2 2" xfId="39582" xr:uid="{994E0CDE-7ADE-4A4E-B6E2-47F63C84AAA8}"/>
    <cellStyle name="Standaard 4 3 2 2 4 2 2 3 3" xfId="29398" xr:uid="{2DADE19D-D7A5-4C2D-B2CE-7A1868F02A9D}"/>
    <cellStyle name="Standaard 4 3 2 2 4 2 2 4" xfId="11972" xr:uid="{8D9175F3-62DD-4AD7-99BF-5B4677CAACFC}"/>
    <cellStyle name="Standaard 4 3 2 2 4 2 2 4 2" xfId="32341" xr:uid="{59EABE00-A652-4E10-ACB2-6902C8BB9D1E}"/>
    <cellStyle name="Standaard 4 3 2 2 4 2 2 5" xfId="22157" xr:uid="{C360E741-E8CA-4D1F-B0F4-C6C2C1D8E525}"/>
    <cellStyle name="Standaard 4 3 2 2 4 2 3" xfId="2639" xr:uid="{7722F0A6-CAF5-470B-8619-F1A2D2291158}"/>
    <cellStyle name="Standaard 4 3 2 2 4 2 3 2" xfId="5184" xr:uid="{B09163BE-A658-4A89-A034-D563AF6AACBB}"/>
    <cellStyle name="Standaard 4 3 2 2 4 2 3 2 2" xfId="9027" xr:uid="{A286C9EC-3147-4AC6-9A70-DCDEF73F4073}"/>
    <cellStyle name="Standaard 4 3 2 2 4 2 3 2 2 2" xfId="19216" xr:uid="{0F477259-65C4-46FD-B38C-27920D0940C7}"/>
    <cellStyle name="Standaard 4 3 2 2 4 2 3 2 2 2 2" xfId="39585" xr:uid="{4A05AB8E-9D7B-45FF-BA00-CF370DAF32D6}"/>
    <cellStyle name="Standaard 4 3 2 2 4 2 3 2 2 3" xfId="29401" xr:uid="{7A95B02F-08D3-409D-B45B-403BF2254C3F}"/>
    <cellStyle name="Standaard 4 3 2 2 4 2 3 2 3" xfId="15362" xr:uid="{482BE5AE-EFC9-4973-8DD1-C154ED909D9E}"/>
    <cellStyle name="Standaard 4 3 2 2 4 2 3 2 3 2" xfId="35731" xr:uid="{F66C5EED-31B7-4DF1-876E-377E07834A5C}"/>
    <cellStyle name="Standaard 4 3 2 2 4 2 3 2 4" xfId="25547" xr:uid="{02A6CEBE-CD3B-438F-B62E-3818312CF6B0}"/>
    <cellStyle name="Standaard 4 3 2 2 4 2 3 3" xfId="9026" xr:uid="{4E58AC08-3EBA-43C3-8907-C2BDD23C580C}"/>
    <cellStyle name="Standaard 4 3 2 2 4 2 3 3 2" xfId="19215" xr:uid="{6AA0E963-103F-4524-9339-2012DB81104C}"/>
    <cellStyle name="Standaard 4 3 2 2 4 2 3 3 2 2" xfId="39584" xr:uid="{B857ACA9-7E77-4168-AA06-C9F8275A6A17}"/>
    <cellStyle name="Standaard 4 3 2 2 4 2 3 3 3" xfId="29400" xr:uid="{CF4F7DDF-1D5E-49A5-9066-C24DD77E2D9E}"/>
    <cellStyle name="Standaard 4 3 2 2 4 2 3 4" xfId="12819" xr:uid="{5068308D-E4F5-4A26-96DB-8D4E63ADDD37}"/>
    <cellStyle name="Standaard 4 3 2 2 4 2 3 4 2" xfId="33188" xr:uid="{526FE41C-484E-421C-B408-0D1A27488B56}"/>
    <cellStyle name="Standaard 4 3 2 2 4 2 3 5" xfId="23004" xr:uid="{145E655A-6CB4-4B3D-9463-90B651F20380}"/>
    <cellStyle name="Standaard 4 3 2 2 4 2 4" xfId="3489" xr:uid="{C97A839A-CD97-4EA3-875B-DFA8397916C3}"/>
    <cellStyle name="Standaard 4 3 2 2 4 2 4 2" xfId="9028" xr:uid="{3C3C00A2-6A85-489C-AB1A-A77B95A175B8}"/>
    <cellStyle name="Standaard 4 3 2 2 4 2 4 2 2" xfId="19217" xr:uid="{9267BFDF-EECE-4995-9A63-E277EB98F6E0}"/>
    <cellStyle name="Standaard 4 3 2 2 4 2 4 2 2 2" xfId="39586" xr:uid="{3C55DD9D-7A69-41FB-AE80-2A2889F9358B}"/>
    <cellStyle name="Standaard 4 3 2 2 4 2 4 2 3" xfId="29402" xr:uid="{205AFA61-B1A7-4888-9EA0-BC1C4C21E950}"/>
    <cellStyle name="Standaard 4 3 2 2 4 2 4 3" xfId="13667" xr:uid="{D2A1BB5E-D51B-4E78-B3CA-286E494B0CD8}"/>
    <cellStyle name="Standaard 4 3 2 2 4 2 4 3 2" xfId="34036" xr:uid="{2433187B-BC70-4D1B-AC48-EE5903220975}"/>
    <cellStyle name="Standaard 4 3 2 2 4 2 4 4" xfId="23852" xr:uid="{27235D56-ABB1-47D8-B0C6-24B38AD00A6A}"/>
    <cellStyle name="Standaard 4 3 2 2 4 2 5" xfId="9023" xr:uid="{1CA36942-CECB-481D-B8EA-DC6452420559}"/>
    <cellStyle name="Standaard 4 3 2 2 4 2 5 2" xfId="19212" xr:uid="{60475BBC-1A1F-438B-8B70-74A32434CAF7}"/>
    <cellStyle name="Standaard 4 3 2 2 4 2 5 2 2" xfId="39581" xr:uid="{1BAA04BF-9AF4-411F-B331-C56D88E5C3FD}"/>
    <cellStyle name="Standaard 4 3 2 2 4 2 5 3" xfId="29397" xr:uid="{855DCC6D-76BE-4BAF-AE57-DE9B92A3D049}"/>
    <cellStyle name="Standaard 4 3 2 2 4 2 6" xfId="11124" xr:uid="{CD3FBC02-CADD-4259-A977-B275D6927C25}"/>
    <cellStyle name="Standaard 4 3 2 2 4 2 6 2" xfId="31493" xr:uid="{7FBBF197-EC90-48F8-971B-C643BD39DACE}"/>
    <cellStyle name="Standaard 4 3 2 2 4 2 7" xfId="21309" xr:uid="{2BEFB90D-0432-43F0-8FF1-41C87F45A5C5}"/>
    <cellStyle name="Standaard 4 3 2 2 4 3" xfId="1368" xr:uid="{283F7C93-4A9E-49BC-8822-BBB8F7ED7341}"/>
    <cellStyle name="Standaard 4 3 2 2 4 3 2" xfId="3913" xr:uid="{8A691EE1-91BD-4769-BFD9-C1024AA05249}"/>
    <cellStyle name="Standaard 4 3 2 2 4 3 2 2" xfId="9030" xr:uid="{1E0B3444-9277-4F80-AB11-D08075E0D75F}"/>
    <cellStyle name="Standaard 4 3 2 2 4 3 2 2 2" xfId="19219" xr:uid="{1D3B1DD2-0C36-427D-B22F-2EBC65CE7AA4}"/>
    <cellStyle name="Standaard 4 3 2 2 4 3 2 2 2 2" xfId="39588" xr:uid="{70A2FE62-3AC4-497C-BF27-C602E395F785}"/>
    <cellStyle name="Standaard 4 3 2 2 4 3 2 2 3" xfId="29404" xr:uid="{5F71CA81-C884-4628-B125-5793195CB063}"/>
    <cellStyle name="Standaard 4 3 2 2 4 3 2 3" xfId="14091" xr:uid="{F9FAA520-0A3D-41E1-9D83-B96FC14B8528}"/>
    <cellStyle name="Standaard 4 3 2 2 4 3 2 3 2" xfId="34460" xr:uid="{A76A4565-CF62-4283-AD04-77CD4D419758}"/>
    <cellStyle name="Standaard 4 3 2 2 4 3 2 4" xfId="24276" xr:uid="{73AB5678-D9FE-4F5F-86BB-AD20B5601F4C}"/>
    <cellStyle name="Standaard 4 3 2 2 4 3 3" xfId="9029" xr:uid="{7C180EDC-E118-4985-A208-38C4623DC896}"/>
    <cellStyle name="Standaard 4 3 2 2 4 3 3 2" xfId="19218" xr:uid="{117EF6D7-A1ED-407A-B30F-E4DA41F26607}"/>
    <cellStyle name="Standaard 4 3 2 2 4 3 3 2 2" xfId="39587" xr:uid="{2EC2F69D-B787-4373-AAAF-2D9CA033A9D8}"/>
    <cellStyle name="Standaard 4 3 2 2 4 3 3 3" xfId="29403" xr:uid="{4335921D-E49A-4FE0-A4D5-F4862BD00468}"/>
    <cellStyle name="Standaard 4 3 2 2 4 3 4" xfId="11548" xr:uid="{D8498576-48CE-45D9-ADE1-9ED3C5D89C39}"/>
    <cellStyle name="Standaard 4 3 2 2 4 3 4 2" xfId="31917" xr:uid="{C05AC4AE-1722-430F-B588-726473E504F4}"/>
    <cellStyle name="Standaard 4 3 2 2 4 3 5" xfId="21733" xr:uid="{A18B81AE-A586-424F-BF6A-B328DECBC6C7}"/>
    <cellStyle name="Standaard 4 3 2 2 4 4" xfId="2215" xr:uid="{93CD1EDE-5558-42C9-91C0-F0F0682AE660}"/>
    <cellStyle name="Standaard 4 3 2 2 4 4 2" xfId="4760" xr:uid="{72230A27-1719-49B0-80B1-75CC6D8EF293}"/>
    <cellStyle name="Standaard 4 3 2 2 4 4 2 2" xfId="9032" xr:uid="{FBAA5BF8-440B-44C3-AF5A-672CA4C1FE69}"/>
    <cellStyle name="Standaard 4 3 2 2 4 4 2 2 2" xfId="19221" xr:uid="{1671407F-DAA4-4D0B-8E10-8B2A5F1DF711}"/>
    <cellStyle name="Standaard 4 3 2 2 4 4 2 2 2 2" xfId="39590" xr:uid="{D21594FA-5957-4B4B-AD9D-3C162F9B38EB}"/>
    <cellStyle name="Standaard 4 3 2 2 4 4 2 2 3" xfId="29406" xr:uid="{0866F233-54E5-4D30-B260-93AF6BF6AFC5}"/>
    <cellStyle name="Standaard 4 3 2 2 4 4 2 3" xfId="14938" xr:uid="{E928A638-027A-4E78-A7B9-1E196D05425B}"/>
    <cellStyle name="Standaard 4 3 2 2 4 4 2 3 2" xfId="35307" xr:uid="{D4661EB0-FA8A-4F36-86CE-7F841612B5C2}"/>
    <cellStyle name="Standaard 4 3 2 2 4 4 2 4" xfId="25123" xr:uid="{655E7CF5-6969-45A6-A0B4-28D4CCF6B990}"/>
    <cellStyle name="Standaard 4 3 2 2 4 4 3" xfId="9031" xr:uid="{430D52D7-CBD2-42BD-A669-586F1153105E}"/>
    <cellStyle name="Standaard 4 3 2 2 4 4 3 2" xfId="19220" xr:uid="{C67570B7-88BD-4C73-9F9E-33E29A4D277B}"/>
    <cellStyle name="Standaard 4 3 2 2 4 4 3 2 2" xfId="39589" xr:uid="{7F56A842-F6E8-470C-9E5D-B1757AB5063F}"/>
    <cellStyle name="Standaard 4 3 2 2 4 4 3 3" xfId="29405" xr:uid="{6672DDBA-F4B1-4FFB-BD90-037E086AF35D}"/>
    <cellStyle name="Standaard 4 3 2 2 4 4 4" xfId="12395" xr:uid="{B73456EE-7BA3-4135-9CA9-15B5B6E9DB78}"/>
    <cellStyle name="Standaard 4 3 2 2 4 4 4 2" xfId="32764" xr:uid="{B18C2D7D-0A83-487F-94EF-D860CF6A7955}"/>
    <cellStyle name="Standaard 4 3 2 2 4 4 5" xfId="22580" xr:uid="{140B647D-6ED2-4147-998B-9C99B8AF5128}"/>
    <cellStyle name="Standaard 4 3 2 2 4 5" xfId="3065" xr:uid="{51E790B5-A4C5-4CF2-8444-FFEE0C76519F}"/>
    <cellStyle name="Standaard 4 3 2 2 4 5 2" xfId="9033" xr:uid="{E39B8D70-8A7D-4E41-9264-3384522BB4C1}"/>
    <cellStyle name="Standaard 4 3 2 2 4 5 2 2" xfId="19222" xr:uid="{FA16EEA8-5DB0-439D-AF2E-EF70FBB36E56}"/>
    <cellStyle name="Standaard 4 3 2 2 4 5 2 2 2" xfId="39591" xr:uid="{AD137A0B-907D-42DE-8017-EC96C8663835}"/>
    <cellStyle name="Standaard 4 3 2 2 4 5 2 3" xfId="29407" xr:uid="{A8058DE8-BD70-4E4F-97BD-0CF871E786C0}"/>
    <cellStyle name="Standaard 4 3 2 2 4 5 3" xfId="13243" xr:uid="{D7EA136E-25B8-4797-84E2-28F0F25782E4}"/>
    <cellStyle name="Standaard 4 3 2 2 4 5 3 2" xfId="33612" xr:uid="{11AC3DF2-59FC-4818-AC01-6AF52378EDD8}"/>
    <cellStyle name="Standaard 4 3 2 2 4 5 4" xfId="23428" xr:uid="{190E3245-419A-4066-8893-642B104F2F3E}"/>
    <cellStyle name="Standaard 4 3 2 2 4 6" xfId="9022" xr:uid="{1F84C7C7-6DDE-4790-9D2C-D6615716E459}"/>
    <cellStyle name="Standaard 4 3 2 2 4 6 2" xfId="19211" xr:uid="{15DAAFAF-A558-4BB8-AB7D-DCEDBAF9AC57}"/>
    <cellStyle name="Standaard 4 3 2 2 4 6 2 2" xfId="39580" xr:uid="{09A9724D-DEBF-40BE-BC8F-E2ED60F4C28D}"/>
    <cellStyle name="Standaard 4 3 2 2 4 6 3" xfId="29396" xr:uid="{930F0064-2B04-476E-97FE-295E08BC29B1}"/>
    <cellStyle name="Standaard 4 3 2 2 4 7" xfId="10700" xr:uid="{14FE42EF-CB9E-4B91-B804-196195AED0CB}"/>
    <cellStyle name="Standaard 4 3 2 2 4 7 2" xfId="31069" xr:uid="{BB31F8E7-9572-466D-AEE2-BF21CD358B04}"/>
    <cellStyle name="Standaard 4 3 2 2 4 8" xfId="20885" xr:uid="{2DC5B473-4E3E-4DE7-BF1C-5A7EAEEC5CF5}"/>
    <cellStyle name="Standaard 4 3 2 2 5" xfId="597" xr:uid="{240654C7-5DE5-491C-9DAD-2209364161BC}"/>
    <cellStyle name="Standaard 4 3 2 2 5 2" xfId="1023" xr:uid="{FDC9148C-6FFB-4F37-9564-F2ED000112E8}"/>
    <cellStyle name="Standaard 4 3 2 2 5 2 2" xfId="1873" xr:uid="{21283DEC-BE35-4973-B530-D1246EDA85DC}"/>
    <cellStyle name="Standaard 4 3 2 2 5 2 2 2" xfId="4418" xr:uid="{6E2B776C-2512-49A5-9E65-51085EC10A3A}"/>
    <cellStyle name="Standaard 4 3 2 2 5 2 2 2 2" xfId="9037" xr:uid="{F5BA20AF-A45E-49B1-913C-A8AFBA6B914F}"/>
    <cellStyle name="Standaard 4 3 2 2 5 2 2 2 2 2" xfId="19226" xr:uid="{6F28ED72-2298-4125-AB1C-FA6BBCC902D9}"/>
    <cellStyle name="Standaard 4 3 2 2 5 2 2 2 2 2 2" xfId="39595" xr:uid="{0B6FAFF5-41BF-4E5D-94C6-7611761892CC}"/>
    <cellStyle name="Standaard 4 3 2 2 5 2 2 2 2 3" xfId="29411" xr:uid="{F39D97B8-C14A-49FE-86C4-6E0E6FA9F98D}"/>
    <cellStyle name="Standaard 4 3 2 2 5 2 2 2 3" xfId="14596" xr:uid="{3D42082F-F5A3-46B3-B8C8-79EF3B059263}"/>
    <cellStyle name="Standaard 4 3 2 2 5 2 2 2 3 2" xfId="34965" xr:uid="{3DBC1CED-3F5E-4404-AB5F-5C9E134673CF}"/>
    <cellStyle name="Standaard 4 3 2 2 5 2 2 2 4" xfId="24781" xr:uid="{37DF63A3-F2D1-4FF4-8251-46985FE97931}"/>
    <cellStyle name="Standaard 4 3 2 2 5 2 2 3" xfId="9036" xr:uid="{8B82B843-2494-4CFF-9ABF-6E363F97B69E}"/>
    <cellStyle name="Standaard 4 3 2 2 5 2 2 3 2" xfId="19225" xr:uid="{0AF9C596-29E6-4577-80C8-0C1B3E09FE89}"/>
    <cellStyle name="Standaard 4 3 2 2 5 2 2 3 2 2" xfId="39594" xr:uid="{69AFA41A-7977-497E-897E-65F25F09D16A}"/>
    <cellStyle name="Standaard 4 3 2 2 5 2 2 3 3" xfId="29410" xr:uid="{372AA91B-9BA4-474D-A1CF-20829BF477F2}"/>
    <cellStyle name="Standaard 4 3 2 2 5 2 2 4" xfId="12053" xr:uid="{413144AD-E726-400B-B34C-BD3F98E9151E}"/>
    <cellStyle name="Standaard 4 3 2 2 5 2 2 4 2" xfId="32422" xr:uid="{0BC905E1-D256-4D18-9D05-F9CF716493C0}"/>
    <cellStyle name="Standaard 4 3 2 2 5 2 2 5" xfId="22238" xr:uid="{96ECCE25-E5C4-4615-8955-C9EBE94E3EEE}"/>
    <cellStyle name="Standaard 4 3 2 2 5 2 3" xfId="2720" xr:uid="{814016D8-1B7F-43A8-8482-A6EDBE52BF63}"/>
    <cellStyle name="Standaard 4 3 2 2 5 2 3 2" xfId="5265" xr:uid="{86326230-D362-4CBF-B982-B68D5D2D908B}"/>
    <cellStyle name="Standaard 4 3 2 2 5 2 3 2 2" xfId="9039" xr:uid="{AFB7E925-C0C1-4088-9C9D-01C738428D2A}"/>
    <cellStyle name="Standaard 4 3 2 2 5 2 3 2 2 2" xfId="19228" xr:uid="{2417A8AC-DF87-4560-A28F-2E183E4971A3}"/>
    <cellStyle name="Standaard 4 3 2 2 5 2 3 2 2 2 2" xfId="39597" xr:uid="{BA019C9F-EAEC-4CE3-B280-9686F997C2ED}"/>
    <cellStyle name="Standaard 4 3 2 2 5 2 3 2 2 3" xfId="29413" xr:uid="{458BFDDC-2777-41DE-8C57-7870C004F4F1}"/>
    <cellStyle name="Standaard 4 3 2 2 5 2 3 2 3" xfId="15443" xr:uid="{4FED50C1-7CB6-4B90-9875-42B290C937D0}"/>
    <cellStyle name="Standaard 4 3 2 2 5 2 3 2 3 2" xfId="35812" xr:uid="{1AFCCE00-F50A-4695-A60D-9D4804E14351}"/>
    <cellStyle name="Standaard 4 3 2 2 5 2 3 2 4" xfId="25628" xr:uid="{3546792A-7D5A-42CA-AA1A-43D976D20934}"/>
    <cellStyle name="Standaard 4 3 2 2 5 2 3 3" xfId="9038" xr:uid="{20CCD760-7406-47AE-AE27-23A4409A9952}"/>
    <cellStyle name="Standaard 4 3 2 2 5 2 3 3 2" xfId="19227" xr:uid="{C0456DF2-5103-4E54-973B-0ECDB3460B71}"/>
    <cellStyle name="Standaard 4 3 2 2 5 2 3 3 2 2" xfId="39596" xr:uid="{8F6F3AE1-2A87-4314-B8D8-BD36C1C919A8}"/>
    <cellStyle name="Standaard 4 3 2 2 5 2 3 3 3" xfId="29412" xr:uid="{AF6D2440-B78E-40E2-BE64-792BCF4E8478}"/>
    <cellStyle name="Standaard 4 3 2 2 5 2 3 4" xfId="12900" xr:uid="{84A4A44F-7255-4D2E-81F2-9EDFFD375183}"/>
    <cellStyle name="Standaard 4 3 2 2 5 2 3 4 2" xfId="33269" xr:uid="{EE4963BE-A7F5-4B7C-AFC5-32E2CEDD05E7}"/>
    <cellStyle name="Standaard 4 3 2 2 5 2 3 5" xfId="23085" xr:uid="{9FB1479A-B3E9-4636-A827-8671BF01A795}"/>
    <cellStyle name="Standaard 4 3 2 2 5 2 4" xfId="3570" xr:uid="{40371976-AA95-427A-A318-8AC947731E54}"/>
    <cellStyle name="Standaard 4 3 2 2 5 2 4 2" xfId="9040" xr:uid="{B3C34CDB-E4A2-41E8-8A42-F2AC7E257C79}"/>
    <cellStyle name="Standaard 4 3 2 2 5 2 4 2 2" xfId="19229" xr:uid="{CDAEC18C-8B0E-4688-8811-4F0200E39D0B}"/>
    <cellStyle name="Standaard 4 3 2 2 5 2 4 2 2 2" xfId="39598" xr:uid="{221F344E-72E4-4B7B-B513-64FE43905634}"/>
    <cellStyle name="Standaard 4 3 2 2 5 2 4 2 3" xfId="29414" xr:uid="{04AA6BBB-E78C-4891-9AE6-ADA3D501F399}"/>
    <cellStyle name="Standaard 4 3 2 2 5 2 4 3" xfId="13748" xr:uid="{7A488DBB-D1BE-430F-8532-73A13C2AE9DA}"/>
    <cellStyle name="Standaard 4 3 2 2 5 2 4 3 2" xfId="34117" xr:uid="{D4806600-1681-4B34-9944-879929AF9FBE}"/>
    <cellStyle name="Standaard 4 3 2 2 5 2 4 4" xfId="23933" xr:uid="{8A16632B-2042-41EA-B097-736568CA37CA}"/>
    <cellStyle name="Standaard 4 3 2 2 5 2 5" xfId="9035" xr:uid="{DAFDD278-F123-4046-B9EB-A063FD8BA0A2}"/>
    <cellStyle name="Standaard 4 3 2 2 5 2 5 2" xfId="19224" xr:uid="{35486D70-B157-422D-BB8F-1D285F216218}"/>
    <cellStyle name="Standaard 4 3 2 2 5 2 5 2 2" xfId="39593" xr:uid="{2237E223-B0EF-4BE0-A44F-E8567ACBE1F7}"/>
    <cellStyle name="Standaard 4 3 2 2 5 2 5 3" xfId="29409" xr:uid="{D93E8635-ED7F-49B6-B022-5E6F3C6BA587}"/>
    <cellStyle name="Standaard 4 3 2 2 5 2 6" xfId="11205" xr:uid="{90A234A4-8184-4A2B-BF60-3A483FBBAB48}"/>
    <cellStyle name="Standaard 4 3 2 2 5 2 6 2" xfId="31574" xr:uid="{07F784DE-16D2-4D50-9212-993037331392}"/>
    <cellStyle name="Standaard 4 3 2 2 5 2 7" xfId="21390" xr:uid="{A983994E-F530-4A85-811F-4EB8123CD5E5}"/>
    <cellStyle name="Standaard 4 3 2 2 5 3" xfId="1449" xr:uid="{C567DB28-A470-45A3-9026-7FBAC7D1F7B5}"/>
    <cellStyle name="Standaard 4 3 2 2 5 3 2" xfId="3994" xr:uid="{1FE15B59-71B3-419F-BF57-2DF8753042B0}"/>
    <cellStyle name="Standaard 4 3 2 2 5 3 2 2" xfId="9042" xr:uid="{3F3D6A7D-BFAD-4A68-9716-EEAED2032CCA}"/>
    <cellStyle name="Standaard 4 3 2 2 5 3 2 2 2" xfId="19231" xr:uid="{D8C671B6-DC85-4559-842C-42F68931DA82}"/>
    <cellStyle name="Standaard 4 3 2 2 5 3 2 2 2 2" xfId="39600" xr:uid="{70B96D1C-9282-4A28-8DDA-6BB92B4F8E73}"/>
    <cellStyle name="Standaard 4 3 2 2 5 3 2 2 3" xfId="29416" xr:uid="{DF7F3394-12E3-450D-B64D-576BD0A8035A}"/>
    <cellStyle name="Standaard 4 3 2 2 5 3 2 3" xfId="14172" xr:uid="{63061E29-A3E6-48E2-A003-EEC68BD9C80A}"/>
    <cellStyle name="Standaard 4 3 2 2 5 3 2 3 2" xfId="34541" xr:uid="{55C51B1D-761C-42FC-958C-D4FDEEA241D5}"/>
    <cellStyle name="Standaard 4 3 2 2 5 3 2 4" xfId="24357" xr:uid="{050114E6-B6E3-4126-B7CA-8A8EEC4C3761}"/>
    <cellStyle name="Standaard 4 3 2 2 5 3 3" xfId="9041" xr:uid="{C0938561-87DD-42FD-84B1-866A8FF708DB}"/>
    <cellStyle name="Standaard 4 3 2 2 5 3 3 2" xfId="19230" xr:uid="{E8FF61A1-64F6-472B-AD07-91FBADA654FC}"/>
    <cellStyle name="Standaard 4 3 2 2 5 3 3 2 2" xfId="39599" xr:uid="{DBDB06C5-41D8-4E9E-B008-550A794F88CE}"/>
    <cellStyle name="Standaard 4 3 2 2 5 3 3 3" xfId="29415" xr:uid="{38A91E55-15D6-439E-B793-E3A4DF1448B4}"/>
    <cellStyle name="Standaard 4 3 2 2 5 3 4" xfId="11629" xr:uid="{5D1F989B-3509-4D36-B803-615F0624C66F}"/>
    <cellStyle name="Standaard 4 3 2 2 5 3 4 2" xfId="31998" xr:uid="{61E19D97-2A79-437F-A56C-6B319C5E1BB9}"/>
    <cellStyle name="Standaard 4 3 2 2 5 3 5" xfId="21814" xr:uid="{9D9AD2C7-882F-48B8-94E0-08CAC2049667}"/>
    <cellStyle name="Standaard 4 3 2 2 5 4" xfId="2296" xr:uid="{C3A23EEC-0618-4992-BF1C-1CFC9CDBCFD6}"/>
    <cellStyle name="Standaard 4 3 2 2 5 4 2" xfId="4841" xr:uid="{E6035BE9-EE71-4FEB-8504-9C100F254C29}"/>
    <cellStyle name="Standaard 4 3 2 2 5 4 2 2" xfId="9044" xr:uid="{22C72B80-4BB4-4397-AF02-1919DEDE0691}"/>
    <cellStyle name="Standaard 4 3 2 2 5 4 2 2 2" xfId="19233" xr:uid="{50D3642F-E552-4A3B-A07C-096248B2CE9B}"/>
    <cellStyle name="Standaard 4 3 2 2 5 4 2 2 2 2" xfId="39602" xr:uid="{58836317-9660-4B0A-ABC7-FB723F78A256}"/>
    <cellStyle name="Standaard 4 3 2 2 5 4 2 2 3" xfId="29418" xr:uid="{8C97B3AD-9BA2-4662-ABDA-0E19FCED3AF8}"/>
    <cellStyle name="Standaard 4 3 2 2 5 4 2 3" xfId="15019" xr:uid="{15BCB3F2-6C55-4CEA-8686-237257301872}"/>
    <cellStyle name="Standaard 4 3 2 2 5 4 2 3 2" xfId="35388" xr:uid="{7F478413-305A-4798-BD7D-EEB0398AC5E9}"/>
    <cellStyle name="Standaard 4 3 2 2 5 4 2 4" xfId="25204" xr:uid="{2B3822FE-04EE-4559-8E9C-74E2E79CF875}"/>
    <cellStyle name="Standaard 4 3 2 2 5 4 3" xfId="9043" xr:uid="{7E1E70A5-7782-4FC2-A28E-C5428E2BF5E8}"/>
    <cellStyle name="Standaard 4 3 2 2 5 4 3 2" xfId="19232" xr:uid="{B3A2CDF4-DB27-4829-92C2-4CBAE189C8BF}"/>
    <cellStyle name="Standaard 4 3 2 2 5 4 3 2 2" xfId="39601" xr:uid="{B1353A30-D01D-4FD0-8271-FCB9F3144701}"/>
    <cellStyle name="Standaard 4 3 2 2 5 4 3 3" xfId="29417" xr:uid="{3C891704-BEAA-42A6-9098-42BD4A00A511}"/>
    <cellStyle name="Standaard 4 3 2 2 5 4 4" xfId="12476" xr:uid="{B0D7CE13-FBF6-4D08-A1DE-C31BE6BFB278}"/>
    <cellStyle name="Standaard 4 3 2 2 5 4 4 2" xfId="32845" xr:uid="{DBA215AE-AE78-4EDA-90DA-07B193036915}"/>
    <cellStyle name="Standaard 4 3 2 2 5 4 5" xfId="22661" xr:uid="{83B43E80-6F22-4A01-9618-CAE03ABD6002}"/>
    <cellStyle name="Standaard 4 3 2 2 5 5" xfId="3146" xr:uid="{7B0A5D52-15CC-409E-9F35-E0799C3BB6D3}"/>
    <cellStyle name="Standaard 4 3 2 2 5 5 2" xfId="9045" xr:uid="{A656CF39-E83F-43A5-8B16-779D2FE0B6F3}"/>
    <cellStyle name="Standaard 4 3 2 2 5 5 2 2" xfId="19234" xr:uid="{F6DF73BE-4617-4960-8309-DD242155A902}"/>
    <cellStyle name="Standaard 4 3 2 2 5 5 2 2 2" xfId="39603" xr:uid="{95FA289F-B399-466B-99A2-6335911F385E}"/>
    <cellStyle name="Standaard 4 3 2 2 5 5 2 3" xfId="29419" xr:uid="{DB29DBA9-9BE1-411C-84D2-161DB9F2B7EF}"/>
    <cellStyle name="Standaard 4 3 2 2 5 5 3" xfId="13324" xr:uid="{D41B4632-61CE-4942-AA7D-7BF73E6E0D84}"/>
    <cellStyle name="Standaard 4 3 2 2 5 5 3 2" xfId="33693" xr:uid="{4BD3C9F4-A2E1-46E7-97B2-877A75FA409F}"/>
    <cellStyle name="Standaard 4 3 2 2 5 5 4" xfId="23509" xr:uid="{B9A2D5F9-201B-40B8-B058-779B33E9CF95}"/>
    <cellStyle name="Standaard 4 3 2 2 5 6" xfId="9034" xr:uid="{489B9B32-DC26-4275-B3AF-8ED1179B2FC7}"/>
    <cellStyle name="Standaard 4 3 2 2 5 6 2" xfId="19223" xr:uid="{69526DB0-22A9-4B1A-A643-7EB12F563BAD}"/>
    <cellStyle name="Standaard 4 3 2 2 5 6 2 2" xfId="39592" xr:uid="{8427173B-5BA7-4AA5-8B5E-0794E3F422A4}"/>
    <cellStyle name="Standaard 4 3 2 2 5 6 3" xfId="29408" xr:uid="{FF98B82D-F0FC-4BC2-BFE0-3FC09C5F113F}"/>
    <cellStyle name="Standaard 4 3 2 2 5 7" xfId="10781" xr:uid="{138B2A2E-900F-439F-8F2F-8A052A137B9B}"/>
    <cellStyle name="Standaard 4 3 2 2 5 7 2" xfId="31150" xr:uid="{8472A286-A1BA-4681-AA65-400C03C1EF96}"/>
    <cellStyle name="Standaard 4 3 2 2 5 8" xfId="20966" xr:uid="{4ABA8904-DFBD-4363-A5BB-1BFB4000BCE9}"/>
    <cellStyle name="Standaard 4 3 2 2 6" xfId="666" xr:uid="{01E431C7-6DF1-402D-87A1-49934F999115}"/>
    <cellStyle name="Standaard 4 3 2 2 6 2" xfId="1516" xr:uid="{3C0BB9FC-3A24-4F73-B676-564B8363482C}"/>
    <cellStyle name="Standaard 4 3 2 2 6 2 2" xfId="4061" xr:uid="{9C0F3FC4-35CA-4600-8FBC-78761C1E5039}"/>
    <cellStyle name="Standaard 4 3 2 2 6 2 2 2" xfId="9048" xr:uid="{ABBE3058-7D9A-4D5B-A28B-D04A6FB849EC}"/>
    <cellStyle name="Standaard 4 3 2 2 6 2 2 2 2" xfId="19237" xr:uid="{B13995CF-2814-42E8-99EC-B3DF616CD815}"/>
    <cellStyle name="Standaard 4 3 2 2 6 2 2 2 2 2" xfId="39606" xr:uid="{B619A313-7048-4348-9143-C76BF633416C}"/>
    <cellStyle name="Standaard 4 3 2 2 6 2 2 2 3" xfId="29422" xr:uid="{272F2D89-C9CD-42AC-9E4C-04F6F678FAB5}"/>
    <cellStyle name="Standaard 4 3 2 2 6 2 2 3" xfId="14239" xr:uid="{7ADD102F-7C1F-4E2E-8E98-EA40B346E307}"/>
    <cellStyle name="Standaard 4 3 2 2 6 2 2 3 2" xfId="34608" xr:uid="{04F326B5-2E50-4D3C-8359-194C27CB8136}"/>
    <cellStyle name="Standaard 4 3 2 2 6 2 2 4" xfId="24424" xr:uid="{B50766D2-4F0E-48A4-9D72-32F329ECD34A}"/>
    <cellStyle name="Standaard 4 3 2 2 6 2 3" xfId="9047" xr:uid="{2EAF2437-7233-4B16-BF01-0A0AE01A926B}"/>
    <cellStyle name="Standaard 4 3 2 2 6 2 3 2" xfId="19236" xr:uid="{55396491-49F9-4BF5-941A-71FEEA44EC70}"/>
    <cellStyle name="Standaard 4 3 2 2 6 2 3 2 2" xfId="39605" xr:uid="{02FA83FE-3C25-41BA-8F47-4C9D980B4562}"/>
    <cellStyle name="Standaard 4 3 2 2 6 2 3 3" xfId="29421" xr:uid="{77BCB9FE-4857-458D-876A-11DAC7AB71C4}"/>
    <cellStyle name="Standaard 4 3 2 2 6 2 4" xfId="11696" xr:uid="{8FA3A0D4-8D88-4F99-8953-812BCD07CB99}"/>
    <cellStyle name="Standaard 4 3 2 2 6 2 4 2" xfId="32065" xr:uid="{7A032C9A-E8AC-4770-8AFA-DEAA70ED4C19}"/>
    <cellStyle name="Standaard 4 3 2 2 6 2 5" xfId="21881" xr:uid="{6D10685A-B404-446B-95A2-9A51E64BC3EF}"/>
    <cellStyle name="Standaard 4 3 2 2 6 3" xfId="2363" xr:uid="{4E27B706-966B-4463-A34B-CC0C5A0F4DF9}"/>
    <cellStyle name="Standaard 4 3 2 2 6 3 2" xfId="4908" xr:uid="{2FBED848-9264-4806-9B9A-DD91045C5F25}"/>
    <cellStyle name="Standaard 4 3 2 2 6 3 2 2" xfId="9050" xr:uid="{4BF1D4EA-6A04-4053-9B2E-C62B6E875740}"/>
    <cellStyle name="Standaard 4 3 2 2 6 3 2 2 2" xfId="19239" xr:uid="{F880125E-3869-4006-BAAE-A99408B30B21}"/>
    <cellStyle name="Standaard 4 3 2 2 6 3 2 2 2 2" xfId="39608" xr:uid="{3059C995-98BE-417C-A30C-DA4341865B8F}"/>
    <cellStyle name="Standaard 4 3 2 2 6 3 2 2 3" xfId="29424" xr:uid="{3587F951-EF2D-4CC6-8816-DFE05A352F29}"/>
    <cellStyle name="Standaard 4 3 2 2 6 3 2 3" xfId="15086" xr:uid="{E672C810-5003-491B-B7A2-F53EA3437BB0}"/>
    <cellStyle name="Standaard 4 3 2 2 6 3 2 3 2" xfId="35455" xr:uid="{133B50E2-55BB-4091-A98B-71BEFC0C9987}"/>
    <cellStyle name="Standaard 4 3 2 2 6 3 2 4" xfId="25271" xr:uid="{469936E1-6F18-4499-B16B-FB88618C4D63}"/>
    <cellStyle name="Standaard 4 3 2 2 6 3 3" xfId="9049" xr:uid="{EC65AC38-CE8E-468D-8276-E9F26342C995}"/>
    <cellStyle name="Standaard 4 3 2 2 6 3 3 2" xfId="19238" xr:uid="{D2CA1921-18B7-46DF-A682-955FF58A82C7}"/>
    <cellStyle name="Standaard 4 3 2 2 6 3 3 2 2" xfId="39607" xr:uid="{9E5C5F6E-66AA-479F-8E83-E70F05BCE8C2}"/>
    <cellStyle name="Standaard 4 3 2 2 6 3 3 3" xfId="29423" xr:uid="{4A7313CB-C0BC-4A51-8776-9DF733100B9F}"/>
    <cellStyle name="Standaard 4 3 2 2 6 3 4" xfId="12543" xr:uid="{E7A36DF4-BF31-4259-B08B-1186C1F98914}"/>
    <cellStyle name="Standaard 4 3 2 2 6 3 4 2" xfId="32912" xr:uid="{FE1D778A-9A75-4897-A31B-D61896D75CD9}"/>
    <cellStyle name="Standaard 4 3 2 2 6 3 5" xfId="22728" xr:uid="{9185F6A8-C024-4C45-A9FF-0AC35E113F94}"/>
    <cellStyle name="Standaard 4 3 2 2 6 4" xfId="3213" xr:uid="{045F99BE-C0AB-48DF-97C7-AB85D01CD2A4}"/>
    <cellStyle name="Standaard 4 3 2 2 6 4 2" xfId="9051" xr:uid="{5AA36235-BD69-40C2-9B17-CE922FEA3DE2}"/>
    <cellStyle name="Standaard 4 3 2 2 6 4 2 2" xfId="19240" xr:uid="{14FA89F9-950E-4713-B23A-A3603963C95F}"/>
    <cellStyle name="Standaard 4 3 2 2 6 4 2 2 2" xfId="39609" xr:uid="{872875EE-E3A5-479A-B071-86A86D94F7B6}"/>
    <cellStyle name="Standaard 4 3 2 2 6 4 2 3" xfId="29425" xr:uid="{98C00482-DEB9-496C-9CE6-6498E9A70C24}"/>
    <cellStyle name="Standaard 4 3 2 2 6 4 3" xfId="13391" xr:uid="{683BDC42-6FF1-453A-B553-28D6A1C14735}"/>
    <cellStyle name="Standaard 4 3 2 2 6 4 3 2" xfId="33760" xr:uid="{EA44B80A-FA9A-4E6E-BA52-D10A4668655F}"/>
    <cellStyle name="Standaard 4 3 2 2 6 4 4" xfId="23576" xr:uid="{6CA0E2B7-DE00-424E-9C4B-6FFBB8603B08}"/>
    <cellStyle name="Standaard 4 3 2 2 6 5" xfId="9046" xr:uid="{9841DEC3-7A4A-4E75-82C0-3DF1DF028B32}"/>
    <cellStyle name="Standaard 4 3 2 2 6 5 2" xfId="19235" xr:uid="{FD2DBFDE-8C91-4D63-9200-D7CC1036E971}"/>
    <cellStyle name="Standaard 4 3 2 2 6 5 2 2" xfId="39604" xr:uid="{3A67A688-9641-4733-920A-D52533E1EEF6}"/>
    <cellStyle name="Standaard 4 3 2 2 6 5 3" xfId="29420" xr:uid="{015347BE-C64A-438B-8BE5-BDC22DE2B00A}"/>
    <cellStyle name="Standaard 4 3 2 2 6 6" xfId="10848" xr:uid="{D12D2B6A-AD06-4DAB-A44C-D65B2625A3CD}"/>
    <cellStyle name="Standaard 4 3 2 2 6 6 2" xfId="31217" xr:uid="{9BF4C706-A232-4FF2-AD3F-DFD8737BAC51}"/>
    <cellStyle name="Standaard 4 3 2 2 6 7" xfId="21033" xr:uid="{878D0168-95F8-456B-ABEC-3C16265E5603}"/>
    <cellStyle name="Standaard 4 3 2 2 7" xfId="1092" xr:uid="{F5F85181-4717-4102-AD0B-551E79470586}"/>
    <cellStyle name="Standaard 4 3 2 2 7 2" xfId="3637" xr:uid="{00BF28F5-154A-4579-AE88-FB72D21701DE}"/>
    <cellStyle name="Standaard 4 3 2 2 7 2 2" xfId="9053" xr:uid="{60A13D7D-E1EE-4633-8BF1-3494E921601C}"/>
    <cellStyle name="Standaard 4 3 2 2 7 2 2 2" xfId="19242" xr:uid="{32A02BB8-A064-4E2F-B923-39B6B66758C5}"/>
    <cellStyle name="Standaard 4 3 2 2 7 2 2 2 2" xfId="39611" xr:uid="{2A918A7D-9A66-4198-A1BF-2463A6DFAB2E}"/>
    <cellStyle name="Standaard 4 3 2 2 7 2 2 3" xfId="29427" xr:uid="{D9059736-EBE5-4660-9E42-58F7527826E9}"/>
    <cellStyle name="Standaard 4 3 2 2 7 2 3" xfId="13815" xr:uid="{9F1A5E2E-AEB8-4813-8582-249C85869562}"/>
    <cellStyle name="Standaard 4 3 2 2 7 2 3 2" xfId="34184" xr:uid="{52D7AC64-A23C-4438-AA9A-6E30F117C300}"/>
    <cellStyle name="Standaard 4 3 2 2 7 2 4" xfId="24000" xr:uid="{D37D6E99-2DE7-415E-9D23-666F8D98DA99}"/>
    <cellStyle name="Standaard 4 3 2 2 7 3" xfId="9052" xr:uid="{784341FD-C984-4CB7-86AE-CCDFDDFD2D38}"/>
    <cellStyle name="Standaard 4 3 2 2 7 3 2" xfId="19241" xr:uid="{CCA44CB0-A480-464C-8E71-009A9A58660F}"/>
    <cellStyle name="Standaard 4 3 2 2 7 3 2 2" xfId="39610" xr:uid="{343D27F7-0955-4180-BB51-ABC685CE94E6}"/>
    <cellStyle name="Standaard 4 3 2 2 7 3 3" xfId="29426" xr:uid="{D4758F32-9D74-4FD4-A676-747887AB15C9}"/>
    <cellStyle name="Standaard 4 3 2 2 7 4" xfId="11272" xr:uid="{DCC30877-6C56-4C8C-906D-CF7EBFBDC86B}"/>
    <cellStyle name="Standaard 4 3 2 2 7 4 2" xfId="31641" xr:uid="{0E5303B4-6539-40A6-B232-2DDE1D4C5967}"/>
    <cellStyle name="Standaard 4 3 2 2 7 5" xfId="21457" xr:uid="{4F2B33DC-EF00-4D75-84E5-25EEE309B9A0}"/>
    <cellStyle name="Standaard 4 3 2 2 8" xfId="1939" xr:uid="{5BDFD0B9-5712-41A1-83DC-3C9C3AE967A7}"/>
    <cellStyle name="Standaard 4 3 2 2 8 2" xfId="4484" xr:uid="{4F036DAE-DD3F-4214-B67C-46D2E8F96BEF}"/>
    <cellStyle name="Standaard 4 3 2 2 8 2 2" xfId="9055" xr:uid="{6B3EDD81-B249-44C8-8727-9EF7F3FAC7BC}"/>
    <cellStyle name="Standaard 4 3 2 2 8 2 2 2" xfId="19244" xr:uid="{117AA288-7E20-4356-93EF-5CA4B6790627}"/>
    <cellStyle name="Standaard 4 3 2 2 8 2 2 2 2" xfId="39613" xr:uid="{740CCD95-248E-4AC4-BE04-260C810E9FE2}"/>
    <cellStyle name="Standaard 4 3 2 2 8 2 2 3" xfId="29429" xr:uid="{A7C5DA93-2E0C-4AC0-A2CE-CFC066F751AD}"/>
    <cellStyle name="Standaard 4 3 2 2 8 2 3" xfId="14662" xr:uid="{BA02B7CE-3048-4657-90EC-C7D313C5B8B9}"/>
    <cellStyle name="Standaard 4 3 2 2 8 2 3 2" xfId="35031" xr:uid="{300A7B52-FD61-4851-9D21-7517CAF1107E}"/>
    <cellStyle name="Standaard 4 3 2 2 8 2 4" xfId="24847" xr:uid="{6EB0A889-CE09-4BB4-829A-0B02D7F0321D}"/>
    <cellStyle name="Standaard 4 3 2 2 8 3" xfId="9054" xr:uid="{90422D3E-4C7D-456F-8F56-CAF5BBE5E098}"/>
    <cellStyle name="Standaard 4 3 2 2 8 3 2" xfId="19243" xr:uid="{C7DB1E0E-A3DA-40D9-9400-591646C4319A}"/>
    <cellStyle name="Standaard 4 3 2 2 8 3 2 2" xfId="39612" xr:uid="{C979F536-96D5-46B0-AC51-F0667C72AE8B}"/>
    <cellStyle name="Standaard 4 3 2 2 8 3 3" xfId="29428" xr:uid="{E680E2BC-3D33-48A9-9F3D-16DC3B86DB4D}"/>
    <cellStyle name="Standaard 4 3 2 2 8 4" xfId="12119" xr:uid="{497F434D-AB8D-4D66-BC16-6047AD1FBEBA}"/>
    <cellStyle name="Standaard 4 3 2 2 8 4 2" xfId="32488" xr:uid="{6C6EFC50-052B-41A1-934F-4A544F4B77C0}"/>
    <cellStyle name="Standaard 4 3 2 2 8 5" xfId="22304" xr:uid="{2FE7150D-A3AC-44AE-AD76-39B72B534E3D}"/>
    <cellStyle name="Standaard 4 3 2 2 9" xfId="2789" xr:uid="{CB52F000-5B33-4E7A-8E32-A7C531280E9E}"/>
    <cellStyle name="Standaard 4 3 2 2 9 2" xfId="9056" xr:uid="{6EA91434-2A1F-4204-9C0B-D1133AE161DB}"/>
    <cellStyle name="Standaard 4 3 2 2 9 2 2" xfId="19245" xr:uid="{B43BBE92-2BC0-4D57-B337-413511905685}"/>
    <cellStyle name="Standaard 4 3 2 2 9 2 2 2" xfId="39614" xr:uid="{A20FEC18-CE09-47E5-BE7A-BEF3D6157405}"/>
    <cellStyle name="Standaard 4 3 2 2 9 2 3" xfId="29430" xr:uid="{60D30843-8201-42C3-B6C0-E4B50309ED1B}"/>
    <cellStyle name="Standaard 4 3 2 2 9 3" xfId="12967" xr:uid="{82FE220D-6B21-479D-A9C5-31574F016C6E}"/>
    <cellStyle name="Standaard 4 3 2 2 9 3 2" xfId="33336" xr:uid="{43DCC8DA-C3B5-4EE7-91C2-3BD8EA5A7B6D}"/>
    <cellStyle name="Standaard 4 3 2 2 9 4" xfId="23152" xr:uid="{C4F263F2-1546-4F72-A23E-545884015E59}"/>
    <cellStyle name="Standaard 4 3 2 3" xfId="141" xr:uid="{4C569503-63F8-4CF8-8786-6F202741A68C}"/>
    <cellStyle name="Standaard 4 3 2 3 2" xfId="277" xr:uid="{E9C3115A-B224-48E9-B131-DF3923E9B280}"/>
    <cellStyle name="Standaard 4 3 2 3 2 2" xfId="833" xr:uid="{89F202C7-FA2F-4A5D-871A-06EB45B98C8B}"/>
    <cellStyle name="Standaard 4 3 2 3 2 2 2" xfId="1683" xr:uid="{F1EFCC9A-8954-4565-81CB-750086D11C7D}"/>
    <cellStyle name="Standaard 4 3 2 3 2 2 2 2" xfId="4228" xr:uid="{FE9DA2E3-0B5E-4EE4-89B7-ED297978AA7F}"/>
    <cellStyle name="Standaard 4 3 2 3 2 2 2 2 2" xfId="9061" xr:uid="{4FEF6547-0A48-4C7A-B9D7-FF045E380D57}"/>
    <cellStyle name="Standaard 4 3 2 3 2 2 2 2 2 2" xfId="19250" xr:uid="{BF8E721F-7043-4B73-BF23-71F436A10490}"/>
    <cellStyle name="Standaard 4 3 2 3 2 2 2 2 2 2 2" xfId="39619" xr:uid="{5D1537D1-DE6C-4C39-ACE1-3020940B5184}"/>
    <cellStyle name="Standaard 4 3 2 3 2 2 2 2 2 3" xfId="29435" xr:uid="{1F3DABA1-64F2-41E1-AE65-6CAAD381E3D0}"/>
    <cellStyle name="Standaard 4 3 2 3 2 2 2 2 3" xfId="14406" xr:uid="{8042C892-7F91-4B57-B48F-EED16D11D54D}"/>
    <cellStyle name="Standaard 4 3 2 3 2 2 2 2 3 2" xfId="34775" xr:uid="{2F341C19-6C24-407A-AA5B-3B5754E15C2A}"/>
    <cellStyle name="Standaard 4 3 2 3 2 2 2 2 4" xfId="24591" xr:uid="{935D86C9-D1DE-42C3-BD1B-B0F241127CA5}"/>
    <cellStyle name="Standaard 4 3 2 3 2 2 2 3" xfId="9060" xr:uid="{2C1DC119-BCD2-4C15-99E7-A1264AA32DC5}"/>
    <cellStyle name="Standaard 4 3 2 3 2 2 2 3 2" xfId="19249" xr:uid="{9678547B-3E71-4411-8D68-638956E3DE49}"/>
    <cellStyle name="Standaard 4 3 2 3 2 2 2 3 2 2" xfId="39618" xr:uid="{7F960D98-376F-459A-B4A5-5F5FDB7976A2}"/>
    <cellStyle name="Standaard 4 3 2 3 2 2 2 3 3" xfId="29434" xr:uid="{B58EEA7A-F9DA-4B56-9CAE-A88DFE8B1691}"/>
    <cellStyle name="Standaard 4 3 2 3 2 2 2 4" xfId="11863" xr:uid="{AC0AAD75-5D79-4746-BF07-1B1B28349260}"/>
    <cellStyle name="Standaard 4 3 2 3 2 2 2 4 2" xfId="32232" xr:uid="{E8FE5C30-4C25-49A0-A2B5-D17E8C42B333}"/>
    <cellStyle name="Standaard 4 3 2 3 2 2 2 5" xfId="22048" xr:uid="{BE08434B-155D-4C4D-BF7B-F37CDB9AED0E}"/>
    <cellStyle name="Standaard 4 3 2 3 2 2 3" xfId="2530" xr:uid="{BA2143B5-6FC8-4675-B156-236E5BB1BE41}"/>
    <cellStyle name="Standaard 4 3 2 3 2 2 3 2" xfId="5075" xr:uid="{C5EE7339-24E8-4BE6-85FE-75B5A3A49A6D}"/>
    <cellStyle name="Standaard 4 3 2 3 2 2 3 2 2" xfId="9063" xr:uid="{0D7D33D9-A949-4313-922C-15516B048FEE}"/>
    <cellStyle name="Standaard 4 3 2 3 2 2 3 2 2 2" xfId="19252" xr:uid="{69E66B88-EADF-4FD6-AAFE-EEB3F611CE07}"/>
    <cellStyle name="Standaard 4 3 2 3 2 2 3 2 2 2 2" xfId="39621" xr:uid="{72847F2F-0BD2-4654-867B-3FCCA02A8163}"/>
    <cellStyle name="Standaard 4 3 2 3 2 2 3 2 2 3" xfId="29437" xr:uid="{53402AFC-275C-4B5D-B5A3-2B1F0A3EDFA1}"/>
    <cellStyle name="Standaard 4 3 2 3 2 2 3 2 3" xfId="15253" xr:uid="{618CF791-1D6B-41DB-8989-1C75F8363029}"/>
    <cellStyle name="Standaard 4 3 2 3 2 2 3 2 3 2" xfId="35622" xr:uid="{FA2F8E72-BDF0-49ED-A8BE-C1D576F80F21}"/>
    <cellStyle name="Standaard 4 3 2 3 2 2 3 2 4" xfId="25438" xr:uid="{BE378522-04EF-498E-B7B6-853B20B13C56}"/>
    <cellStyle name="Standaard 4 3 2 3 2 2 3 3" xfId="9062" xr:uid="{7EC35320-3D2F-4B64-9E5D-DCAC1DB4794A}"/>
    <cellStyle name="Standaard 4 3 2 3 2 2 3 3 2" xfId="19251" xr:uid="{5B283C9B-4AC4-4CC6-AD87-7FD163B5FCF5}"/>
    <cellStyle name="Standaard 4 3 2 3 2 2 3 3 2 2" xfId="39620" xr:uid="{59B53934-E443-49D3-BDE5-A688692FDC49}"/>
    <cellStyle name="Standaard 4 3 2 3 2 2 3 3 3" xfId="29436" xr:uid="{F66B6731-0DC9-4A50-B44C-76DD3B30C52E}"/>
    <cellStyle name="Standaard 4 3 2 3 2 2 3 4" xfId="12710" xr:uid="{9E6039B2-2590-4551-A308-7FD78B8357FD}"/>
    <cellStyle name="Standaard 4 3 2 3 2 2 3 4 2" xfId="33079" xr:uid="{981AC65B-7C3F-434B-8268-04EDF005B173}"/>
    <cellStyle name="Standaard 4 3 2 3 2 2 3 5" xfId="22895" xr:uid="{60FDF589-15EC-47F3-A731-68266FBB9EEE}"/>
    <cellStyle name="Standaard 4 3 2 3 2 2 4" xfId="3380" xr:uid="{01DEB652-26EB-4DB4-9C70-37D5B4F9F0CE}"/>
    <cellStyle name="Standaard 4 3 2 3 2 2 4 2" xfId="9064" xr:uid="{9F2D71C0-A365-4290-866C-2F26A636EE9C}"/>
    <cellStyle name="Standaard 4 3 2 3 2 2 4 2 2" xfId="19253" xr:uid="{245B0BF5-D26E-40AD-B3F6-7FF050944D39}"/>
    <cellStyle name="Standaard 4 3 2 3 2 2 4 2 2 2" xfId="39622" xr:uid="{BBE79959-9BAE-4F26-BB45-91C54977A5C4}"/>
    <cellStyle name="Standaard 4 3 2 3 2 2 4 2 3" xfId="29438" xr:uid="{19BAEBD2-3080-4F80-8E48-AEA47368EAE9}"/>
    <cellStyle name="Standaard 4 3 2 3 2 2 4 3" xfId="13558" xr:uid="{C56D03A1-9BD3-4154-8582-EC4D300A4643}"/>
    <cellStyle name="Standaard 4 3 2 3 2 2 4 3 2" xfId="33927" xr:uid="{FDD16E82-FFCD-44AA-98B0-EAAA109264CD}"/>
    <cellStyle name="Standaard 4 3 2 3 2 2 4 4" xfId="23743" xr:uid="{A1E38B7B-D0E9-4392-8A83-3B00883697A4}"/>
    <cellStyle name="Standaard 4 3 2 3 2 2 5" xfId="9059" xr:uid="{CCD77E73-C2A7-417D-BE0C-55DFA5B093E2}"/>
    <cellStyle name="Standaard 4 3 2 3 2 2 5 2" xfId="19248" xr:uid="{77E50AE3-57C1-47FB-80E6-0C5EC2C2928F}"/>
    <cellStyle name="Standaard 4 3 2 3 2 2 5 2 2" xfId="39617" xr:uid="{CEEB3A51-B316-4393-A1E9-3F2929821BF6}"/>
    <cellStyle name="Standaard 4 3 2 3 2 2 5 3" xfId="29433" xr:uid="{A9ED86BB-2677-414C-B1D7-0A5AD2F9E0DD}"/>
    <cellStyle name="Standaard 4 3 2 3 2 2 6" xfId="11015" xr:uid="{F64E44A0-CAE7-44CD-A2E2-FC2B6BCD6723}"/>
    <cellStyle name="Standaard 4 3 2 3 2 2 6 2" xfId="31384" xr:uid="{6D63B51D-4CB4-4396-AACD-118F4676933B}"/>
    <cellStyle name="Standaard 4 3 2 3 2 2 7" xfId="21200" xr:uid="{BCE5194A-4B69-4CA3-87F3-BBB142B16E80}"/>
    <cellStyle name="Standaard 4 3 2 3 2 3" xfId="1259" xr:uid="{CC50DD59-B543-4BA6-B69A-20A3F252B2F7}"/>
    <cellStyle name="Standaard 4 3 2 3 2 3 2" xfId="3804" xr:uid="{B2253571-1DE0-4A9C-948A-C3447A59B11B}"/>
    <cellStyle name="Standaard 4 3 2 3 2 3 2 2" xfId="9066" xr:uid="{1E7E57D7-46DE-4851-B6C5-690E98594EBA}"/>
    <cellStyle name="Standaard 4 3 2 3 2 3 2 2 2" xfId="19255" xr:uid="{708F1133-3062-47BE-B9A1-111961E769BD}"/>
    <cellStyle name="Standaard 4 3 2 3 2 3 2 2 2 2" xfId="39624" xr:uid="{E8F7EABD-537C-4CC1-A019-0C238BD4F473}"/>
    <cellStyle name="Standaard 4 3 2 3 2 3 2 2 3" xfId="29440" xr:uid="{3D42F5AC-5F22-40DC-8903-9A4B15F00BF0}"/>
    <cellStyle name="Standaard 4 3 2 3 2 3 2 3" xfId="13982" xr:uid="{F4AB7187-1DD4-4362-BBD3-2FA676EDD0FC}"/>
    <cellStyle name="Standaard 4 3 2 3 2 3 2 3 2" xfId="34351" xr:uid="{FE441A7A-1F78-419C-BADA-0BD8D4EAAA01}"/>
    <cellStyle name="Standaard 4 3 2 3 2 3 2 4" xfId="24167" xr:uid="{4D615FC2-DF4F-46A1-AD85-E203DA22A098}"/>
    <cellStyle name="Standaard 4 3 2 3 2 3 3" xfId="9065" xr:uid="{D67027AE-6D5A-49AE-A74C-3DFE2C9932CC}"/>
    <cellStyle name="Standaard 4 3 2 3 2 3 3 2" xfId="19254" xr:uid="{E64F462B-04BD-47C5-9D2B-CBCCD72BBFC7}"/>
    <cellStyle name="Standaard 4 3 2 3 2 3 3 2 2" xfId="39623" xr:uid="{79E0443B-88BA-4229-B7E9-22CD76857BB8}"/>
    <cellStyle name="Standaard 4 3 2 3 2 3 3 3" xfId="29439" xr:uid="{3EC842E0-0F65-447D-909E-37767901179C}"/>
    <cellStyle name="Standaard 4 3 2 3 2 3 4" xfId="11439" xr:uid="{3FB63A73-71B6-4C57-93DC-6F62665F2064}"/>
    <cellStyle name="Standaard 4 3 2 3 2 3 4 2" xfId="31808" xr:uid="{16F6ACBD-BBE7-4C5D-AE34-ABA4F045C85F}"/>
    <cellStyle name="Standaard 4 3 2 3 2 3 5" xfId="21624" xr:uid="{20ADC696-29C5-4691-AAEC-79065DDFD966}"/>
    <cellStyle name="Standaard 4 3 2 3 2 4" xfId="2106" xr:uid="{FBCDAC24-29A4-43E0-AA27-217AD7CB8A89}"/>
    <cellStyle name="Standaard 4 3 2 3 2 4 2" xfId="4651" xr:uid="{52800F84-4D54-4427-932A-D215E4521025}"/>
    <cellStyle name="Standaard 4 3 2 3 2 4 2 2" xfId="9068" xr:uid="{A3F5FA15-8621-447C-81A0-FF2777585F3B}"/>
    <cellStyle name="Standaard 4 3 2 3 2 4 2 2 2" xfId="19257" xr:uid="{E3B8D039-77D7-41E6-BD3F-CEBC768457A6}"/>
    <cellStyle name="Standaard 4 3 2 3 2 4 2 2 2 2" xfId="39626" xr:uid="{E6A3B7B3-3244-4E5D-AC50-AF3B8F2A56B2}"/>
    <cellStyle name="Standaard 4 3 2 3 2 4 2 2 3" xfId="29442" xr:uid="{E8624C31-FBD2-47FF-8617-EB3184B71117}"/>
    <cellStyle name="Standaard 4 3 2 3 2 4 2 3" xfId="14829" xr:uid="{C8742E8C-B3BF-436A-82A3-B4E733876FA1}"/>
    <cellStyle name="Standaard 4 3 2 3 2 4 2 3 2" xfId="35198" xr:uid="{7F8C6E17-0369-45F2-B51A-7980521E87E9}"/>
    <cellStyle name="Standaard 4 3 2 3 2 4 2 4" xfId="25014" xr:uid="{D82378D3-5B3F-4B4C-B8B5-3A5F1F3C6775}"/>
    <cellStyle name="Standaard 4 3 2 3 2 4 3" xfId="9067" xr:uid="{0F6B4E0D-EDE3-48E4-BF6D-733A44C7ACF4}"/>
    <cellStyle name="Standaard 4 3 2 3 2 4 3 2" xfId="19256" xr:uid="{C74465E0-A725-454D-AD3F-281F4304D59F}"/>
    <cellStyle name="Standaard 4 3 2 3 2 4 3 2 2" xfId="39625" xr:uid="{71B89E3C-AC23-4E4E-BCD5-F5C03AF3754C}"/>
    <cellStyle name="Standaard 4 3 2 3 2 4 3 3" xfId="29441" xr:uid="{8FF85578-C231-42D1-9010-32E3EBEE5C9D}"/>
    <cellStyle name="Standaard 4 3 2 3 2 4 4" xfId="12286" xr:uid="{E6DE5830-5FD3-4BFD-B6FE-7CB1A7AFF5E0}"/>
    <cellStyle name="Standaard 4 3 2 3 2 4 4 2" xfId="32655" xr:uid="{E52197ED-9087-4827-B10D-E157B7C7B9E8}"/>
    <cellStyle name="Standaard 4 3 2 3 2 4 5" xfId="22471" xr:uid="{64C451D7-1608-447F-BEE6-24D970D6ADEC}"/>
    <cellStyle name="Standaard 4 3 2 3 2 5" xfId="2956" xr:uid="{9708756E-6B56-4B78-AFBE-3A8F16373F16}"/>
    <cellStyle name="Standaard 4 3 2 3 2 5 2" xfId="9069" xr:uid="{B10B13B3-0832-493D-9C95-0BB8EC1FD7DD}"/>
    <cellStyle name="Standaard 4 3 2 3 2 5 2 2" xfId="19258" xr:uid="{F7B43A71-FF9A-4FF7-9B6A-B32D26EEBB1D}"/>
    <cellStyle name="Standaard 4 3 2 3 2 5 2 2 2" xfId="39627" xr:uid="{CDAE9A19-C29D-494E-B565-7BDA10F253E7}"/>
    <cellStyle name="Standaard 4 3 2 3 2 5 2 3" xfId="29443" xr:uid="{9096E75B-A082-480C-BC2F-EC549A86CF46}"/>
    <cellStyle name="Standaard 4 3 2 3 2 5 3" xfId="13134" xr:uid="{9872427D-C5AB-45F1-8A11-CCA5639056FE}"/>
    <cellStyle name="Standaard 4 3 2 3 2 5 3 2" xfId="33503" xr:uid="{D01872C0-50F3-487B-8915-9F122598F828}"/>
    <cellStyle name="Standaard 4 3 2 3 2 5 4" xfId="23319" xr:uid="{A289EDE7-AE03-46C6-83CC-5AA4811556C3}"/>
    <cellStyle name="Standaard 4 3 2 3 2 6" xfId="9058" xr:uid="{62B5B79F-A60B-479D-96F5-7EC8C3CC5052}"/>
    <cellStyle name="Standaard 4 3 2 3 2 6 2" xfId="19247" xr:uid="{56AC69BC-662E-4FD9-B099-D356FE9A7E37}"/>
    <cellStyle name="Standaard 4 3 2 3 2 6 2 2" xfId="39616" xr:uid="{61FFEF0A-4DF4-46C5-B14B-4BBA6C72CA4F}"/>
    <cellStyle name="Standaard 4 3 2 3 2 6 3" xfId="29432" xr:uid="{2A4D6867-B50E-4CAF-88E9-34CE46ED8B03}"/>
    <cellStyle name="Standaard 4 3 2 3 2 7" xfId="10591" xr:uid="{7E065C92-33EA-45F8-8F38-285231BC0FF4}"/>
    <cellStyle name="Standaard 4 3 2 3 2 7 2" xfId="30960" xr:uid="{FB92476E-BB1F-4E66-9F28-7BA8EE9E3C14}"/>
    <cellStyle name="Standaard 4 3 2 3 2 8" xfId="20776" xr:uid="{86EA0D79-907A-48F1-A7B5-A7850DE2F44D}"/>
    <cellStyle name="Standaard 4 3 2 3 3" xfId="699" xr:uid="{3DC9AA16-2750-4F92-B342-E9D87C20A62C}"/>
    <cellStyle name="Standaard 4 3 2 3 3 2" xfId="1549" xr:uid="{BF447DAF-FE8A-4077-96B6-2E12E94731D3}"/>
    <cellStyle name="Standaard 4 3 2 3 3 2 2" xfId="4094" xr:uid="{0D1B8D50-6173-44F6-B242-D0D5EA7DF965}"/>
    <cellStyle name="Standaard 4 3 2 3 3 2 2 2" xfId="9072" xr:uid="{FD5BCD80-B120-4566-BB27-78930F524F9C}"/>
    <cellStyle name="Standaard 4 3 2 3 3 2 2 2 2" xfId="19261" xr:uid="{E6D0D476-E663-4410-AF5B-EE8F2641CE46}"/>
    <cellStyle name="Standaard 4 3 2 3 3 2 2 2 2 2" xfId="39630" xr:uid="{DEE0BD10-E5F9-44B6-BC6D-4EC703B803DC}"/>
    <cellStyle name="Standaard 4 3 2 3 3 2 2 2 3" xfId="29446" xr:uid="{4944E846-D235-476F-93BB-079ABE99B05D}"/>
    <cellStyle name="Standaard 4 3 2 3 3 2 2 3" xfId="14272" xr:uid="{8074C93C-BEE0-4BC2-96C4-ACB2173E578D}"/>
    <cellStyle name="Standaard 4 3 2 3 3 2 2 3 2" xfId="34641" xr:uid="{616141F8-1B38-4FD0-94DE-D1E1F7D905F2}"/>
    <cellStyle name="Standaard 4 3 2 3 3 2 2 4" xfId="24457" xr:uid="{E204EA6E-51DB-479A-AD05-63ED16A38CA1}"/>
    <cellStyle name="Standaard 4 3 2 3 3 2 3" xfId="9071" xr:uid="{B4A7D0EE-7864-4084-823F-1969CD32B18B}"/>
    <cellStyle name="Standaard 4 3 2 3 3 2 3 2" xfId="19260" xr:uid="{8AD53C6A-3C88-4006-89BB-D447345B75B4}"/>
    <cellStyle name="Standaard 4 3 2 3 3 2 3 2 2" xfId="39629" xr:uid="{99186605-4D5C-4AD7-8526-CB5DF8D60392}"/>
    <cellStyle name="Standaard 4 3 2 3 3 2 3 3" xfId="29445" xr:uid="{999C8763-CDD9-46A1-A6FB-652A17D643DE}"/>
    <cellStyle name="Standaard 4 3 2 3 3 2 4" xfId="11729" xr:uid="{CFCEE52A-9548-4F3A-AF4C-14DE629CF393}"/>
    <cellStyle name="Standaard 4 3 2 3 3 2 4 2" xfId="32098" xr:uid="{70B9FABC-79AD-4723-BF8C-4F9F4B5FA9BA}"/>
    <cellStyle name="Standaard 4 3 2 3 3 2 5" xfId="21914" xr:uid="{CF0769A7-727D-4CE5-84FB-4A27FCC00CA4}"/>
    <cellStyle name="Standaard 4 3 2 3 3 3" xfId="2396" xr:uid="{2EC1F0F2-897D-4052-BB4F-CE08E47941BB}"/>
    <cellStyle name="Standaard 4 3 2 3 3 3 2" xfId="4941" xr:uid="{29F508A9-8D4A-4AA2-99A3-89D4E2ABDF18}"/>
    <cellStyle name="Standaard 4 3 2 3 3 3 2 2" xfId="9074" xr:uid="{1A7E72F7-8C70-4CAA-A53C-E174AF9B4ECE}"/>
    <cellStyle name="Standaard 4 3 2 3 3 3 2 2 2" xfId="19263" xr:uid="{06D38D27-C394-4E1B-8858-6868195939A1}"/>
    <cellStyle name="Standaard 4 3 2 3 3 3 2 2 2 2" xfId="39632" xr:uid="{B1F332B1-449B-489F-B75F-60F88793B187}"/>
    <cellStyle name="Standaard 4 3 2 3 3 3 2 2 3" xfId="29448" xr:uid="{7D5FF3AA-3B37-4C6A-8366-39F40D272285}"/>
    <cellStyle name="Standaard 4 3 2 3 3 3 2 3" xfId="15119" xr:uid="{63E74F28-9637-4FD3-A0D3-ADB9511D9AE9}"/>
    <cellStyle name="Standaard 4 3 2 3 3 3 2 3 2" xfId="35488" xr:uid="{17C804AA-A854-449A-871A-B0E83B6EC36C}"/>
    <cellStyle name="Standaard 4 3 2 3 3 3 2 4" xfId="25304" xr:uid="{ADCDD051-0E87-47C3-9E69-B2A04D5FD9E1}"/>
    <cellStyle name="Standaard 4 3 2 3 3 3 3" xfId="9073" xr:uid="{BF538E90-CE75-4E7A-8212-60DA02FB6922}"/>
    <cellStyle name="Standaard 4 3 2 3 3 3 3 2" xfId="19262" xr:uid="{57C30142-63D5-48B1-B7F2-32FCFC0B06F9}"/>
    <cellStyle name="Standaard 4 3 2 3 3 3 3 2 2" xfId="39631" xr:uid="{440150B5-834C-4A7A-9900-B41209DDF105}"/>
    <cellStyle name="Standaard 4 3 2 3 3 3 3 3" xfId="29447" xr:uid="{2D89C43D-36B9-4274-850D-5381969E9C30}"/>
    <cellStyle name="Standaard 4 3 2 3 3 3 4" xfId="12576" xr:uid="{18659E40-26FC-4597-9FC7-A3E47D5D2195}"/>
    <cellStyle name="Standaard 4 3 2 3 3 3 4 2" xfId="32945" xr:uid="{EA953961-FC1C-4F86-9A94-BF7D0CD80342}"/>
    <cellStyle name="Standaard 4 3 2 3 3 3 5" xfId="22761" xr:uid="{3A46E61A-D7B9-426E-9A88-850C9DC73A02}"/>
    <cellStyle name="Standaard 4 3 2 3 3 4" xfId="3246" xr:uid="{90C71D6A-F9FA-4A53-8050-845896361374}"/>
    <cellStyle name="Standaard 4 3 2 3 3 4 2" xfId="9075" xr:uid="{26C12C48-704F-4855-81FF-D25FD2823756}"/>
    <cellStyle name="Standaard 4 3 2 3 3 4 2 2" xfId="19264" xr:uid="{3837975F-A3E1-4D6A-8AC9-087F3A424588}"/>
    <cellStyle name="Standaard 4 3 2 3 3 4 2 2 2" xfId="39633" xr:uid="{2427B492-8494-476E-9518-E02BCD55A7D5}"/>
    <cellStyle name="Standaard 4 3 2 3 3 4 2 3" xfId="29449" xr:uid="{34D881D7-A6FA-4E3A-93CA-8CC3A28BADD4}"/>
    <cellStyle name="Standaard 4 3 2 3 3 4 3" xfId="13424" xr:uid="{C85A4892-64A0-45E7-B026-A4580A24EE30}"/>
    <cellStyle name="Standaard 4 3 2 3 3 4 3 2" xfId="33793" xr:uid="{C25EC087-82D5-4D0D-878B-2A128AFC99F1}"/>
    <cellStyle name="Standaard 4 3 2 3 3 4 4" xfId="23609" xr:uid="{0FE8B69F-2EB8-4CF1-9FD3-860E73DAC6D9}"/>
    <cellStyle name="Standaard 4 3 2 3 3 5" xfId="9070" xr:uid="{988F47DF-ED37-4BA6-BD7B-A5019ECCC48B}"/>
    <cellStyle name="Standaard 4 3 2 3 3 5 2" xfId="19259" xr:uid="{8C8E27BC-0221-4993-B051-2AD7E98E1082}"/>
    <cellStyle name="Standaard 4 3 2 3 3 5 2 2" xfId="39628" xr:uid="{CF460AB6-47A3-452B-A721-C169B97C3D0C}"/>
    <cellStyle name="Standaard 4 3 2 3 3 5 3" xfId="29444" xr:uid="{AC3028E9-5C2C-412F-8220-1EDA940CD009}"/>
    <cellStyle name="Standaard 4 3 2 3 3 6" xfId="10881" xr:uid="{BA6FDBB7-A549-4869-B513-3E48537215D9}"/>
    <cellStyle name="Standaard 4 3 2 3 3 6 2" xfId="31250" xr:uid="{C79BDDF4-437F-49F6-AA61-D6DA640AA1EC}"/>
    <cellStyle name="Standaard 4 3 2 3 3 7" xfId="21066" xr:uid="{8CD758DC-6495-40AA-8D6E-B4DF5D3018E3}"/>
    <cellStyle name="Standaard 4 3 2 3 4" xfId="1125" xr:uid="{8CB09749-EE80-4062-9B14-95058C94FD25}"/>
    <cellStyle name="Standaard 4 3 2 3 4 2" xfId="3670" xr:uid="{B74938FB-DFC5-47F9-BC1C-5BE5A19F78EB}"/>
    <cellStyle name="Standaard 4 3 2 3 4 2 2" xfId="9077" xr:uid="{36B91A8E-6F01-4C8A-B851-7E0FB0181048}"/>
    <cellStyle name="Standaard 4 3 2 3 4 2 2 2" xfId="19266" xr:uid="{B62F445B-03F6-4E61-94F2-DB537AEAE1FB}"/>
    <cellStyle name="Standaard 4 3 2 3 4 2 2 2 2" xfId="39635" xr:uid="{6120632D-D426-4C56-BD89-BF33989934B7}"/>
    <cellStyle name="Standaard 4 3 2 3 4 2 2 3" xfId="29451" xr:uid="{A75CF421-F8E4-4308-A24E-A4421D641FF7}"/>
    <cellStyle name="Standaard 4 3 2 3 4 2 3" xfId="13848" xr:uid="{4CBE5D2A-0B69-4BFF-86BB-622D165D6D53}"/>
    <cellStyle name="Standaard 4 3 2 3 4 2 3 2" xfId="34217" xr:uid="{83D3CAE6-4DE3-4791-A826-FA710FA8DB13}"/>
    <cellStyle name="Standaard 4 3 2 3 4 2 4" xfId="24033" xr:uid="{CA520E02-7E01-485F-B5A4-6048FE0587F6}"/>
    <cellStyle name="Standaard 4 3 2 3 4 3" xfId="9076" xr:uid="{95C29A7E-EE01-454E-BC99-BDB64EF9B072}"/>
    <cellStyle name="Standaard 4 3 2 3 4 3 2" xfId="19265" xr:uid="{818D2688-C7E9-4969-8BA0-58BEC9B0E1F4}"/>
    <cellStyle name="Standaard 4 3 2 3 4 3 2 2" xfId="39634" xr:uid="{7D3B5EB2-BF09-4769-B04B-618041493D60}"/>
    <cellStyle name="Standaard 4 3 2 3 4 3 3" xfId="29450" xr:uid="{7838B18E-F0C2-46BD-AF07-310C9D93ABA9}"/>
    <cellStyle name="Standaard 4 3 2 3 4 4" xfId="11305" xr:uid="{2E14BA42-57B5-4EA4-97CD-EC4C6610D6AB}"/>
    <cellStyle name="Standaard 4 3 2 3 4 4 2" xfId="31674" xr:uid="{236A0375-164C-48F6-A056-05F44A0EED5F}"/>
    <cellStyle name="Standaard 4 3 2 3 4 5" xfId="21490" xr:uid="{25137D70-AC4D-418F-A2EA-217EBA79BCA1}"/>
    <cellStyle name="Standaard 4 3 2 3 5" xfId="1972" xr:uid="{FE3CF302-A64B-4FC1-B388-90C22C8AF451}"/>
    <cellStyle name="Standaard 4 3 2 3 5 2" xfId="4517" xr:uid="{B79B8D8B-8A3D-4779-A715-6F879EA4E233}"/>
    <cellStyle name="Standaard 4 3 2 3 5 2 2" xfId="9079" xr:uid="{97FA8E96-8C37-473B-A344-7BE8B1D52E80}"/>
    <cellStyle name="Standaard 4 3 2 3 5 2 2 2" xfId="19268" xr:uid="{14CB8626-0156-457A-88DB-3DEDB78ED807}"/>
    <cellStyle name="Standaard 4 3 2 3 5 2 2 2 2" xfId="39637" xr:uid="{AD8CB393-1E2F-4C53-84CF-C4CCF5110137}"/>
    <cellStyle name="Standaard 4 3 2 3 5 2 2 3" xfId="29453" xr:uid="{A345B958-3B56-40F0-B193-C35D5EA2131F}"/>
    <cellStyle name="Standaard 4 3 2 3 5 2 3" xfId="14695" xr:uid="{23E8F548-B4F7-46C4-B713-6E4907516ED1}"/>
    <cellStyle name="Standaard 4 3 2 3 5 2 3 2" xfId="35064" xr:uid="{45B25C70-F489-494B-98D2-C91443158277}"/>
    <cellStyle name="Standaard 4 3 2 3 5 2 4" xfId="24880" xr:uid="{39B4951C-90D4-460E-9AC5-EDB5A8919862}"/>
    <cellStyle name="Standaard 4 3 2 3 5 3" xfId="9078" xr:uid="{DA9D7D3D-C487-4A3B-91AA-544FDA13A215}"/>
    <cellStyle name="Standaard 4 3 2 3 5 3 2" xfId="19267" xr:uid="{2DDE2086-7D12-4F0D-B9DF-6F8DF71673C1}"/>
    <cellStyle name="Standaard 4 3 2 3 5 3 2 2" xfId="39636" xr:uid="{E0BAA95F-BBD7-433E-854F-8AB64DF50C3E}"/>
    <cellStyle name="Standaard 4 3 2 3 5 3 3" xfId="29452" xr:uid="{6223F7C5-9D96-451C-BA79-161FC9130B3F}"/>
    <cellStyle name="Standaard 4 3 2 3 5 4" xfId="12152" xr:uid="{EDE07E6E-CED4-4271-B6CE-BA772C091284}"/>
    <cellStyle name="Standaard 4 3 2 3 5 4 2" xfId="32521" xr:uid="{E2923A2A-9A6F-4265-9F08-EA8AEA7C1ED9}"/>
    <cellStyle name="Standaard 4 3 2 3 5 5" xfId="22337" xr:uid="{5E42DB99-DFFA-42E8-871D-EE80436460C8}"/>
    <cellStyle name="Standaard 4 3 2 3 6" xfId="2822" xr:uid="{0230DF32-689E-44FD-9B6F-3818A715BA1E}"/>
    <cellStyle name="Standaard 4 3 2 3 6 2" xfId="9080" xr:uid="{1EFB22BE-5326-4FB8-A3A0-7B87EC5A019F}"/>
    <cellStyle name="Standaard 4 3 2 3 6 2 2" xfId="19269" xr:uid="{B74C092A-0867-475B-8E5F-EB15872EAE1E}"/>
    <cellStyle name="Standaard 4 3 2 3 6 2 2 2" xfId="39638" xr:uid="{1694EA80-2DA3-483E-BC6A-558DEAE26398}"/>
    <cellStyle name="Standaard 4 3 2 3 6 2 3" xfId="29454" xr:uid="{6828FF6F-BB8D-4D62-BF95-4C830174DF8F}"/>
    <cellStyle name="Standaard 4 3 2 3 6 3" xfId="13000" xr:uid="{2AF4D156-6814-4896-923A-F38AC87B517B}"/>
    <cellStyle name="Standaard 4 3 2 3 6 3 2" xfId="33369" xr:uid="{BA8E353A-F580-4AD9-A431-42CDE29FE80F}"/>
    <cellStyle name="Standaard 4 3 2 3 6 4" xfId="23185" xr:uid="{BBFFE974-5D79-4B93-9FA9-95C831825093}"/>
    <cellStyle name="Standaard 4 3 2 3 7" xfId="9057" xr:uid="{B8F9AB80-5607-484C-BBCA-FDD6FDFA5673}"/>
    <cellStyle name="Standaard 4 3 2 3 7 2" xfId="19246" xr:uid="{A4494A98-AF36-41A0-8ED4-9731C511B875}"/>
    <cellStyle name="Standaard 4 3 2 3 7 2 2" xfId="39615" xr:uid="{9D2C8BDA-4975-44E5-8AC8-D91DF1CC032F}"/>
    <cellStyle name="Standaard 4 3 2 3 7 3" xfId="29431" xr:uid="{81DFC701-3387-4C41-9FFA-44C99353AE05}"/>
    <cellStyle name="Standaard 4 3 2 3 8" xfId="10457" xr:uid="{97462350-31A7-4DA8-90D5-829097B76F72}"/>
    <cellStyle name="Standaard 4 3 2 3 8 2" xfId="30826" xr:uid="{13C93CEA-1F8C-4C81-8A84-4FB0A1D570B6}"/>
    <cellStyle name="Standaard 4 3 2 3 9" xfId="20642" xr:uid="{41D880B1-8DFB-403A-BC82-1C48A726E48F}"/>
    <cellStyle name="Standaard 4 3 2 4" xfId="211" xr:uid="{EC43743B-5A0B-413D-9F4B-FBA4C55669C3}"/>
    <cellStyle name="Standaard 4 3 2 4 2" xfId="767" xr:uid="{4C3BB66D-ECC3-43DB-A020-87CE8F1850E3}"/>
    <cellStyle name="Standaard 4 3 2 4 2 2" xfId="1617" xr:uid="{4AEC5526-F437-4A80-9E0B-A562CBB2AF80}"/>
    <cellStyle name="Standaard 4 3 2 4 2 2 2" xfId="4162" xr:uid="{70C37CA5-1384-4259-BAD7-4BC5D4DF124E}"/>
    <cellStyle name="Standaard 4 3 2 4 2 2 2 2" xfId="9084" xr:uid="{8C010FCB-7044-43DE-8419-E45052A87CEE}"/>
    <cellStyle name="Standaard 4 3 2 4 2 2 2 2 2" xfId="19273" xr:uid="{3D2E81D7-CFBA-4F2C-A607-F881EC1434A7}"/>
    <cellStyle name="Standaard 4 3 2 4 2 2 2 2 2 2" xfId="39642" xr:uid="{3B8F141D-4985-4173-91CB-18118080A660}"/>
    <cellStyle name="Standaard 4 3 2 4 2 2 2 2 3" xfId="29458" xr:uid="{094073C6-718E-4A85-B9DA-DC48AE504EC4}"/>
    <cellStyle name="Standaard 4 3 2 4 2 2 2 3" xfId="14340" xr:uid="{E12A7497-7D74-4C65-91FF-A2DA23EFDEC2}"/>
    <cellStyle name="Standaard 4 3 2 4 2 2 2 3 2" xfId="34709" xr:uid="{11D11B83-4D67-4991-A53F-2DE30586E603}"/>
    <cellStyle name="Standaard 4 3 2 4 2 2 2 4" xfId="24525" xr:uid="{21E9586E-36D6-467B-9433-5A8059A7376B}"/>
    <cellStyle name="Standaard 4 3 2 4 2 2 3" xfId="9083" xr:uid="{526E931F-0303-4C92-9ED1-B9357174C249}"/>
    <cellStyle name="Standaard 4 3 2 4 2 2 3 2" xfId="19272" xr:uid="{955CAF6C-5D04-4EFD-9593-11AB59D7474F}"/>
    <cellStyle name="Standaard 4 3 2 4 2 2 3 2 2" xfId="39641" xr:uid="{7EDA2633-7A13-4C11-8DB3-03A813E69E61}"/>
    <cellStyle name="Standaard 4 3 2 4 2 2 3 3" xfId="29457" xr:uid="{977A7DA5-C22E-479C-8FC5-598041FC2492}"/>
    <cellStyle name="Standaard 4 3 2 4 2 2 4" xfId="11797" xr:uid="{9E081A16-976D-47E2-8295-9644FEBD63A0}"/>
    <cellStyle name="Standaard 4 3 2 4 2 2 4 2" xfId="32166" xr:uid="{9D87CBC2-C1A0-4A57-8960-392FAE55DC8C}"/>
    <cellStyle name="Standaard 4 3 2 4 2 2 5" xfId="21982" xr:uid="{A0476D83-5A24-434B-985D-72567C186BE1}"/>
    <cellStyle name="Standaard 4 3 2 4 2 3" xfId="2464" xr:uid="{AF7E3D97-4A52-4FDE-970E-B1555F071D7E}"/>
    <cellStyle name="Standaard 4 3 2 4 2 3 2" xfId="5009" xr:uid="{F21864A6-A6AA-4683-87A2-01B361A61A35}"/>
    <cellStyle name="Standaard 4 3 2 4 2 3 2 2" xfId="9086" xr:uid="{2820059B-C40B-4F24-8920-076127519C5E}"/>
    <cellStyle name="Standaard 4 3 2 4 2 3 2 2 2" xfId="19275" xr:uid="{A69E03D8-692B-480D-95C3-15A3309DA7BE}"/>
    <cellStyle name="Standaard 4 3 2 4 2 3 2 2 2 2" xfId="39644" xr:uid="{22ECDD7B-2B3B-4DAA-9AC2-CE7713D8F182}"/>
    <cellStyle name="Standaard 4 3 2 4 2 3 2 2 3" xfId="29460" xr:uid="{1E390D9B-9BA5-433F-9629-683244CC4EA3}"/>
    <cellStyle name="Standaard 4 3 2 4 2 3 2 3" xfId="15187" xr:uid="{2211E1E1-C700-41CD-847C-E29C83E420E5}"/>
    <cellStyle name="Standaard 4 3 2 4 2 3 2 3 2" xfId="35556" xr:uid="{3E615EAE-2346-48C4-9AC4-28B32652B736}"/>
    <cellStyle name="Standaard 4 3 2 4 2 3 2 4" xfId="25372" xr:uid="{54C58B8C-E062-4C7F-88F1-5BABF85EDA07}"/>
    <cellStyle name="Standaard 4 3 2 4 2 3 3" xfId="9085" xr:uid="{C61FBC76-14E2-4039-9E8F-C210CC1E5FBF}"/>
    <cellStyle name="Standaard 4 3 2 4 2 3 3 2" xfId="19274" xr:uid="{781DA87F-B53C-4108-8D28-1463B4E5AE79}"/>
    <cellStyle name="Standaard 4 3 2 4 2 3 3 2 2" xfId="39643" xr:uid="{B11F04F2-0848-4B68-8D57-28C04BF97AC9}"/>
    <cellStyle name="Standaard 4 3 2 4 2 3 3 3" xfId="29459" xr:uid="{3819102E-C1AE-496F-90CA-94060F8A6053}"/>
    <cellStyle name="Standaard 4 3 2 4 2 3 4" xfId="12644" xr:uid="{2DA16C95-1070-45CC-8DCC-29E0C226DA44}"/>
    <cellStyle name="Standaard 4 3 2 4 2 3 4 2" xfId="33013" xr:uid="{A7BB6306-5297-4195-B390-E00F61F01E8C}"/>
    <cellStyle name="Standaard 4 3 2 4 2 3 5" xfId="22829" xr:uid="{13F24197-2197-44A6-93D2-888FE2540BA1}"/>
    <cellStyle name="Standaard 4 3 2 4 2 4" xfId="3314" xr:uid="{DDA4F8F8-1E47-411A-A757-E718DB3D47C9}"/>
    <cellStyle name="Standaard 4 3 2 4 2 4 2" xfId="9087" xr:uid="{A2648066-5D12-425F-8207-68BF1F8F4DE6}"/>
    <cellStyle name="Standaard 4 3 2 4 2 4 2 2" xfId="19276" xr:uid="{8D4AF8D3-FD55-40A5-82E8-B13BEDA52FC5}"/>
    <cellStyle name="Standaard 4 3 2 4 2 4 2 2 2" xfId="39645" xr:uid="{39447818-7FC4-4446-85A3-EDA5BF001AEE}"/>
    <cellStyle name="Standaard 4 3 2 4 2 4 2 3" xfId="29461" xr:uid="{D5EF6E48-B51C-49A4-810F-0A92C0129043}"/>
    <cellStyle name="Standaard 4 3 2 4 2 4 3" xfId="13492" xr:uid="{DAC68637-1BD7-442C-9F6B-09DA1B4BCF50}"/>
    <cellStyle name="Standaard 4 3 2 4 2 4 3 2" xfId="33861" xr:uid="{A0D60DFA-D7BF-40D0-A8FF-C6CC3FACB8C2}"/>
    <cellStyle name="Standaard 4 3 2 4 2 4 4" xfId="23677" xr:uid="{7727A0B3-D9EA-481F-A8ED-98EF16070211}"/>
    <cellStyle name="Standaard 4 3 2 4 2 5" xfId="9082" xr:uid="{9FD5411A-EFEE-4811-820A-F6D66EE5FC7C}"/>
    <cellStyle name="Standaard 4 3 2 4 2 5 2" xfId="19271" xr:uid="{1DC7E331-CEB0-46BA-AA42-30E27275C385}"/>
    <cellStyle name="Standaard 4 3 2 4 2 5 2 2" xfId="39640" xr:uid="{F324E403-40E7-4BC5-AF33-004B0298678C}"/>
    <cellStyle name="Standaard 4 3 2 4 2 5 3" xfId="29456" xr:uid="{E2BCECF1-C66D-44FD-B1F2-50CA7DBDB34B}"/>
    <cellStyle name="Standaard 4 3 2 4 2 6" xfId="10949" xr:uid="{013AB858-DFE0-4FF8-858A-2ACF4212DE5B}"/>
    <cellStyle name="Standaard 4 3 2 4 2 6 2" xfId="31318" xr:uid="{85789990-B346-45A9-BD2A-A62F4B3DBD3E}"/>
    <cellStyle name="Standaard 4 3 2 4 2 7" xfId="21134" xr:uid="{8899C8CB-292E-44D9-A42D-4EA810AE1D57}"/>
    <cellStyle name="Standaard 4 3 2 4 3" xfId="1193" xr:uid="{C9C99F9B-6C70-4487-83F6-86F81B26BB33}"/>
    <cellStyle name="Standaard 4 3 2 4 3 2" xfId="3738" xr:uid="{D409C6BA-4C71-42F2-B32E-BCC8FE1C6601}"/>
    <cellStyle name="Standaard 4 3 2 4 3 2 2" xfId="9089" xr:uid="{0855AB4A-630D-4D4F-A926-D0ED2AF90360}"/>
    <cellStyle name="Standaard 4 3 2 4 3 2 2 2" xfId="19278" xr:uid="{24AE75DA-2A7F-44E2-8799-6C2DED361646}"/>
    <cellStyle name="Standaard 4 3 2 4 3 2 2 2 2" xfId="39647" xr:uid="{EF63BEE8-403C-4C14-9906-CCBD421AD6C1}"/>
    <cellStyle name="Standaard 4 3 2 4 3 2 2 3" xfId="29463" xr:uid="{7BC21DEF-118E-48E2-AFB4-1F68A3E5A9DD}"/>
    <cellStyle name="Standaard 4 3 2 4 3 2 3" xfId="13916" xr:uid="{2A2F04DF-0594-45EB-9EC2-12753955DBA6}"/>
    <cellStyle name="Standaard 4 3 2 4 3 2 3 2" xfId="34285" xr:uid="{7C527460-B08F-47EC-834A-0B9821FF26B3}"/>
    <cellStyle name="Standaard 4 3 2 4 3 2 4" xfId="24101" xr:uid="{250AAB66-DC7D-48AB-BC45-968A0B4B81FA}"/>
    <cellStyle name="Standaard 4 3 2 4 3 3" xfId="9088" xr:uid="{B2D9302F-E101-44E2-B54D-CD85EFC6C46C}"/>
    <cellStyle name="Standaard 4 3 2 4 3 3 2" xfId="19277" xr:uid="{B536FF73-159C-4E09-A117-0C82128873F1}"/>
    <cellStyle name="Standaard 4 3 2 4 3 3 2 2" xfId="39646" xr:uid="{E1622746-5054-490C-9EC2-F3CAB523AC44}"/>
    <cellStyle name="Standaard 4 3 2 4 3 3 3" xfId="29462" xr:uid="{86615798-0991-473B-9810-4693C2420B16}"/>
    <cellStyle name="Standaard 4 3 2 4 3 4" xfId="11373" xr:uid="{B4B76273-AFA3-4517-8230-0F06A2F86263}"/>
    <cellStyle name="Standaard 4 3 2 4 3 4 2" xfId="31742" xr:uid="{7C2FF724-BC88-4840-BDA7-B1F492DA29B2}"/>
    <cellStyle name="Standaard 4 3 2 4 3 5" xfId="21558" xr:uid="{6E5B7CA7-415A-4678-A000-7A39694699AD}"/>
    <cellStyle name="Standaard 4 3 2 4 4" xfId="2040" xr:uid="{4A495734-192F-4A78-BC14-600BE43B51A0}"/>
    <cellStyle name="Standaard 4 3 2 4 4 2" xfId="4585" xr:uid="{021E854E-9DD8-4668-B427-457414E79360}"/>
    <cellStyle name="Standaard 4 3 2 4 4 2 2" xfId="9091" xr:uid="{A514784F-7901-4D4D-8472-D566512E86F7}"/>
    <cellStyle name="Standaard 4 3 2 4 4 2 2 2" xfId="19280" xr:uid="{100A89A3-6867-46A0-94FE-2E3856326EAA}"/>
    <cellStyle name="Standaard 4 3 2 4 4 2 2 2 2" xfId="39649" xr:uid="{2B65C81B-46A6-46E1-829E-C4B8419192F1}"/>
    <cellStyle name="Standaard 4 3 2 4 4 2 2 3" xfId="29465" xr:uid="{CC705D04-574F-4FE3-BC7B-2D478FCC9230}"/>
    <cellStyle name="Standaard 4 3 2 4 4 2 3" xfId="14763" xr:uid="{27B75F2E-D771-49E9-BA79-CADF1CBB66AC}"/>
    <cellStyle name="Standaard 4 3 2 4 4 2 3 2" xfId="35132" xr:uid="{28D63197-8493-4E12-BD99-5237513DE191}"/>
    <cellStyle name="Standaard 4 3 2 4 4 2 4" xfId="24948" xr:uid="{2AF6C316-30F2-418F-B5CF-23AA83866C0B}"/>
    <cellStyle name="Standaard 4 3 2 4 4 3" xfId="9090" xr:uid="{45E24D15-4C4D-49DC-8CC0-E7ED603BF751}"/>
    <cellStyle name="Standaard 4 3 2 4 4 3 2" xfId="19279" xr:uid="{DC44D506-FD69-4E10-88EC-2FEDFF7DF749}"/>
    <cellStyle name="Standaard 4 3 2 4 4 3 2 2" xfId="39648" xr:uid="{8B7A6F0F-80C1-40CE-9351-4C09DA95C077}"/>
    <cellStyle name="Standaard 4 3 2 4 4 3 3" xfId="29464" xr:uid="{9C4C8254-1400-404F-A417-85959F126EE0}"/>
    <cellStyle name="Standaard 4 3 2 4 4 4" xfId="12220" xr:uid="{381943B1-9974-4027-B79D-E915BDCA9855}"/>
    <cellStyle name="Standaard 4 3 2 4 4 4 2" xfId="32589" xr:uid="{5DE1C395-084F-4EA8-B1FD-67BC37D5116D}"/>
    <cellStyle name="Standaard 4 3 2 4 4 5" xfId="22405" xr:uid="{E3F34A6C-356C-4839-952B-2BD53CB2CDDB}"/>
    <cellStyle name="Standaard 4 3 2 4 5" xfId="2890" xr:uid="{B9030182-65F6-4E4F-BC1A-4AFC3A57429B}"/>
    <cellStyle name="Standaard 4 3 2 4 5 2" xfId="9092" xr:uid="{3C30A279-AD87-4552-B48D-5FFBC8BF865F}"/>
    <cellStyle name="Standaard 4 3 2 4 5 2 2" xfId="19281" xr:uid="{FC5180B9-D00D-4B5F-BEA4-919BF70FB2C2}"/>
    <cellStyle name="Standaard 4 3 2 4 5 2 2 2" xfId="39650" xr:uid="{5D99A139-E742-40EA-A1DE-89EEF2181E34}"/>
    <cellStyle name="Standaard 4 3 2 4 5 2 3" xfId="29466" xr:uid="{2A12611F-8CAD-431A-A440-EDC832EC6D4B}"/>
    <cellStyle name="Standaard 4 3 2 4 5 3" xfId="13068" xr:uid="{7610D620-7F8B-4591-8938-B34B0BD9E368}"/>
    <cellStyle name="Standaard 4 3 2 4 5 3 2" xfId="33437" xr:uid="{A5CB45C2-3F1C-4FE6-9399-F2420E429998}"/>
    <cellStyle name="Standaard 4 3 2 4 5 4" xfId="23253" xr:uid="{B4EA0E88-264C-4D03-BE00-A58410A448E9}"/>
    <cellStyle name="Standaard 4 3 2 4 6" xfId="9081" xr:uid="{024389BA-8080-4476-B3F9-35722228BF39}"/>
    <cellStyle name="Standaard 4 3 2 4 6 2" xfId="19270" xr:uid="{A7F03C57-114F-4FFD-A41B-4A9F7A7A7E98}"/>
    <cellStyle name="Standaard 4 3 2 4 6 2 2" xfId="39639" xr:uid="{8D75ABAF-DA14-464A-8255-87C21D29FC6D}"/>
    <cellStyle name="Standaard 4 3 2 4 6 3" xfId="29455" xr:uid="{9B3F52C0-30B1-4CEC-A528-8510C70D19F3}"/>
    <cellStyle name="Standaard 4 3 2 4 7" xfId="10525" xr:uid="{862A90C7-C78F-4FF5-9502-76C120F6A4B6}"/>
    <cellStyle name="Standaard 4 3 2 4 7 2" xfId="30894" xr:uid="{8EC8881B-6A3E-474F-A70B-9D2974FAAD5A}"/>
    <cellStyle name="Standaard 4 3 2 4 8" xfId="20710" xr:uid="{DAEAFC77-A3C3-47C7-871A-C72ED6679FFD}"/>
    <cellStyle name="Standaard 4 3 2 5" xfId="484" xr:uid="{848E483F-5A41-4F62-81F4-DE9949ECCDCD}"/>
    <cellStyle name="Standaard 4 3 2 5 2" xfId="941" xr:uid="{8CF687A3-5B0E-46DE-A02A-7D7AA4CFA11B}"/>
    <cellStyle name="Standaard 4 3 2 5 2 2" xfId="1791" xr:uid="{FF31CEC7-76EC-42EB-8E3F-DF3F0E7001C7}"/>
    <cellStyle name="Standaard 4 3 2 5 2 2 2" xfId="4336" xr:uid="{42C24133-71FF-4FAA-850F-A1A887A43712}"/>
    <cellStyle name="Standaard 4 3 2 5 2 2 2 2" xfId="9096" xr:uid="{3929C75B-A1A1-4D1A-9852-A520F0330807}"/>
    <cellStyle name="Standaard 4 3 2 5 2 2 2 2 2" xfId="19285" xr:uid="{57D72C01-319A-45B9-B79A-DB567E48F4DA}"/>
    <cellStyle name="Standaard 4 3 2 5 2 2 2 2 2 2" xfId="39654" xr:uid="{7F14CDF0-E213-43E8-BC14-E789C6A07EFD}"/>
    <cellStyle name="Standaard 4 3 2 5 2 2 2 2 3" xfId="29470" xr:uid="{F45697A4-5AC0-4CDB-B5C4-F4DEBFF54311}"/>
    <cellStyle name="Standaard 4 3 2 5 2 2 2 3" xfId="14514" xr:uid="{0554DF33-55E2-449F-9F5E-0CC3592D138E}"/>
    <cellStyle name="Standaard 4 3 2 5 2 2 2 3 2" xfId="34883" xr:uid="{B5A2DFB2-C262-40D3-817E-51CBD93F6968}"/>
    <cellStyle name="Standaard 4 3 2 5 2 2 2 4" xfId="24699" xr:uid="{CF1FEF0E-1072-4D8C-AF99-6A5317C6FB50}"/>
    <cellStyle name="Standaard 4 3 2 5 2 2 3" xfId="9095" xr:uid="{AD4751F4-278E-4219-8870-F8F2A780629A}"/>
    <cellStyle name="Standaard 4 3 2 5 2 2 3 2" xfId="19284" xr:uid="{B2E6DACD-FB39-4E65-B460-CF624227A77C}"/>
    <cellStyle name="Standaard 4 3 2 5 2 2 3 2 2" xfId="39653" xr:uid="{0F82635E-A872-4115-AD1B-2B74BEB62B30}"/>
    <cellStyle name="Standaard 4 3 2 5 2 2 3 3" xfId="29469" xr:uid="{8237EE66-B36A-478C-9128-D3E2AEBD9F28}"/>
    <cellStyle name="Standaard 4 3 2 5 2 2 4" xfId="11971" xr:uid="{3813CF2B-B743-461B-840E-4EAD4D687589}"/>
    <cellStyle name="Standaard 4 3 2 5 2 2 4 2" xfId="32340" xr:uid="{2848A20B-E6B1-4AFC-BFF1-34A32EA4105B}"/>
    <cellStyle name="Standaard 4 3 2 5 2 2 5" xfId="22156" xr:uid="{B977F592-077A-42C3-8D69-7096EADC066F}"/>
    <cellStyle name="Standaard 4 3 2 5 2 3" xfId="2638" xr:uid="{6D134ADA-CB2E-4912-877B-EBBD1EE5BDEF}"/>
    <cellStyle name="Standaard 4 3 2 5 2 3 2" xfId="5183" xr:uid="{BF9C7F61-4FE4-44EE-B93D-18FABBF82A91}"/>
    <cellStyle name="Standaard 4 3 2 5 2 3 2 2" xfId="9098" xr:uid="{3F6C231A-34FA-4F38-B7F8-77480A758B67}"/>
    <cellStyle name="Standaard 4 3 2 5 2 3 2 2 2" xfId="19287" xr:uid="{66C6FFD0-72C4-4D86-BB23-AD201E9902CE}"/>
    <cellStyle name="Standaard 4 3 2 5 2 3 2 2 2 2" xfId="39656" xr:uid="{05E23C0B-E21E-4982-9F70-DDAD4FE894B3}"/>
    <cellStyle name="Standaard 4 3 2 5 2 3 2 2 3" xfId="29472" xr:uid="{7FF7EF2C-B028-482E-B888-55E47268B3BD}"/>
    <cellStyle name="Standaard 4 3 2 5 2 3 2 3" xfId="15361" xr:uid="{4CE0C9B3-4D58-457E-9F68-F33CD0420537}"/>
    <cellStyle name="Standaard 4 3 2 5 2 3 2 3 2" xfId="35730" xr:uid="{B41EC083-B82C-4138-BF85-2E0238098963}"/>
    <cellStyle name="Standaard 4 3 2 5 2 3 2 4" xfId="25546" xr:uid="{70E35AB6-984A-404B-84EF-5F323AC047EE}"/>
    <cellStyle name="Standaard 4 3 2 5 2 3 3" xfId="9097" xr:uid="{E78AF57B-D4D3-4CA1-90D9-B13D28F75311}"/>
    <cellStyle name="Standaard 4 3 2 5 2 3 3 2" xfId="19286" xr:uid="{A3162526-CCB6-46AC-AD12-55E22ECCCE8A}"/>
    <cellStyle name="Standaard 4 3 2 5 2 3 3 2 2" xfId="39655" xr:uid="{F5F8FF34-EB25-430E-9C91-7431789268C8}"/>
    <cellStyle name="Standaard 4 3 2 5 2 3 3 3" xfId="29471" xr:uid="{2E62E5FC-49BC-446B-8412-DB862434467A}"/>
    <cellStyle name="Standaard 4 3 2 5 2 3 4" xfId="12818" xr:uid="{CD4F9B3B-E06D-41F7-AE59-89339B11A5D9}"/>
    <cellStyle name="Standaard 4 3 2 5 2 3 4 2" xfId="33187" xr:uid="{276051A1-9592-4CE8-A4FC-9357887752B2}"/>
    <cellStyle name="Standaard 4 3 2 5 2 3 5" xfId="23003" xr:uid="{09728C2B-C0F0-47B5-AC61-09B8DEC8BC68}"/>
    <cellStyle name="Standaard 4 3 2 5 2 4" xfId="3488" xr:uid="{996D6FC0-9918-4991-83D4-F75DD8811F80}"/>
    <cellStyle name="Standaard 4 3 2 5 2 4 2" xfId="9099" xr:uid="{3952A172-14B1-49F5-AAC6-76DBFA4F0368}"/>
    <cellStyle name="Standaard 4 3 2 5 2 4 2 2" xfId="19288" xr:uid="{DC221CB6-1A44-451C-B795-DFC65C1A8F43}"/>
    <cellStyle name="Standaard 4 3 2 5 2 4 2 2 2" xfId="39657" xr:uid="{0EF0BA74-FF35-461D-AC73-3F1E81DB58A7}"/>
    <cellStyle name="Standaard 4 3 2 5 2 4 2 3" xfId="29473" xr:uid="{47328924-BBDA-4257-A73F-BFF05CC9ACFF}"/>
    <cellStyle name="Standaard 4 3 2 5 2 4 3" xfId="13666" xr:uid="{9629BAD7-E8F2-4BA1-B97D-74F91AAC7416}"/>
    <cellStyle name="Standaard 4 3 2 5 2 4 3 2" xfId="34035" xr:uid="{615B5093-DCE6-46C6-8019-7FF0E3B95A29}"/>
    <cellStyle name="Standaard 4 3 2 5 2 4 4" xfId="23851" xr:uid="{03539C3B-F12B-419F-9BD6-0A476D476606}"/>
    <cellStyle name="Standaard 4 3 2 5 2 5" xfId="9094" xr:uid="{DB1A6EDE-696C-474F-AC3F-93EF535CE258}"/>
    <cellStyle name="Standaard 4 3 2 5 2 5 2" xfId="19283" xr:uid="{4A3FEB66-17C5-4DC2-BDA0-75656900C7A5}"/>
    <cellStyle name="Standaard 4 3 2 5 2 5 2 2" xfId="39652" xr:uid="{76089CDA-1C46-41B0-8960-63D04916A765}"/>
    <cellStyle name="Standaard 4 3 2 5 2 5 3" xfId="29468" xr:uid="{A71AC0DA-926B-449D-8B42-53321EC87058}"/>
    <cellStyle name="Standaard 4 3 2 5 2 6" xfId="11123" xr:uid="{9900DBB8-8DBD-4357-A411-44AF9BE4B032}"/>
    <cellStyle name="Standaard 4 3 2 5 2 6 2" xfId="31492" xr:uid="{44406DE6-19AC-4B9F-BAD2-5CA8CA1E0424}"/>
    <cellStyle name="Standaard 4 3 2 5 2 7" xfId="21308" xr:uid="{EB68E48F-5304-4876-8A2C-8F1DB8F7A68F}"/>
    <cellStyle name="Standaard 4 3 2 5 3" xfId="1367" xr:uid="{3434FFD0-428D-48E9-B140-668FCFA77119}"/>
    <cellStyle name="Standaard 4 3 2 5 3 2" xfId="3912" xr:uid="{2E2F4C40-E05A-4594-B942-8AB36D11F3C9}"/>
    <cellStyle name="Standaard 4 3 2 5 3 2 2" xfId="9101" xr:uid="{8D686D8F-A09B-4568-9ECD-AF68B5E619C5}"/>
    <cellStyle name="Standaard 4 3 2 5 3 2 2 2" xfId="19290" xr:uid="{6E06E510-9FBC-4329-9A1C-0075C937F549}"/>
    <cellStyle name="Standaard 4 3 2 5 3 2 2 2 2" xfId="39659" xr:uid="{F870AE94-C838-4761-9397-F5F2F6B16DC9}"/>
    <cellStyle name="Standaard 4 3 2 5 3 2 2 3" xfId="29475" xr:uid="{C4D48AE8-D7CC-490D-AF58-BD0E5F3D9800}"/>
    <cellStyle name="Standaard 4 3 2 5 3 2 3" xfId="14090" xr:uid="{3AECA129-2104-4075-A3F0-259E1B02B226}"/>
    <cellStyle name="Standaard 4 3 2 5 3 2 3 2" xfId="34459" xr:uid="{25CDD871-A432-41F5-88B8-6B6C3C79AF2C}"/>
    <cellStyle name="Standaard 4 3 2 5 3 2 4" xfId="24275" xr:uid="{EC3BD23E-A0D5-4E02-BD57-AFAA130F2D83}"/>
    <cellStyle name="Standaard 4 3 2 5 3 3" xfId="9100" xr:uid="{EEFAE9A3-D042-409E-A112-D4B7109FA1AA}"/>
    <cellStyle name="Standaard 4 3 2 5 3 3 2" xfId="19289" xr:uid="{8A817DF4-58EE-4DD6-BFA2-D0DD28EDD5B5}"/>
    <cellStyle name="Standaard 4 3 2 5 3 3 2 2" xfId="39658" xr:uid="{86D73AC7-A585-4929-BE59-F734A2970819}"/>
    <cellStyle name="Standaard 4 3 2 5 3 3 3" xfId="29474" xr:uid="{F82436C4-3810-4BC5-88FF-82A838DB8DD4}"/>
    <cellStyle name="Standaard 4 3 2 5 3 4" xfId="11547" xr:uid="{A7AAE7E2-DD65-407A-BC9C-46A69D5BD990}"/>
    <cellStyle name="Standaard 4 3 2 5 3 4 2" xfId="31916" xr:uid="{C5433507-AA37-4655-A46E-DA1B5AB32157}"/>
    <cellStyle name="Standaard 4 3 2 5 3 5" xfId="21732" xr:uid="{FF68B8C2-DAFB-45A3-A372-A55ECDBD5F8A}"/>
    <cellStyle name="Standaard 4 3 2 5 4" xfId="2214" xr:uid="{E65134D5-D8D9-48B2-B2B4-F8097C40FEC3}"/>
    <cellStyle name="Standaard 4 3 2 5 4 2" xfId="4759" xr:uid="{42DDDA9A-5EBF-4BE4-B161-2D44B1C5D0FA}"/>
    <cellStyle name="Standaard 4 3 2 5 4 2 2" xfId="9103" xr:uid="{D2C383C8-0238-4EDB-9DA1-47BB91470084}"/>
    <cellStyle name="Standaard 4 3 2 5 4 2 2 2" xfId="19292" xr:uid="{420E842F-392B-4CB9-891F-BE256B0ED379}"/>
    <cellStyle name="Standaard 4 3 2 5 4 2 2 2 2" xfId="39661" xr:uid="{13574BD0-D8C0-4316-AF4E-BB4BB69CBBC2}"/>
    <cellStyle name="Standaard 4 3 2 5 4 2 2 3" xfId="29477" xr:uid="{C593E27A-5C41-42FE-9A30-AAC54C8DD251}"/>
    <cellStyle name="Standaard 4 3 2 5 4 2 3" xfId="14937" xr:uid="{9012F4C1-936E-4189-8907-94077A8529C9}"/>
    <cellStyle name="Standaard 4 3 2 5 4 2 3 2" xfId="35306" xr:uid="{D78544EC-6C6F-4E8B-81D3-629FB13F156A}"/>
    <cellStyle name="Standaard 4 3 2 5 4 2 4" xfId="25122" xr:uid="{F3E66FF3-02A8-4060-8AA8-E01C4D0F1554}"/>
    <cellStyle name="Standaard 4 3 2 5 4 3" xfId="9102" xr:uid="{14F3E6B0-CEB5-4CC3-A3DE-3C036C6620CB}"/>
    <cellStyle name="Standaard 4 3 2 5 4 3 2" xfId="19291" xr:uid="{4A55281F-7F80-47C1-A332-F1D8C06B1D3C}"/>
    <cellStyle name="Standaard 4 3 2 5 4 3 2 2" xfId="39660" xr:uid="{4CCC0538-93FF-41A8-B614-A252A4BE438C}"/>
    <cellStyle name="Standaard 4 3 2 5 4 3 3" xfId="29476" xr:uid="{2B0777CA-82BC-4C71-BD17-C843308EE8CE}"/>
    <cellStyle name="Standaard 4 3 2 5 4 4" xfId="12394" xr:uid="{DF4207CE-214A-4EE8-9BE2-56679988D7FE}"/>
    <cellStyle name="Standaard 4 3 2 5 4 4 2" xfId="32763" xr:uid="{BE3F5C87-ABF5-4B10-B828-50CBA6FA9C73}"/>
    <cellStyle name="Standaard 4 3 2 5 4 5" xfId="22579" xr:uid="{2558B10E-CBA4-4D9B-B986-1905EA45E958}"/>
    <cellStyle name="Standaard 4 3 2 5 5" xfId="3064" xr:uid="{06221D92-2212-4F75-B892-15C0F84A8640}"/>
    <cellStyle name="Standaard 4 3 2 5 5 2" xfId="9104" xr:uid="{4B1E0AE2-A0D8-48AE-A80C-031079DA8573}"/>
    <cellStyle name="Standaard 4 3 2 5 5 2 2" xfId="19293" xr:uid="{1E0C94F0-EF57-4122-B3BF-3BE8B2659504}"/>
    <cellStyle name="Standaard 4 3 2 5 5 2 2 2" xfId="39662" xr:uid="{8E9F6488-4B2B-418D-97E2-164DA386D1BC}"/>
    <cellStyle name="Standaard 4 3 2 5 5 2 3" xfId="29478" xr:uid="{E09AFE91-5B87-49BD-9867-D8AC0EBF5366}"/>
    <cellStyle name="Standaard 4 3 2 5 5 3" xfId="13242" xr:uid="{52888581-D337-44EB-8678-710A3B1D64CA}"/>
    <cellStyle name="Standaard 4 3 2 5 5 3 2" xfId="33611" xr:uid="{366957DD-9EC7-4A48-9E8E-82B674823AC1}"/>
    <cellStyle name="Standaard 4 3 2 5 5 4" xfId="23427" xr:uid="{A34C7CB5-6D43-4C24-80C7-0B6208E75611}"/>
    <cellStyle name="Standaard 4 3 2 5 6" xfId="9093" xr:uid="{FE67A6FC-BF5E-42D8-9C6A-8DE490F5D23B}"/>
    <cellStyle name="Standaard 4 3 2 5 6 2" xfId="19282" xr:uid="{6D585527-2DB2-4F01-9471-56B98DC6AF4E}"/>
    <cellStyle name="Standaard 4 3 2 5 6 2 2" xfId="39651" xr:uid="{D71096F8-A9EC-4462-AC92-F0700CFCB50E}"/>
    <cellStyle name="Standaard 4 3 2 5 6 3" xfId="29467" xr:uid="{C6A0926E-4121-4668-BA0D-A93145E5C788}"/>
    <cellStyle name="Standaard 4 3 2 5 7" xfId="10699" xr:uid="{69AD014F-FA14-4DB9-A6F3-566E9AD06FEC}"/>
    <cellStyle name="Standaard 4 3 2 5 7 2" xfId="31068" xr:uid="{64C362E2-1B6D-440A-BD55-41E2DDE4CF1D}"/>
    <cellStyle name="Standaard 4 3 2 5 8" xfId="20884" xr:uid="{602F2EBC-48A4-4A36-A7AD-E20D5C7F362E}"/>
    <cellStyle name="Standaard 4 3 2 6" xfId="564" xr:uid="{9183018F-A501-46F5-867C-DD6111689792}"/>
    <cellStyle name="Standaard 4 3 2 6 2" xfId="990" xr:uid="{FB74A131-3D8C-4B6D-BB4E-3D15F4A846AF}"/>
    <cellStyle name="Standaard 4 3 2 6 2 2" xfId="1840" xr:uid="{5DE7C835-B9AA-4B8F-828B-0285434DDE49}"/>
    <cellStyle name="Standaard 4 3 2 6 2 2 2" xfId="4385" xr:uid="{132D5466-18F1-40A6-95D0-8B532F4D13E6}"/>
    <cellStyle name="Standaard 4 3 2 6 2 2 2 2" xfId="9108" xr:uid="{173CE1D2-3E8B-44A2-9006-3C7489F2E673}"/>
    <cellStyle name="Standaard 4 3 2 6 2 2 2 2 2" xfId="19297" xr:uid="{59718B77-F416-4962-8039-85C82DA4CAAC}"/>
    <cellStyle name="Standaard 4 3 2 6 2 2 2 2 2 2" xfId="39666" xr:uid="{ACE613DF-8D19-48DB-A933-2962BE16AF0F}"/>
    <cellStyle name="Standaard 4 3 2 6 2 2 2 2 3" xfId="29482" xr:uid="{5567129E-8147-4060-BDF6-9C6B0123C27D}"/>
    <cellStyle name="Standaard 4 3 2 6 2 2 2 3" xfId="14563" xr:uid="{00798B11-0722-46C0-A200-5DC99E895F0D}"/>
    <cellStyle name="Standaard 4 3 2 6 2 2 2 3 2" xfId="34932" xr:uid="{A28A00DD-AF77-4CDD-963E-01D5EA40C962}"/>
    <cellStyle name="Standaard 4 3 2 6 2 2 2 4" xfId="24748" xr:uid="{29E1F577-81C9-4317-BFAD-E52421ADD951}"/>
    <cellStyle name="Standaard 4 3 2 6 2 2 3" xfId="9107" xr:uid="{C53765F3-4FEC-4EB5-920D-929B8EFF1513}"/>
    <cellStyle name="Standaard 4 3 2 6 2 2 3 2" xfId="19296" xr:uid="{E1CE25DE-24DA-4896-873C-44E13C54B56C}"/>
    <cellStyle name="Standaard 4 3 2 6 2 2 3 2 2" xfId="39665" xr:uid="{B2CC0613-A206-4F2A-95B1-930368354CF5}"/>
    <cellStyle name="Standaard 4 3 2 6 2 2 3 3" xfId="29481" xr:uid="{65059693-324E-4FBE-9E77-2DB13D64D403}"/>
    <cellStyle name="Standaard 4 3 2 6 2 2 4" xfId="12020" xr:uid="{2FDAFFF8-AC1C-4A98-AC0D-0FDDE3CE386E}"/>
    <cellStyle name="Standaard 4 3 2 6 2 2 4 2" xfId="32389" xr:uid="{91659C0A-82E5-4113-8389-61B1B1386838}"/>
    <cellStyle name="Standaard 4 3 2 6 2 2 5" xfId="22205" xr:uid="{6EF35D43-84C1-4680-A574-C0D6B62759A9}"/>
    <cellStyle name="Standaard 4 3 2 6 2 3" xfId="2687" xr:uid="{9BBD85DB-9405-4974-9939-B3102EA5DD2E}"/>
    <cellStyle name="Standaard 4 3 2 6 2 3 2" xfId="5232" xr:uid="{3EF553FE-CC96-4018-B80C-DB9139C77829}"/>
    <cellStyle name="Standaard 4 3 2 6 2 3 2 2" xfId="9110" xr:uid="{E25572B6-8C1E-41F1-80CF-A351A40B8E0A}"/>
    <cellStyle name="Standaard 4 3 2 6 2 3 2 2 2" xfId="19299" xr:uid="{FE393233-2E3A-4583-8BF1-4BC92AF22549}"/>
    <cellStyle name="Standaard 4 3 2 6 2 3 2 2 2 2" xfId="39668" xr:uid="{72DB135D-9A42-42D5-BFBA-56751A85F0FF}"/>
    <cellStyle name="Standaard 4 3 2 6 2 3 2 2 3" xfId="29484" xr:uid="{775D6192-7B77-44CD-A5C8-7C33FC7C0AB1}"/>
    <cellStyle name="Standaard 4 3 2 6 2 3 2 3" xfId="15410" xr:uid="{F1C074EB-99A8-4E49-9690-38881CC0CAA2}"/>
    <cellStyle name="Standaard 4 3 2 6 2 3 2 3 2" xfId="35779" xr:uid="{32A5748B-738D-4D80-8354-99B63F57D597}"/>
    <cellStyle name="Standaard 4 3 2 6 2 3 2 4" xfId="25595" xr:uid="{274160A2-E7BF-4441-8FEB-DD1E059FA073}"/>
    <cellStyle name="Standaard 4 3 2 6 2 3 3" xfId="9109" xr:uid="{D675782D-D6B4-4C35-B53D-96C3C7708541}"/>
    <cellStyle name="Standaard 4 3 2 6 2 3 3 2" xfId="19298" xr:uid="{BAA9E741-0791-4BDA-83C3-F56F1C843C57}"/>
    <cellStyle name="Standaard 4 3 2 6 2 3 3 2 2" xfId="39667" xr:uid="{CC5C685F-E588-4DEF-A988-7AF9900511CA}"/>
    <cellStyle name="Standaard 4 3 2 6 2 3 3 3" xfId="29483" xr:uid="{304415CA-8664-463E-8078-522FC5312F70}"/>
    <cellStyle name="Standaard 4 3 2 6 2 3 4" xfId="12867" xr:uid="{0CB365F9-B2AD-42DB-8668-86B07E695FE1}"/>
    <cellStyle name="Standaard 4 3 2 6 2 3 4 2" xfId="33236" xr:uid="{19545777-8F1B-456B-9B5B-9A104361380A}"/>
    <cellStyle name="Standaard 4 3 2 6 2 3 5" xfId="23052" xr:uid="{D3030867-6F5E-40D0-8332-3102F0D07BAE}"/>
    <cellStyle name="Standaard 4 3 2 6 2 4" xfId="3537" xr:uid="{2942681D-0BEF-46EC-8002-09B6A93D7077}"/>
    <cellStyle name="Standaard 4 3 2 6 2 4 2" xfId="9111" xr:uid="{03B76955-B42B-480E-9C50-B2AEABABD290}"/>
    <cellStyle name="Standaard 4 3 2 6 2 4 2 2" xfId="19300" xr:uid="{6F7F25D8-B89F-4737-A837-AFDF511493D2}"/>
    <cellStyle name="Standaard 4 3 2 6 2 4 2 2 2" xfId="39669" xr:uid="{F9D8A7E4-5876-46D4-AB35-08161B1472DA}"/>
    <cellStyle name="Standaard 4 3 2 6 2 4 2 3" xfId="29485" xr:uid="{5F028B08-0624-4A0D-A6D4-A8A323C1E30D}"/>
    <cellStyle name="Standaard 4 3 2 6 2 4 3" xfId="13715" xr:uid="{018E12F2-557B-45E5-BA1D-B1C3F2692785}"/>
    <cellStyle name="Standaard 4 3 2 6 2 4 3 2" xfId="34084" xr:uid="{5E88AB1C-2FEA-4A73-B1EF-733AE2B16CA9}"/>
    <cellStyle name="Standaard 4 3 2 6 2 4 4" xfId="23900" xr:uid="{DF16E591-CB77-466D-9518-67A4CF970AE4}"/>
    <cellStyle name="Standaard 4 3 2 6 2 5" xfId="9106" xr:uid="{B8F73C3E-3DAD-4684-B69A-567C0C8AC4B9}"/>
    <cellStyle name="Standaard 4 3 2 6 2 5 2" xfId="19295" xr:uid="{76121FBA-FA25-44E8-BD6C-EB677A08EA81}"/>
    <cellStyle name="Standaard 4 3 2 6 2 5 2 2" xfId="39664" xr:uid="{9D468AE2-7E7E-48F0-93AD-D1C2D70E4C42}"/>
    <cellStyle name="Standaard 4 3 2 6 2 5 3" xfId="29480" xr:uid="{0374097E-5CEB-4392-9CD4-512E67659CDA}"/>
    <cellStyle name="Standaard 4 3 2 6 2 6" xfId="11172" xr:uid="{F4DDDE3E-0CB9-4A5D-91E9-1397D756B936}"/>
    <cellStyle name="Standaard 4 3 2 6 2 6 2" xfId="31541" xr:uid="{C12285EF-EC13-4D6A-9ED5-F386775F1078}"/>
    <cellStyle name="Standaard 4 3 2 6 2 7" xfId="21357" xr:uid="{DBFEAA0B-C16A-4938-83F2-B6DC2C430894}"/>
    <cellStyle name="Standaard 4 3 2 6 3" xfId="1416" xr:uid="{79D50497-04ED-46C4-B4CE-6C6817A0ABC1}"/>
    <cellStyle name="Standaard 4 3 2 6 3 2" xfId="3961" xr:uid="{91413884-7343-4741-A5F2-629C03571DE2}"/>
    <cellStyle name="Standaard 4 3 2 6 3 2 2" xfId="9113" xr:uid="{0A23DA0F-94A4-4588-84A0-2375B8B4DCBD}"/>
    <cellStyle name="Standaard 4 3 2 6 3 2 2 2" xfId="19302" xr:uid="{15D675A0-90D9-4CF8-B830-2E3B5122145F}"/>
    <cellStyle name="Standaard 4 3 2 6 3 2 2 2 2" xfId="39671" xr:uid="{190A548D-A7D9-4FE1-9D46-98B2D2DDEEF1}"/>
    <cellStyle name="Standaard 4 3 2 6 3 2 2 3" xfId="29487" xr:uid="{25CF30EF-7E70-462E-B857-5D032A99BB4D}"/>
    <cellStyle name="Standaard 4 3 2 6 3 2 3" xfId="14139" xr:uid="{4198F826-AB3C-4944-8782-FC4C14F2B7C5}"/>
    <cellStyle name="Standaard 4 3 2 6 3 2 3 2" xfId="34508" xr:uid="{C79B9DF5-C588-475A-99CC-1BF166443853}"/>
    <cellStyle name="Standaard 4 3 2 6 3 2 4" xfId="24324" xr:uid="{6B8F8C66-7E0A-4742-A5CD-E395626CD7F1}"/>
    <cellStyle name="Standaard 4 3 2 6 3 3" xfId="9112" xr:uid="{6E4CB974-D7A1-429E-A3D0-023C336D8B59}"/>
    <cellStyle name="Standaard 4 3 2 6 3 3 2" xfId="19301" xr:uid="{30C0FC81-E255-4D37-AC51-4B419625FF38}"/>
    <cellStyle name="Standaard 4 3 2 6 3 3 2 2" xfId="39670" xr:uid="{17FAA5D3-D39A-49CB-BB5E-89F6C66A3E12}"/>
    <cellStyle name="Standaard 4 3 2 6 3 3 3" xfId="29486" xr:uid="{C64AF2FF-13A9-46C1-A17A-0A4B25FCF331}"/>
    <cellStyle name="Standaard 4 3 2 6 3 4" xfId="11596" xr:uid="{61342883-B105-4E58-A669-E50BB3A857A0}"/>
    <cellStyle name="Standaard 4 3 2 6 3 4 2" xfId="31965" xr:uid="{538492DC-4EA2-4649-8867-4D17FD285F02}"/>
    <cellStyle name="Standaard 4 3 2 6 3 5" xfId="21781" xr:uid="{405C98F7-1BB1-4FE4-B017-F7B0D053A786}"/>
    <cellStyle name="Standaard 4 3 2 6 4" xfId="2263" xr:uid="{A4647C11-6C8D-406C-B5C1-6B436646C21F}"/>
    <cellStyle name="Standaard 4 3 2 6 4 2" xfId="4808" xr:uid="{E94519F6-8866-48F4-809E-C2917D078057}"/>
    <cellStyle name="Standaard 4 3 2 6 4 2 2" xfId="9115" xr:uid="{875D50C1-060B-481C-8645-59A3E976CCD2}"/>
    <cellStyle name="Standaard 4 3 2 6 4 2 2 2" xfId="19304" xr:uid="{F904ACA9-0A68-4EED-BF74-7B1A409CAE59}"/>
    <cellStyle name="Standaard 4 3 2 6 4 2 2 2 2" xfId="39673" xr:uid="{75E8357E-618A-4E07-B007-E4CE81F66BDC}"/>
    <cellStyle name="Standaard 4 3 2 6 4 2 2 3" xfId="29489" xr:uid="{0F814DE9-F9EC-4940-A982-F1CFFCE0CB14}"/>
    <cellStyle name="Standaard 4 3 2 6 4 2 3" xfId="14986" xr:uid="{AA925996-CD2B-4A5E-BC79-CA5B361293BB}"/>
    <cellStyle name="Standaard 4 3 2 6 4 2 3 2" xfId="35355" xr:uid="{D1C511DF-60CF-44BA-918E-5F998B893241}"/>
    <cellStyle name="Standaard 4 3 2 6 4 2 4" xfId="25171" xr:uid="{6FE1367B-F668-494C-80BD-CD67878CD9CB}"/>
    <cellStyle name="Standaard 4 3 2 6 4 3" xfId="9114" xr:uid="{6042DB84-CDB9-4981-BAAB-B279F1319B3A}"/>
    <cellStyle name="Standaard 4 3 2 6 4 3 2" xfId="19303" xr:uid="{6CA52B90-28D8-46EA-A730-09A5C5131E25}"/>
    <cellStyle name="Standaard 4 3 2 6 4 3 2 2" xfId="39672" xr:uid="{8ED477FB-F9B1-422F-8B7F-8E017AEF694A}"/>
    <cellStyle name="Standaard 4 3 2 6 4 3 3" xfId="29488" xr:uid="{35A73132-079C-4E54-A3D9-9584F0AA85BE}"/>
    <cellStyle name="Standaard 4 3 2 6 4 4" xfId="12443" xr:uid="{93B5A4C0-DE1D-4CC2-9634-1CD8EC7E1535}"/>
    <cellStyle name="Standaard 4 3 2 6 4 4 2" xfId="32812" xr:uid="{A6543115-1B33-41CD-BFA3-1902B511AB6D}"/>
    <cellStyle name="Standaard 4 3 2 6 4 5" xfId="22628" xr:uid="{291E047F-4140-46C1-9E9C-7985A517A33B}"/>
    <cellStyle name="Standaard 4 3 2 6 5" xfId="3113" xr:uid="{72A45CB7-AFAC-42FF-B6C0-DB1ECE7BD1EE}"/>
    <cellStyle name="Standaard 4 3 2 6 5 2" xfId="9116" xr:uid="{9394B3A9-3D9D-4ACF-8028-496DED530B80}"/>
    <cellStyle name="Standaard 4 3 2 6 5 2 2" xfId="19305" xr:uid="{9D4129D8-1AD7-4DE0-A943-2E208A1A2C96}"/>
    <cellStyle name="Standaard 4 3 2 6 5 2 2 2" xfId="39674" xr:uid="{C526FE3C-AB5D-41DA-9F81-21BABBB190FC}"/>
    <cellStyle name="Standaard 4 3 2 6 5 2 3" xfId="29490" xr:uid="{1C2DE41A-6572-41D4-AAA2-F0194CE4480F}"/>
    <cellStyle name="Standaard 4 3 2 6 5 3" xfId="13291" xr:uid="{2000BA6A-44AC-4181-9F5D-F3A0518A8E63}"/>
    <cellStyle name="Standaard 4 3 2 6 5 3 2" xfId="33660" xr:uid="{AF9E3002-1F8F-464A-A944-1FD372DB48FE}"/>
    <cellStyle name="Standaard 4 3 2 6 5 4" xfId="23476" xr:uid="{C1B2B500-5E46-4B9F-8917-3AF11AB16B41}"/>
    <cellStyle name="Standaard 4 3 2 6 6" xfId="9105" xr:uid="{92FDD3F6-CAFC-486F-B684-9F50370B34E7}"/>
    <cellStyle name="Standaard 4 3 2 6 6 2" xfId="19294" xr:uid="{63661B5A-329E-49B6-8CCF-7895D55955DB}"/>
    <cellStyle name="Standaard 4 3 2 6 6 2 2" xfId="39663" xr:uid="{B51205BF-CABF-4263-A929-278646FA103E}"/>
    <cellStyle name="Standaard 4 3 2 6 6 3" xfId="29479" xr:uid="{5623B443-6BED-4C6E-B1E5-583174F65ABB}"/>
    <cellStyle name="Standaard 4 3 2 6 7" xfId="10748" xr:uid="{772A1630-939A-4F19-803D-0A02D67DF9C7}"/>
    <cellStyle name="Standaard 4 3 2 6 7 2" xfId="31117" xr:uid="{E273251A-A3C6-4661-83F9-B4B24AD3330A}"/>
    <cellStyle name="Standaard 4 3 2 6 8" xfId="20933" xr:uid="{F1DF8EFE-4613-4F65-BCFB-887B199ADE8E}"/>
    <cellStyle name="Standaard 4 3 2 7" xfId="633" xr:uid="{D555740A-8054-41D1-B90A-2A6BA36B02FD}"/>
    <cellStyle name="Standaard 4 3 2 7 2" xfId="1483" xr:uid="{1D519A42-29CC-47F7-9281-B90AFE3D1C39}"/>
    <cellStyle name="Standaard 4 3 2 7 2 2" xfId="4028" xr:uid="{E20720A0-6B01-44DE-90D4-4C0C4D28DA48}"/>
    <cellStyle name="Standaard 4 3 2 7 2 2 2" xfId="9119" xr:uid="{C9312024-08DC-4225-B86C-11FC0D1380AF}"/>
    <cellStyle name="Standaard 4 3 2 7 2 2 2 2" xfId="19308" xr:uid="{9D84EB5F-97AC-459F-BC7A-7CE4A0F53F8F}"/>
    <cellStyle name="Standaard 4 3 2 7 2 2 2 2 2" xfId="39677" xr:uid="{9DF867BA-57E9-44FC-804A-E2313D7FAC55}"/>
    <cellStyle name="Standaard 4 3 2 7 2 2 2 3" xfId="29493" xr:uid="{4E8FF3F1-5707-4C35-9515-AD4550E5D204}"/>
    <cellStyle name="Standaard 4 3 2 7 2 2 3" xfId="14206" xr:uid="{73565E40-5260-4156-B712-2D6AC7055337}"/>
    <cellStyle name="Standaard 4 3 2 7 2 2 3 2" xfId="34575" xr:uid="{1D1BAE9F-7BB7-43FC-B75F-E19A53C023FA}"/>
    <cellStyle name="Standaard 4 3 2 7 2 2 4" xfId="24391" xr:uid="{EC39CBFB-67BC-49DD-B800-3BCB6E77BD55}"/>
    <cellStyle name="Standaard 4 3 2 7 2 3" xfId="9118" xr:uid="{06DC4415-088D-429C-8E1C-528B14EA6AF1}"/>
    <cellStyle name="Standaard 4 3 2 7 2 3 2" xfId="19307" xr:uid="{17B528F9-BC04-4392-B9DA-EAB745D6F28D}"/>
    <cellStyle name="Standaard 4 3 2 7 2 3 2 2" xfId="39676" xr:uid="{CBF37115-5D6B-4667-9687-FF8E8F9576F9}"/>
    <cellStyle name="Standaard 4 3 2 7 2 3 3" xfId="29492" xr:uid="{3A4DA5A6-8E7D-4C84-91C9-403D7B560E2E}"/>
    <cellStyle name="Standaard 4 3 2 7 2 4" xfId="11663" xr:uid="{460870D1-16C6-41E5-80E4-A57EB70A198E}"/>
    <cellStyle name="Standaard 4 3 2 7 2 4 2" xfId="32032" xr:uid="{3619B7AC-4133-4C9E-8A14-01002F54CFB1}"/>
    <cellStyle name="Standaard 4 3 2 7 2 5" xfId="21848" xr:uid="{EC88AB06-58FB-4C6F-B7A8-D39B06303F22}"/>
    <cellStyle name="Standaard 4 3 2 7 3" xfId="2330" xr:uid="{98A28313-0EEC-4694-80DF-0C8689AAB438}"/>
    <cellStyle name="Standaard 4 3 2 7 3 2" xfId="4875" xr:uid="{13974DB7-4617-4799-A2D4-33DF597BA9DA}"/>
    <cellStyle name="Standaard 4 3 2 7 3 2 2" xfId="9121" xr:uid="{E5C57D05-4FAE-4024-9142-513549A7A943}"/>
    <cellStyle name="Standaard 4 3 2 7 3 2 2 2" xfId="19310" xr:uid="{9F3995B4-6948-4342-A5D3-775C21D98552}"/>
    <cellStyle name="Standaard 4 3 2 7 3 2 2 2 2" xfId="39679" xr:uid="{165A8064-1143-4C5D-B47D-E3749B86C3DF}"/>
    <cellStyle name="Standaard 4 3 2 7 3 2 2 3" xfId="29495" xr:uid="{15DAAFA0-34E9-43A1-BCFD-134CD2453846}"/>
    <cellStyle name="Standaard 4 3 2 7 3 2 3" xfId="15053" xr:uid="{B265616E-2986-4771-B852-B364825B116D}"/>
    <cellStyle name="Standaard 4 3 2 7 3 2 3 2" xfId="35422" xr:uid="{D41F0FCD-61ED-4AA3-9BF7-C40B17C106B7}"/>
    <cellStyle name="Standaard 4 3 2 7 3 2 4" xfId="25238" xr:uid="{5AB70E59-09B1-4088-A391-080110BB5EDC}"/>
    <cellStyle name="Standaard 4 3 2 7 3 3" xfId="9120" xr:uid="{273EC5FF-EF6D-4EA5-8DAC-956B11562720}"/>
    <cellStyle name="Standaard 4 3 2 7 3 3 2" xfId="19309" xr:uid="{67056A8D-8C92-4832-95AC-0AA0CC60DFF1}"/>
    <cellStyle name="Standaard 4 3 2 7 3 3 2 2" xfId="39678" xr:uid="{4FB02ED9-9B3F-49B4-818F-58A5010F372E}"/>
    <cellStyle name="Standaard 4 3 2 7 3 3 3" xfId="29494" xr:uid="{A29D6806-D4F4-4D16-AF3F-BE4F653966C7}"/>
    <cellStyle name="Standaard 4 3 2 7 3 4" xfId="12510" xr:uid="{6D4AA01E-4549-49E9-8156-7937EB72ECD9}"/>
    <cellStyle name="Standaard 4 3 2 7 3 4 2" xfId="32879" xr:uid="{D3713012-63B7-49DE-ABD1-E44A00CA8BAE}"/>
    <cellStyle name="Standaard 4 3 2 7 3 5" xfId="22695" xr:uid="{B2224183-F192-4C85-9F38-20C45B6AA5F9}"/>
    <cellStyle name="Standaard 4 3 2 7 4" xfId="3180" xr:uid="{DFBB939A-37CB-4A4A-B030-6558C40CA529}"/>
    <cellStyle name="Standaard 4 3 2 7 4 2" xfId="9122" xr:uid="{67C1BB87-F650-4DA7-B2B9-59394B367660}"/>
    <cellStyle name="Standaard 4 3 2 7 4 2 2" xfId="19311" xr:uid="{4B5EC981-FD81-447C-8832-E1D30B6AFA1B}"/>
    <cellStyle name="Standaard 4 3 2 7 4 2 2 2" xfId="39680" xr:uid="{4290CCDE-6183-4456-8493-3FFB43C50FA1}"/>
    <cellStyle name="Standaard 4 3 2 7 4 2 3" xfId="29496" xr:uid="{B15028D0-332F-49F1-839F-52D4F41F733C}"/>
    <cellStyle name="Standaard 4 3 2 7 4 3" xfId="13358" xr:uid="{59AC3DEA-A4C2-46D5-842F-61E1D2E8F015}"/>
    <cellStyle name="Standaard 4 3 2 7 4 3 2" xfId="33727" xr:uid="{4BFB0715-D9A8-41A7-8DBB-D62B30C0B9B0}"/>
    <cellStyle name="Standaard 4 3 2 7 4 4" xfId="23543" xr:uid="{C612EA9D-136C-446C-A07A-EB4E93B17A13}"/>
    <cellStyle name="Standaard 4 3 2 7 5" xfId="9117" xr:uid="{DEB9558C-CDFA-4007-B4AD-4C85F1606B0A}"/>
    <cellStyle name="Standaard 4 3 2 7 5 2" xfId="19306" xr:uid="{A12805D7-6E00-4E82-91B5-261BA68FBC1F}"/>
    <cellStyle name="Standaard 4 3 2 7 5 2 2" xfId="39675" xr:uid="{C8BB5E2E-4CCA-4A21-B329-0AFD712A7E5A}"/>
    <cellStyle name="Standaard 4 3 2 7 5 3" xfId="29491" xr:uid="{979E82D0-F9C8-4B77-BD90-BE6ED8B29AC7}"/>
    <cellStyle name="Standaard 4 3 2 7 6" xfId="10815" xr:uid="{2D79869B-9BB4-4632-8B71-6A51E0F49305}"/>
    <cellStyle name="Standaard 4 3 2 7 6 2" xfId="31184" xr:uid="{F3CB7F64-5D52-4BAC-AE7A-EB6F1AE23EDD}"/>
    <cellStyle name="Standaard 4 3 2 7 7" xfId="21000" xr:uid="{74D63B35-8A1F-4A8B-A1E0-F430B1243DCA}"/>
    <cellStyle name="Standaard 4 3 2 8" xfId="1059" xr:uid="{A961E98F-98C7-4023-BC4A-CF22C3A0CAF5}"/>
    <cellStyle name="Standaard 4 3 2 8 2" xfId="3604" xr:uid="{2DA5548F-5135-4D4C-89D0-866DAC764F69}"/>
    <cellStyle name="Standaard 4 3 2 8 2 2" xfId="9124" xr:uid="{877940A8-C843-4C12-A8EB-6345529FAFB8}"/>
    <cellStyle name="Standaard 4 3 2 8 2 2 2" xfId="19313" xr:uid="{01066831-0DDB-4637-A13C-E16350B53620}"/>
    <cellStyle name="Standaard 4 3 2 8 2 2 2 2" xfId="39682" xr:uid="{C9BCF11C-93D5-4924-B94D-88CFBCFCB2D4}"/>
    <cellStyle name="Standaard 4 3 2 8 2 2 3" xfId="29498" xr:uid="{64F23FC7-B2CD-4870-89F7-B0DB0F48E45B}"/>
    <cellStyle name="Standaard 4 3 2 8 2 3" xfId="13782" xr:uid="{B24DB66B-7DB1-4A46-8BE3-389E9F2865FB}"/>
    <cellStyle name="Standaard 4 3 2 8 2 3 2" xfId="34151" xr:uid="{54E2705B-A3C3-449E-AAB2-A5326A413834}"/>
    <cellStyle name="Standaard 4 3 2 8 2 4" xfId="23967" xr:uid="{576BD28A-31D6-4A4C-8DC1-14C8BFCB0ACD}"/>
    <cellStyle name="Standaard 4 3 2 8 3" xfId="9123" xr:uid="{868690E9-B3B6-4AA6-A4C0-0F589CC6D205}"/>
    <cellStyle name="Standaard 4 3 2 8 3 2" xfId="19312" xr:uid="{2B73A713-CD2B-4A53-B50A-C93DCA90ECB2}"/>
    <cellStyle name="Standaard 4 3 2 8 3 2 2" xfId="39681" xr:uid="{055DE708-B4F8-4762-A28B-F77F0F7EE6BD}"/>
    <cellStyle name="Standaard 4 3 2 8 3 3" xfId="29497" xr:uid="{81325854-5C78-44BD-86B7-6F678644D7F4}"/>
    <cellStyle name="Standaard 4 3 2 8 4" xfId="11239" xr:uid="{08546DA8-7C22-48C5-9C04-DD80F3690789}"/>
    <cellStyle name="Standaard 4 3 2 8 4 2" xfId="31608" xr:uid="{3B91F7E4-080D-4EBE-A289-AD7109E2B4BA}"/>
    <cellStyle name="Standaard 4 3 2 8 5" xfId="21424" xr:uid="{805AB30D-8CCD-4E3F-80D6-43E4015C48D6}"/>
    <cellStyle name="Standaard 4 3 2 9" xfId="1906" xr:uid="{F6A87C5A-87A5-42F2-B873-8C65552B96DC}"/>
    <cellStyle name="Standaard 4 3 2 9 2" xfId="4451" xr:uid="{811469A9-EEEC-4B55-85BC-56A822B58347}"/>
    <cellStyle name="Standaard 4 3 2 9 2 2" xfId="9126" xr:uid="{671D9B1F-23F4-4E6B-9D39-443D9EC04DB1}"/>
    <cellStyle name="Standaard 4 3 2 9 2 2 2" xfId="19315" xr:uid="{5833958E-4489-4294-AF23-F1F97AEBF72E}"/>
    <cellStyle name="Standaard 4 3 2 9 2 2 2 2" xfId="39684" xr:uid="{62ACD92F-A364-4BA0-939C-D0609F9275D5}"/>
    <cellStyle name="Standaard 4 3 2 9 2 2 3" xfId="29500" xr:uid="{991B860C-AB08-444B-A24E-8A2BFFFABD41}"/>
    <cellStyle name="Standaard 4 3 2 9 2 3" xfId="14629" xr:uid="{E7D68015-44E7-49E7-8D22-53AFFC66FF96}"/>
    <cellStyle name="Standaard 4 3 2 9 2 3 2" xfId="34998" xr:uid="{7AC6F038-119E-47CF-A123-4430B171A467}"/>
    <cellStyle name="Standaard 4 3 2 9 2 4" xfId="24814" xr:uid="{E7FBBF9F-2A44-4643-9C45-DBCBCBA1DA4A}"/>
    <cellStyle name="Standaard 4 3 2 9 3" xfId="9125" xr:uid="{7F8002A3-FA77-4F5F-9DEF-624CD48CBC83}"/>
    <cellStyle name="Standaard 4 3 2 9 3 2" xfId="19314" xr:uid="{6F6E7CB6-F6B9-427D-9C32-FE295802D19D}"/>
    <cellStyle name="Standaard 4 3 2 9 3 2 2" xfId="39683" xr:uid="{97DDDAE3-EA47-48A9-B95A-B8E3EE75E9C7}"/>
    <cellStyle name="Standaard 4 3 2 9 3 3" xfId="29499" xr:uid="{9E67C876-386A-4F66-B567-F18D23E9D26A}"/>
    <cellStyle name="Standaard 4 3 2 9 4" xfId="12086" xr:uid="{AF1E20FA-A249-42F4-822E-BF8888B38106}"/>
    <cellStyle name="Standaard 4 3 2 9 4 2" xfId="32455" xr:uid="{3365D15E-6DBB-492D-9C43-9FE35A26C8C3}"/>
    <cellStyle name="Standaard 4 3 2 9 5" xfId="22271" xr:uid="{02A3593A-5BE8-4DF9-A61C-4C34439EAD27}"/>
    <cellStyle name="Standaard 4 3 3" xfId="91" xr:uid="{921C22F1-B7CF-45D4-93F6-1BB7FFF0922B}"/>
    <cellStyle name="Standaard 4 3 3 10" xfId="9127" xr:uid="{BC17F3E3-B627-46BF-8C3A-B2C04DB27C91}"/>
    <cellStyle name="Standaard 4 3 3 10 2" xfId="19316" xr:uid="{A45B5ABB-FDE8-454A-90C2-0ED389CB9575}"/>
    <cellStyle name="Standaard 4 3 3 10 2 2" xfId="39685" xr:uid="{8C19B078-D4F3-47CF-814E-2C42C3F50CA2}"/>
    <cellStyle name="Standaard 4 3 3 10 3" xfId="29501" xr:uid="{67A6CDFB-F060-4F5F-A978-23013542200E}"/>
    <cellStyle name="Standaard 4 3 3 11" xfId="10407" xr:uid="{B24BA4B5-BADD-4070-8825-113668198C88}"/>
    <cellStyle name="Standaard 4 3 3 11 2" xfId="30776" xr:uid="{2B79B74E-9500-439E-AB34-33C224BEC0AF}"/>
    <cellStyle name="Standaard 4 3 3 12" xfId="20592" xr:uid="{9E555DE9-DC65-4889-8B94-663D89BDE91C}"/>
    <cellStyle name="Standaard 4 3 3 2" xfId="157" xr:uid="{119167B6-4243-4EFB-BFE2-3807DA15A05E}"/>
    <cellStyle name="Standaard 4 3 3 2 2" xfId="293" xr:uid="{816CBCEF-2C09-45BA-AE44-2F4514C48408}"/>
    <cellStyle name="Standaard 4 3 3 2 2 2" xfId="849" xr:uid="{0D37486D-D2FE-4F79-9324-3444544C2E92}"/>
    <cellStyle name="Standaard 4 3 3 2 2 2 2" xfId="1699" xr:uid="{3D51B088-C3DB-4DB9-8D99-3E2894438385}"/>
    <cellStyle name="Standaard 4 3 3 2 2 2 2 2" xfId="4244" xr:uid="{FFDEBBDA-26B0-494E-85FE-08874F7921F9}"/>
    <cellStyle name="Standaard 4 3 3 2 2 2 2 2 2" xfId="9132" xr:uid="{3C5654A3-9D26-49FC-9605-B589936BEFB0}"/>
    <cellStyle name="Standaard 4 3 3 2 2 2 2 2 2 2" xfId="19321" xr:uid="{B36BA5B3-2BB8-4B75-B827-463ABD96E3D7}"/>
    <cellStyle name="Standaard 4 3 3 2 2 2 2 2 2 2 2" xfId="39690" xr:uid="{873B78DE-1342-4B5B-9046-170EB2924B4A}"/>
    <cellStyle name="Standaard 4 3 3 2 2 2 2 2 2 3" xfId="29506" xr:uid="{060B5AF3-DEAB-4F35-A7D4-9070F2E584A2}"/>
    <cellStyle name="Standaard 4 3 3 2 2 2 2 2 3" xfId="14422" xr:uid="{726EDEC9-06AC-441E-B8C4-E32C11ABB8AF}"/>
    <cellStyle name="Standaard 4 3 3 2 2 2 2 2 3 2" xfId="34791" xr:uid="{C5E4963B-3BA2-49F6-8B58-41ED9264BDEF}"/>
    <cellStyle name="Standaard 4 3 3 2 2 2 2 2 4" xfId="24607" xr:uid="{22EFF11A-3ECF-4A27-976C-2478E2216886}"/>
    <cellStyle name="Standaard 4 3 3 2 2 2 2 3" xfId="9131" xr:uid="{7656DB65-654F-497E-B5F3-30618EB7736B}"/>
    <cellStyle name="Standaard 4 3 3 2 2 2 2 3 2" xfId="19320" xr:uid="{58C725A6-206B-44A3-824D-EE65813AE00A}"/>
    <cellStyle name="Standaard 4 3 3 2 2 2 2 3 2 2" xfId="39689" xr:uid="{317F8FF7-7953-406B-BA3C-02F50F117D7E}"/>
    <cellStyle name="Standaard 4 3 3 2 2 2 2 3 3" xfId="29505" xr:uid="{9E3BDC1C-C92E-4D2B-9F05-68A0C45C264D}"/>
    <cellStyle name="Standaard 4 3 3 2 2 2 2 4" xfId="11879" xr:uid="{D7497E7F-FD58-4F04-A8A2-67EF7879C2B9}"/>
    <cellStyle name="Standaard 4 3 3 2 2 2 2 4 2" xfId="32248" xr:uid="{4C5D5874-4A1F-4639-8903-5E487A15D0F4}"/>
    <cellStyle name="Standaard 4 3 3 2 2 2 2 5" xfId="22064" xr:uid="{D8BD9172-358D-4122-BEC6-69F2A2065381}"/>
    <cellStyle name="Standaard 4 3 3 2 2 2 3" xfId="2546" xr:uid="{197BF353-5084-4DDC-BCEC-68AD99B6B248}"/>
    <cellStyle name="Standaard 4 3 3 2 2 2 3 2" xfId="5091" xr:uid="{001F42AA-E13E-4E61-B2AB-77B34428CA3A}"/>
    <cellStyle name="Standaard 4 3 3 2 2 2 3 2 2" xfId="9134" xr:uid="{3C9D11B9-FCC0-4B8F-95F2-2455B093E0A3}"/>
    <cellStyle name="Standaard 4 3 3 2 2 2 3 2 2 2" xfId="19323" xr:uid="{323CC1EF-B8EC-497C-A251-53BC0B270FC5}"/>
    <cellStyle name="Standaard 4 3 3 2 2 2 3 2 2 2 2" xfId="39692" xr:uid="{6D93651A-4331-4642-8EFE-CF5FF95DAFA1}"/>
    <cellStyle name="Standaard 4 3 3 2 2 2 3 2 2 3" xfId="29508" xr:uid="{9E7C17A0-647B-471E-988B-FE95063331B7}"/>
    <cellStyle name="Standaard 4 3 3 2 2 2 3 2 3" xfId="15269" xr:uid="{2F5D0A5E-E19C-4F70-AD6B-31C37E9B37D2}"/>
    <cellStyle name="Standaard 4 3 3 2 2 2 3 2 3 2" xfId="35638" xr:uid="{0DBC96F5-AA1D-4E46-B38E-D07C39C8B032}"/>
    <cellStyle name="Standaard 4 3 3 2 2 2 3 2 4" xfId="25454" xr:uid="{C711127E-B321-44EC-9751-002A58D98781}"/>
    <cellStyle name="Standaard 4 3 3 2 2 2 3 3" xfId="9133" xr:uid="{AB616C1D-693F-4AFA-9C36-F694BCD84BDB}"/>
    <cellStyle name="Standaard 4 3 3 2 2 2 3 3 2" xfId="19322" xr:uid="{F781A032-33CF-467A-995A-2BA98188E8A6}"/>
    <cellStyle name="Standaard 4 3 3 2 2 2 3 3 2 2" xfId="39691" xr:uid="{02DFAA4C-2FA5-4ABF-9D98-EDA5F1D13CDF}"/>
    <cellStyle name="Standaard 4 3 3 2 2 2 3 3 3" xfId="29507" xr:uid="{496130DD-D490-4292-83B6-B878AE770F72}"/>
    <cellStyle name="Standaard 4 3 3 2 2 2 3 4" xfId="12726" xr:uid="{53632152-94B5-4F2C-9775-AB53398EC376}"/>
    <cellStyle name="Standaard 4 3 3 2 2 2 3 4 2" xfId="33095" xr:uid="{95ED57B4-DA2E-48FC-9889-9251D2BA2AF3}"/>
    <cellStyle name="Standaard 4 3 3 2 2 2 3 5" xfId="22911" xr:uid="{73C21AA2-43AC-4DD7-AD53-7419ACF539EE}"/>
    <cellStyle name="Standaard 4 3 3 2 2 2 4" xfId="3396" xr:uid="{7E6167FF-E6D9-4E45-84EE-B5D1C3083A85}"/>
    <cellStyle name="Standaard 4 3 3 2 2 2 4 2" xfId="9135" xr:uid="{976EFA57-2188-463F-9830-2C77A6DCE732}"/>
    <cellStyle name="Standaard 4 3 3 2 2 2 4 2 2" xfId="19324" xr:uid="{4C725BC3-7389-4BF7-9F40-7A26975030E8}"/>
    <cellStyle name="Standaard 4 3 3 2 2 2 4 2 2 2" xfId="39693" xr:uid="{3750A34E-35EB-45C2-99E3-2EFDF51E109C}"/>
    <cellStyle name="Standaard 4 3 3 2 2 2 4 2 3" xfId="29509" xr:uid="{C310583C-5FEA-4377-B33E-EF14098FEA93}"/>
    <cellStyle name="Standaard 4 3 3 2 2 2 4 3" xfId="13574" xr:uid="{455DFE62-ADA4-429C-82BC-E074962D2781}"/>
    <cellStyle name="Standaard 4 3 3 2 2 2 4 3 2" xfId="33943" xr:uid="{94640971-54C3-4E9C-899B-15F540A91088}"/>
    <cellStyle name="Standaard 4 3 3 2 2 2 4 4" xfId="23759" xr:uid="{9C6AF347-4963-4E6E-8C14-F8855C364A30}"/>
    <cellStyle name="Standaard 4 3 3 2 2 2 5" xfId="9130" xr:uid="{783837EA-2FB9-49AF-A7D4-A61D492D9EAE}"/>
    <cellStyle name="Standaard 4 3 3 2 2 2 5 2" xfId="19319" xr:uid="{D3778651-B399-436B-B191-A6963DCA7D21}"/>
    <cellStyle name="Standaard 4 3 3 2 2 2 5 2 2" xfId="39688" xr:uid="{2CAB72AF-3ED0-4A53-A33A-BA3EB9B02CD3}"/>
    <cellStyle name="Standaard 4 3 3 2 2 2 5 3" xfId="29504" xr:uid="{610B4593-9475-471A-A729-5BA948B281FA}"/>
    <cellStyle name="Standaard 4 3 3 2 2 2 6" xfId="11031" xr:uid="{5C9C2C86-76A3-41C7-B5B8-A89740955A0C}"/>
    <cellStyle name="Standaard 4 3 3 2 2 2 6 2" xfId="31400" xr:uid="{C857659A-F349-4C10-8EFD-843D0A7EBC55}"/>
    <cellStyle name="Standaard 4 3 3 2 2 2 7" xfId="21216" xr:uid="{DA4EC531-F399-4E14-8F68-1E3DEA720D07}"/>
    <cellStyle name="Standaard 4 3 3 2 2 3" xfId="1275" xr:uid="{7422D0EC-B3BF-4B06-8760-BE3F48DA49E6}"/>
    <cellStyle name="Standaard 4 3 3 2 2 3 2" xfId="3820" xr:uid="{F8E78AE9-88EE-491E-B41A-93207FA803F0}"/>
    <cellStyle name="Standaard 4 3 3 2 2 3 2 2" xfId="9137" xr:uid="{87B70650-86C8-45F5-9422-0C3C63E46547}"/>
    <cellStyle name="Standaard 4 3 3 2 2 3 2 2 2" xfId="19326" xr:uid="{F7E05AA7-3BB6-4FD0-BE6A-0A157B78EFB7}"/>
    <cellStyle name="Standaard 4 3 3 2 2 3 2 2 2 2" xfId="39695" xr:uid="{1D036FBF-A94A-42F6-A327-524760CE3D49}"/>
    <cellStyle name="Standaard 4 3 3 2 2 3 2 2 3" xfId="29511" xr:uid="{59FB4CB0-22BD-4BA8-B20A-678D79D2D048}"/>
    <cellStyle name="Standaard 4 3 3 2 2 3 2 3" xfId="13998" xr:uid="{3AA4C5D4-D471-4607-8EA4-3EE7DCA72AAB}"/>
    <cellStyle name="Standaard 4 3 3 2 2 3 2 3 2" xfId="34367" xr:uid="{1ACA7C53-807C-453E-A1C6-26CC7235B417}"/>
    <cellStyle name="Standaard 4 3 3 2 2 3 2 4" xfId="24183" xr:uid="{97EF8BBA-31A1-417F-9AB3-753BC6C8A374}"/>
    <cellStyle name="Standaard 4 3 3 2 2 3 3" xfId="9136" xr:uid="{6F31B3CE-0C7D-4041-B8EA-3193B3F373BB}"/>
    <cellStyle name="Standaard 4 3 3 2 2 3 3 2" xfId="19325" xr:uid="{FF05021B-1ECE-45F5-AE19-38DE46DB696A}"/>
    <cellStyle name="Standaard 4 3 3 2 2 3 3 2 2" xfId="39694" xr:uid="{BBA1B169-5551-4C17-851D-54B17B6BEC4D}"/>
    <cellStyle name="Standaard 4 3 3 2 2 3 3 3" xfId="29510" xr:uid="{8636CD21-86BC-44A0-846D-5ADE41AB61B5}"/>
    <cellStyle name="Standaard 4 3 3 2 2 3 4" xfId="11455" xr:uid="{B3D78B91-F35F-4786-BFF8-4A7685DF9812}"/>
    <cellStyle name="Standaard 4 3 3 2 2 3 4 2" xfId="31824" xr:uid="{DAAC378E-E76C-499D-A687-E2E1309FC4E9}"/>
    <cellStyle name="Standaard 4 3 3 2 2 3 5" xfId="21640" xr:uid="{11D6840A-DE1A-42D1-8D87-6200AB5F2B39}"/>
    <cellStyle name="Standaard 4 3 3 2 2 4" xfId="2122" xr:uid="{59D7E527-0F33-4D40-AC9B-7A886DEFC807}"/>
    <cellStyle name="Standaard 4 3 3 2 2 4 2" xfId="4667" xr:uid="{C4B9A054-731A-4D36-ABD1-714DFA262B7D}"/>
    <cellStyle name="Standaard 4 3 3 2 2 4 2 2" xfId="9139" xr:uid="{BE379ED3-0AD7-4AE9-8ABE-B2B3D7E0B779}"/>
    <cellStyle name="Standaard 4 3 3 2 2 4 2 2 2" xfId="19328" xr:uid="{EEFA09F2-D94E-4919-A6D5-FF2BC2BD3851}"/>
    <cellStyle name="Standaard 4 3 3 2 2 4 2 2 2 2" xfId="39697" xr:uid="{B9F4248E-3A63-4997-8A20-5B42BC3CA228}"/>
    <cellStyle name="Standaard 4 3 3 2 2 4 2 2 3" xfId="29513" xr:uid="{2FF14502-FE27-4106-9C5A-C2BAA54AB26D}"/>
    <cellStyle name="Standaard 4 3 3 2 2 4 2 3" xfId="14845" xr:uid="{C2BABEC1-26ED-4CDB-958E-E7DF6C697E3F}"/>
    <cellStyle name="Standaard 4 3 3 2 2 4 2 3 2" xfId="35214" xr:uid="{BB34B657-9FE7-4867-A213-C60272769A5E}"/>
    <cellStyle name="Standaard 4 3 3 2 2 4 2 4" xfId="25030" xr:uid="{F8C13EDC-B5E7-462A-9636-735F2C111618}"/>
    <cellStyle name="Standaard 4 3 3 2 2 4 3" xfId="9138" xr:uid="{BFD969F3-57F4-4C11-A48F-C4B9E7C693ED}"/>
    <cellStyle name="Standaard 4 3 3 2 2 4 3 2" xfId="19327" xr:uid="{438A9090-DD7D-4727-B7A7-449D03106B0A}"/>
    <cellStyle name="Standaard 4 3 3 2 2 4 3 2 2" xfId="39696" xr:uid="{5FEA2126-33BA-4D4B-85EE-3860B16C7902}"/>
    <cellStyle name="Standaard 4 3 3 2 2 4 3 3" xfId="29512" xr:uid="{A865D30E-3222-4127-94CF-1D009EC6F52C}"/>
    <cellStyle name="Standaard 4 3 3 2 2 4 4" xfId="12302" xr:uid="{FA4893CC-7B66-41C8-89F9-E7EF1EA3EFFD}"/>
    <cellStyle name="Standaard 4 3 3 2 2 4 4 2" xfId="32671" xr:uid="{70062117-37ED-4262-9C45-A78BC1778524}"/>
    <cellStyle name="Standaard 4 3 3 2 2 4 5" xfId="22487" xr:uid="{9E2093D3-0951-4B31-9BF2-6EC3BF547C02}"/>
    <cellStyle name="Standaard 4 3 3 2 2 5" xfId="2972" xr:uid="{6C473DCB-F228-454A-A8EA-1CD99D8D7EBC}"/>
    <cellStyle name="Standaard 4 3 3 2 2 5 2" xfId="9140" xr:uid="{2DD72C5B-3AD1-415C-A4BE-AE141DEBBCDE}"/>
    <cellStyle name="Standaard 4 3 3 2 2 5 2 2" xfId="19329" xr:uid="{A8D86662-59C5-42DF-95E1-368F52D1A857}"/>
    <cellStyle name="Standaard 4 3 3 2 2 5 2 2 2" xfId="39698" xr:uid="{F8060013-3DAB-485C-955A-D736B4A684D7}"/>
    <cellStyle name="Standaard 4 3 3 2 2 5 2 3" xfId="29514" xr:uid="{CBBA44D5-F433-442C-A2DB-4DF7174CC678}"/>
    <cellStyle name="Standaard 4 3 3 2 2 5 3" xfId="13150" xr:uid="{0BFD3550-6D28-4B0F-A2A7-72F2CD70E224}"/>
    <cellStyle name="Standaard 4 3 3 2 2 5 3 2" xfId="33519" xr:uid="{012803A5-6AAD-4380-A6F0-81711EADDF1A}"/>
    <cellStyle name="Standaard 4 3 3 2 2 5 4" xfId="23335" xr:uid="{C71A1C3F-124E-4A0B-8D41-E3DBED57D64D}"/>
    <cellStyle name="Standaard 4 3 3 2 2 6" xfId="9129" xr:uid="{7E0DDA23-45B3-44F7-A7BD-56849F120F57}"/>
    <cellStyle name="Standaard 4 3 3 2 2 6 2" xfId="19318" xr:uid="{7C7EEA9F-9CD7-41F8-8265-430BA939628D}"/>
    <cellStyle name="Standaard 4 3 3 2 2 6 2 2" xfId="39687" xr:uid="{8A20D3E0-5B07-416A-B90C-A6D104CCADD5}"/>
    <cellStyle name="Standaard 4 3 3 2 2 6 3" xfId="29503" xr:uid="{656E2B64-392F-448D-838F-512D31BABC36}"/>
    <cellStyle name="Standaard 4 3 3 2 2 7" xfId="10607" xr:uid="{6134A25B-F381-4A8E-949C-0D6CFB5D3D3E}"/>
    <cellStyle name="Standaard 4 3 3 2 2 7 2" xfId="30976" xr:uid="{627C6E7B-15E6-4BD1-8E1F-7810C81024CF}"/>
    <cellStyle name="Standaard 4 3 3 2 2 8" xfId="20792" xr:uid="{295C7A99-547F-4EFD-9EE9-A73BB7100953}"/>
    <cellStyle name="Standaard 4 3 3 2 3" xfId="715" xr:uid="{C23F5144-32CE-43D8-B5EC-640CAEE79136}"/>
    <cellStyle name="Standaard 4 3 3 2 3 2" xfId="1565" xr:uid="{31C80DAE-B990-4ECF-B7BA-CEDD11DAA692}"/>
    <cellStyle name="Standaard 4 3 3 2 3 2 2" xfId="4110" xr:uid="{7BF09827-80CC-4B1E-85E6-5AA3322FDE52}"/>
    <cellStyle name="Standaard 4 3 3 2 3 2 2 2" xfId="9143" xr:uid="{A0CF0933-2D48-4A27-8F3B-76A78D5C6BE3}"/>
    <cellStyle name="Standaard 4 3 3 2 3 2 2 2 2" xfId="19332" xr:uid="{1F045EAE-C7E7-41A7-B309-768DD6108C44}"/>
    <cellStyle name="Standaard 4 3 3 2 3 2 2 2 2 2" xfId="39701" xr:uid="{02E4FEBC-D3DC-400B-8170-D32D8D4A32F9}"/>
    <cellStyle name="Standaard 4 3 3 2 3 2 2 2 3" xfId="29517" xr:uid="{71A57B5B-59E3-4442-BDE5-127F83FE5D85}"/>
    <cellStyle name="Standaard 4 3 3 2 3 2 2 3" xfId="14288" xr:uid="{EE3589DE-2106-4F55-B637-D89F651D5106}"/>
    <cellStyle name="Standaard 4 3 3 2 3 2 2 3 2" xfId="34657" xr:uid="{991E4CE5-261F-491F-8C2B-8C5504C542BE}"/>
    <cellStyle name="Standaard 4 3 3 2 3 2 2 4" xfId="24473" xr:uid="{686FBF05-4C09-413C-A0C1-EAD9E557D47B}"/>
    <cellStyle name="Standaard 4 3 3 2 3 2 3" xfId="9142" xr:uid="{2EF7EA1F-B039-4099-96C2-3A06ACA5FD96}"/>
    <cellStyle name="Standaard 4 3 3 2 3 2 3 2" xfId="19331" xr:uid="{1B6A9B00-340A-4A34-A9AA-C98D5AEB3CA6}"/>
    <cellStyle name="Standaard 4 3 3 2 3 2 3 2 2" xfId="39700" xr:uid="{E1010502-DE2B-4E1C-812F-6E031E766D10}"/>
    <cellStyle name="Standaard 4 3 3 2 3 2 3 3" xfId="29516" xr:uid="{86BBF64A-5F08-43AE-A513-04674933B80F}"/>
    <cellStyle name="Standaard 4 3 3 2 3 2 4" xfId="11745" xr:uid="{F0D52846-62BF-4901-BA2D-EF06121A22BD}"/>
    <cellStyle name="Standaard 4 3 3 2 3 2 4 2" xfId="32114" xr:uid="{913D5C2C-4B8C-4345-BF62-4425F7151699}"/>
    <cellStyle name="Standaard 4 3 3 2 3 2 5" xfId="21930" xr:uid="{9FC98C11-0D39-4176-A46A-C0BF2A120CF8}"/>
    <cellStyle name="Standaard 4 3 3 2 3 3" xfId="2412" xr:uid="{947CC2A4-08C0-4149-A248-76BBAD70F97E}"/>
    <cellStyle name="Standaard 4 3 3 2 3 3 2" xfId="4957" xr:uid="{A3B1CB96-39A2-4439-938E-1AF672125E9A}"/>
    <cellStyle name="Standaard 4 3 3 2 3 3 2 2" xfId="9145" xr:uid="{BD274DD4-10EE-495C-BE5F-E5EC88B1052B}"/>
    <cellStyle name="Standaard 4 3 3 2 3 3 2 2 2" xfId="19334" xr:uid="{0A47E133-D1CE-484E-AEB5-650AAB88BCAA}"/>
    <cellStyle name="Standaard 4 3 3 2 3 3 2 2 2 2" xfId="39703" xr:uid="{2516CBD6-223D-4E79-BD9F-FB979F9BB9B3}"/>
    <cellStyle name="Standaard 4 3 3 2 3 3 2 2 3" xfId="29519" xr:uid="{56493C1C-F8A5-42C4-A75F-68F8D4BC25AA}"/>
    <cellStyle name="Standaard 4 3 3 2 3 3 2 3" xfId="15135" xr:uid="{5B7FC05C-5230-434C-9D7E-1773992BB1C0}"/>
    <cellStyle name="Standaard 4 3 3 2 3 3 2 3 2" xfId="35504" xr:uid="{3EA1D0AA-79F8-4536-A4D6-01897895D3F4}"/>
    <cellStyle name="Standaard 4 3 3 2 3 3 2 4" xfId="25320" xr:uid="{DC9C0827-3E81-4378-9735-E5F538E33589}"/>
    <cellStyle name="Standaard 4 3 3 2 3 3 3" xfId="9144" xr:uid="{CF161B50-1732-4BD3-B634-B62BAC1428D0}"/>
    <cellStyle name="Standaard 4 3 3 2 3 3 3 2" xfId="19333" xr:uid="{D43C7542-659D-4188-87D1-629D5A48FEAB}"/>
    <cellStyle name="Standaard 4 3 3 2 3 3 3 2 2" xfId="39702" xr:uid="{E0E034F3-4858-45CD-9E78-52166A06D864}"/>
    <cellStyle name="Standaard 4 3 3 2 3 3 3 3" xfId="29518" xr:uid="{D4B0DD1F-7E78-400F-9E01-1EDA98E34EE5}"/>
    <cellStyle name="Standaard 4 3 3 2 3 3 4" xfId="12592" xr:uid="{9D440097-C6EB-4292-A8D3-ABD0C3BF6A98}"/>
    <cellStyle name="Standaard 4 3 3 2 3 3 4 2" xfId="32961" xr:uid="{8C96F7CE-0CDB-4DF2-98FD-8D377587200A}"/>
    <cellStyle name="Standaard 4 3 3 2 3 3 5" xfId="22777" xr:uid="{829127B6-3FE6-4EA3-B7D6-27694D6C7EA3}"/>
    <cellStyle name="Standaard 4 3 3 2 3 4" xfId="3262" xr:uid="{F378D826-6B3D-491B-8B78-C7D44E99116B}"/>
    <cellStyle name="Standaard 4 3 3 2 3 4 2" xfId="9146" xr:uid="{34214A2E-D53A-41AE-A9E9-3E96FB37FDD7}"/>
    <cellStyle name="Standaard 4 3 3 2 3 4 2 2" xfId="19335" xr:uid="{72905432-E7BB-4922-B4E9-E54A2BB5CC45}"/>
    <cellStyle name="Standaard 4 3 3 2 3 4 2 2 2" xfId="39704" xr:uid="{C27733AF-1963-498D-ADF6-9140B4F6D01F}"/>
    <cellStyle name="Standaard 4 3 3 2 3 4 2 3" xfId="29520" xr:uid="{A6328027-CA29-4012-981D-0198C1B5E766}"/>
    <cellStyle name="Standaard 4 3 3 2 3 4 3" xfId="13440" xr:uid="{949DBB6E-D95A-40EB-B8FF-2802CB849AFE}"/>
    <cellStyle name="Standaard 4 3 3 2 3 4 3 2" xfId="33809" xr:uid="{8CE23120-BAED-4130-86D7-142AE1AEDE85}"/>
    <cellStyle name="Standaard 4 3 3 2 3 4 4" xfId="23625" xr:uid="{7FC6CE31-609D-4499-9A0B-04697A866D23}"/>
    <cellStyle name="Standaard 4 3 3 2 3 5" xfId="9141" xr:uid="{1C5D30E7-479C-4425-9566-9DFA51EAF8EF}"/>
    <cellStyle name="Standaard 4 3 3 2 3 5 2" xfId="19330" xr:uid="{916E6686-387A-4669-A333-7E4D70B5A18E}"/>
    <cellStyle name="Standaard 4 3 3 2 3 5 2 2" xfId="39699" xr:uid="{2EC90527-2E6F-4517-8268-CCBD4543DF86}"/>
    <cellStyle name="Standaard 4 3 3 2 3 5 3" xfId="29515" xr:uid="{F01FB775-91C1-4378-8B55-5FE74B598094}"/>
    <cellStyle name="Standaard 4 3 3 2 3 6" xfId="10897" xr:uid="{EC7DCE9B-7E48-4C64-B2B5-364E68CA7AC5}"/>
    <cellStyle name="Standaard 4 3 3 2 3 6 2" xfId="31266" xr:uid="{67DA86C4-B58C-45DF-887D-2C85E44D08DE}"/>
    <cellStyle name="Standaard 4 3 3 2 3 7" xfId="21082" xr:uid="{0FA2982D-15D9-4506-A001-E0306664D6FD}"/>
    <cellStyle name="Standaard 4 3 3 2 4" xfId="1141" xr:uid="{AE423DC3-BCF8-48D9-B921-C323D1383A42}"/>
    <cellStyle name="Standaard 4 3 3 2 4 2" xfId="3686" xr:uid="{180BF736-77FE-4BB0-A94F-C365482DE71E}"/>
    <cellStyle name="Standaard 4 3 3 2 4 2 2" xfId="9148" xr:uid="{A3A1233E-CCFF-468F-BC0B-D32A0AA5EED9}"/>
    <cellStyle name="Standaard 4 3 3 2 4 2 2 2" xfId="19337" xr:uid="{8961338D-529B-470B-8219-A818DC2D1770}"/>
    <cellStyle name="Standaard 4 3 3 2 4 2 2 2 2" xfId="39706" xr:uid="{40C2F70D-99EF-4FBE-8FAB-B55901A4A430}"/>
    <cellStyle name="Standaard 4 3 3 2 4 2 2 3" xfId="29522" xr:uid="{C693A166-3987-4ACA-AB97-EC2F0E4757DE}"/>
    <cellStyle name="Standaard 4 3 3 2 4 2 3" xfId="13864" xr:uid="{FC1CB4FE-6BFE-46AB-A6C9-98E5FEF750CE}"/>
    <cellStyle name="Standaard 4 3 3 2 4 2 3 2" xfId="34233" xr:uid="{6C832644-883C-4412-AADC-34AE8B4B5C3C}"/>
    <cellStyle name="Standaard 4 3 3 2 4 2 4" xfId="24049" xr:uid="{91BDD289-7072-4000-97F1-C43933BBD12A}"/>
    <cellStyle name="Standaard 4 3 3 2 4 3" xfId="9147" xr:uid="{AF33DB81-AC28-42F3-A230-18919F743CBE}"/>
    <cellStyle name="Standaard 4 3 3 2 4 3 2" xfId="19336" xr:uid="{CC7571B3-FE38-4569-ADC2-D63993D67EF0}"/>
    <cellStyle name="Standaard 4 3 3 2 4 3 2 2" xfId="39705" xr:uid="{C20C998D-3BE8-4D6B-BC0E-C14DFA272B37}"/>
    <cellStyle name="Standaard 4 3 3 2 4 3 3" xfId="29521" xr:uid="{556C3B22-9E86-44C1-8E56-16B81D68405A}"/>
    <cellStyle name="Standaard 4 3 3 2 4 4" xfId="11321" xr:uid="{4E3D319B-A955-4C29-AB63-B520B04C7BA7}"/>
    <cellStyle name="Standaard 4 3 3 2 4 4 2" xfId="31690" xr:uid="{B179744E-A219-42D2-ADE0-4E7F9E51845E}"/>
    <cellStyle name="Standaard 4 3 3 2 4 5" xfId="21506" xr:uid="{9A1DD3EA-6591-4391-8B7E-6821A7010AFF}"/>
    <cellStyle name="Standaard 4 3 3 2 5" xfId="1988" xr:uid="{15252F7F-8019-4923-8C1F-24AB3A483A0D}"/>
    <cellStyle name="Standaard 4 3 3 2 5 2" xfId="4533" xr:uid="{4D4522BF-695B-4F28-B19D-F8BA0670B239}"/>
    <cellStyle name="Standaard 4 3 3 2 5 2 2" xfId="9150" xr:uid="{8FEBDA67-0C99-4253-9E9B-0007B6E0DFE2}"/>
    <cellStyle name="Standaard 4 3 3 2 5 2 2 2" xfId="19339" xr:uid="{DAECD0DA-DB13-4F1B-B4DB-C5F625236D11}"/>
    <cellStyle name="Standaard 4 3 3 2 5 2 2 2 2" xfId="39708" xr:uid="{E90DA501-DC34-4E66-87CA-7EBE0517FC0A}"/>
    <cellStyle name="Standaard 4 3 3 2 5 2 2 3" xfId="29524" xr:uid="{1B2BA103-F3E6-4046-91A2-9B094B128973}"/>
    <cellStyle name="Standaard 4 3 3 2 5 2 3" xfId="14711" xr:uid="{DE1B0DBF-F906-414B-A4E7-EAAEF36F93A4}"/>
    <cellStyle name="Standaard 4 3 3 2 5 2 3 2" xfId="35080" xr:uid="{7984B7BE-905B-43AE-963A-D29E7C038632}"/>
    <cellStyle name="Standaard 4 3 3 2 5 2 4" xfId="24896" xr:uid="{48910922-1400-4587-9EA0-5FFC2FE35C76}"/>
    <cellStyle name="Standaard 4 3 3 2 5 3" xfId="9149" xr:uid="{6E3275D0-68D2-40A4-8876-F225453DEA4C}"/>
    <cellStyle name="Standaard 4 3 3 2 5 3 2" xfId="19338" xr:uid="{F0DB9212-244E-431B-8D5A-9AF90BA354F2}"/>
    <cellStyle name="Standaard 4 3 3 2 5 3 2 2" xfId="39707" xr:uid="{84477D35-ED33-469C-B3BB-04EFA04D6818}"/>
    <cellStyle name="Standaard 4 3 3 2 5 3 3" xfId="29523" xr:uid="{3A5B4FB9-9D59-4099-AF5E-39FFDC53A3EE}"/>
    <cellStyle name="Standaard 4 3 3 2 5 4" xfId="12168" xr:uid="{1B8F23AF-F9E8-4322-BC6E-E9CC56444F5E}"/>
    <cellStyle name="Standaard 4 3 3 2 5 4 2" xfId="32537" xr:uid="{D0ADECF8-33D4-4F74-AE7A-3B459E5A1B4E}"/>
    <cellStyle name="Standaard 4 3 3 2 5 5" xfId="22353" xr:uid="{FB4CBEC1-DD62-4692-814F-25BBF76E0892}"/>
    <cellStyle name="Standaard 4 3 3 2 6" xfId="2838" xr:uid="{91557935-96AA-41C7-8B57-CF8D15A2F374}"/>
    <cellStyle name="Standaard 4 3 3 2 6 2" xfId="9151" xr:uid="{18B7C43A-0B3D-42B4-8016-FFA452AFD123}"/>
    <cellStyle name="Standaard 4 3 3 2 6 2 2" xfId="19340" xr:uid="{533E5DC3-B2E6-4B70-82D3-272CDDF11556}"/>
    <cellStyle name="Standaard 4 3 3 2 6 2 2 2" xfId="39709" xr:uid="{99EEC77C-C1E2-4A29-A78A-0F7FA0E1D19F}"/>
    <cellStyle name="Standaard 4 3 3 2 6 2 3" xfId="29525" xr:uid="{6C18AD16-7152-4A31-B16B-6EBB337D0661}"/>
    <cellStyle name="Standaard 4 3 3 2 6 3" xfId="13016" xr:uid="{B224A1F5-82F6-48C9-9B75-FDCDA267569C}"/>
    <cellStyle name="Standaard 4 3 3 2 6 3 2" xfId="33385" xr:uid="{ADF95A3D-BC9F-4288-92C4-D3BA0D77B11A}"/>
    <cellStyle name="Standaard 4 3 3 2 6 4" xfId="23201" xr:uid="{4810000A-8551-4F05-8E7A-C0EA69D18174}"/>
    <cellStyle name="Standaard 4 3 3 2 7" xfId="9128" xr:uid="{BE3F0A87-52C4-4693-AA64-8AEB59470F8F}"/>
    <cellStyle name="Standaard 4 3 3 2 7 2" xfId="19317" xr:uid="{8431695E-48C7-4F1A-9CCB-A0D99F701496}"/>
    <cellStyle name="Standaard 4 3 3 2 7 2 2" xfId="39686" xr:uid="{C526BDAC-2C31-4FE1-84A2-2C7F03D4B845}"/>
    <cellStyle name="Standaard 4 3 3 2 7 3" xfId="29502" xr:uid="{7BF37C99-7CFB-41D5-8802-B554B5E9FC30}"/>
    <cellStyle name="Standaard 4 3 3 2 8" xfId="10473" xr:uid="{0BAE0EDE-2D2B-4658-9857-358582C6D775}"/>
    <cellStyle name="Standaard 4 3 3 2 8 2" xfId="30842" xr:uid="{D9B5D842-F02E-4A4D-8D9D-9296FB80344C}"/>
    <cellStyle name="Standaard 4 3 3 2 9" xfId="20658" xr:uid="{A0E1EAC6-11B0-4744-A6AF-30A98A9C8413}"/>
    <cellStyle name="Standaard 4 3 3 3" xfId="227" xr:uid="{A0B12183-F53B-42CB-B3E9-D14A0B6914F6}"/>
    <cellStyle name="Standaard 4 3 3 3 2" xfId="783" xr:uid="{E084827E-0E9F-4BC3-B868-15BA75065E71}"/>
    <cellStyle name="Standaard 4 3 3 3 2 2" xfId="1633" xr:uid="{23FBBCE5-E45F-46ED-85B2-40AC8CADCB98}"/>
    <cellStyle name="Standaard 4 3 3 3 2 2 2" xfId="4178" xr:uid="{0064BE3E-94E5-4326-9DDF-05BB6FF21C8F}"/>
    <cellStyle name="Standaard 4 3 3 3 2 2 2 2" xfId="9155" xr:uid="{6C85EFEF-7ECE-423E-B95C-C4D642F5EB2A}"/>
    <cellStyle name="Standaard 4 3 3 3 2 2 2 2 2" xfId="19344" xr:uid="{208B94B4-B44F-4999-BE6A-26D237EE1700}"/>
    <cellStyle name="Standaard 4 3 3 3 2 2 2 2 2 2" xfId="39713" xr:uid="{DE700F81-7695-470C-ACFF-A6523A7796F6}"/>
    <cellStyle name="Standaard 4 3 3 3 2 2 2 2 3" xfId="29529" xr:uid="{82030CF2-631B-4473-A94D-8FE045E52A59}"/>
    <cellStyle name="Standaard 4 3 3 3 2 2 2 3" xfId="14356" xr:uid="{35AB0884-B487-4F4C-AB59-87F85560B839}"/>
    <cellStyle name="Standaard 4 3 3 3 2 2 2 3 2" xfId="34725" xr:uid="{D840A56E-4FE5-49AC-BBBB-2F58EE996AF4}"/>
    <cellStyle name="Standaard 4 3 3 3 2 2 2 4" xfId="24541" xr:uid="{812E7609-8624-4ED5-ADE9-385AAB4FB79B}"/>
    <cellStyle name="Standaard 4 3 3 3 2 2 3" xfId="9154" xr:uid="{FCEB507F-9492-4FD8-85E9-931570C64013}"/>
    <cellStyle name="Standaard 4 3 3 3 2 2 3 2" xfId="19343" xr:uid="{157C85DB-4D77-4D19-BF5A-72617EBD4D89}"/>
    <cellStyle name="Standaard 4 3 3 3 2 2 3 2 2" xfId="39712" xr:uid="{9C186468-1F20-4415-BE58-8FAA95C4B433}"/>
    <cellStyle name="Standaard 4 3 3 3 2 2 3 3" xfId="29528" xr:uid="{007B45F9-DEC7-4ADA-8D41-D7F5607DEDD7}"/>
    <cellStyle name="Standaard 4 3 3 3 2 2 4" xfId="11813" xr:uid="{830C2F02-653C-40B6-B3FB-73DAA2478A43}"/>
    <cellStyle name="Standaard 4 3 3 3 2 2 4 2" xfId="32182" xr:uid="{86CC820B-D03E-41FF-BF58-DB12E6DD5B03}"/>
    <cellStyle name="Standaard 4 3 3 3 2 2 5" xfId="21998" xr:uid="{FA9990B8-1635-4456-B1EB-C3A3B1837DBB}"/>
    <cellStyle name="Standaard 4 3 3 3 2 3" xfId="2480" xr:uid="{0B504014-3AFF-408C-AADA-8F687A4EEFD6}"/>
    <cellStyle name="Standaard 4 3 3 3 2 3 2" xfId="5025" xr:uid="{7BCEAF2F-79D1-4A58-AA4D-5352BE72A12A}"/>
    <cellStyle name="Standaard 4 3 3 3 2 3 2 2" xfId="9157" xr:uid="{C53B83D6-4758-4900-BD34-A221E55DEC21}"/>
    <cellStyle name="Standaard 4 3 3 3 2 3 2 2 2" xfId="19346" xr:uid="{20A8792A-14FB-4CD4-A829-4104F2B1FCEE}"/>
    <cellStyle name="Standaard 4 3 3 3 2 3 2 2 2 2" xfId="39715" xr:uid="{7DD0583F-E30F-467A-8D8D-DBB38993A787}"/>
    <cellStyle name="Standaard 4 3 3 3 2 3 2 2 3" xfId="29531" xr:uid="{EC978CA1-E78B-471C-A83F-09EA29B4E594}"/>
    <cellStyle name="Standaard 4 3 3 3 2 3 2 3" xfId="15203" xr:uid="{2E82FA1B-E1AD-47EB-8689-1A5055703077}"/>
    <cellStyle name="Standaard 4 3 3 3 2 3 2 3 2" xfId="35572" xr:uid="{EB08C03B-554F-43FC-BBC2-ACC8B506F7F4}"/>
    <cellStyle name="Standaard 4 3 3 3 2 3 2 4" xfId="25388" xr:uid="{830AA588-615A-43C8-B20B-BD169FDBB79C}"/>
    <cellStyle name="Standaard 4 3 3 3 2 3 3" xfId="9156" xr:uid="{6850A984-0FE8-4C17-B263-CDE8F41370BF}"/>
    <cellStyle name="Standaard 4 3 3 3 2 3 3 2" xfId="19345" xr:uid="{E7BD9B3E-2AD3-4E9D-BF3B-004854656C98}"/>
    <cellStyle name="Standaard 4 3 3 3 2 3 3 2 2" xfId="39714" xr:uid="{881D48D0-E6B6-4165-AFB9-D326D2660CE0}"/>
    <cellStyle name="Standaard 4 3 3 3 2 3 3 3" xfId="29530" xr:uid="{4F2F42AF-7398-4EFE-97D2-FB2299EC4209}"/>
    <cellStyle name="Standaard 4 3 3 3 2 3 4" xfId="12660" xr:uid="{892B5D2A-2533-4C6B-8B1A-03B224512AE1}"/>
    <cellStyle name="Standaard 4 3 3 3 2 3 4 2" xfId="33029" xr:uid="{72E240F2-9E8F-4D95-ADE9-69E351E6ABF1}"/>
    <cellStyle name="Standaard 4 3 3 3 2 3 5" xfId="22845" xr:uid="{088DECAC-2AA7-4BC1-81C0-CA5C4443A008}"/>
    <cellStyle name="Standaard 4 3 3 3 2 4" xfId="3330" xr:uid="{96593C76-74DC-4511-B9F8-15A55CE21183}"/>
    <cellStyle name="Standaard 4 3 3 3 2 4 2" xfId="9158" xr:uid="{7CE4D717-A695-4DAF-A47C-D4DE9F359266}"/>
    <cellStyle name="Standaard 4 3 3 3 2 4 2 2" xfId="19347" xr:uid="{09550D0E-7AC8-4B82-A370-0D1A6780F853}"/>
    <cellStyle name="Standaard 4 3 3 3 2 4 2 2 2" xfId="39716" xr:uid="{30BC541C-5B7F-4390-9616-16D5CAFBB40B}"/>
    <cellStyle name="Standaard 4 3 3 3 2 4 2 3" xfId="29532" xr:uid="{E9267C0A-8C07-4660-96A7-3B9DD5EDFC6C}"/>
    <cellStyle name="Standaard 4 3 3 3 2 4 3" xfId="13508" xr:uid="{50E03443-1E93-4E07-B593-0A1AF5613164}"/>
    <cellStyle name="Standaard 4 3 3 3 2 4 3 2" xfId="33877" xr:uid="{B43B7A10-DCA9-4EFF-AB87-EDEE1BE39984}"/>
    <cellStyle name="Standaard 4 3 3 3 2 4 4" xfId="23693" xr:uid="{19F16166-07F5-477B-8BBE-7C6C1F03F2A7}"/>
    <cellStyle name="Standaard 4 3 3 3 2 5" xfId="9153" xr:uid="{75EE86DB-138B-46AF-8EE0-225B0629EE5F}"/>
    <cellStyle name="Standaard 4 3 3 3 2 5 2" xfId="19342" xr:uid="{933C6865-53B3-4E51-8A27-835CADB4E4A1}"/>
    <cellStyle name="Standaard 4 3 3 3 2 5 2 2" xfId="39711" xr:uid="{1366AC99-93DD-4958-9DA0-F21A688A4D24}"/>
    <cellStyle name="Standaard 4 3 3 3 2 5 3" xfId="29527" xr:uid="{D4E8BFA2-E4B1-43DD-B23C-9351A7A2B203}"/>
    <cellStyle name="Standaard 4 3 3 3 2 6" xfId="10965" xr:uid="{2BDF4C7E-6A18-4B33-B127-8A1D8025EAB2}"/>
    <cellStyle name="Standaard 4 3 3 3 2 6 2" xfId="31334" xr:uid="{1799727D-1AD2-4AA5-81AD-DF007CB7F696}"/>
    <cellStyle name="Standaard 4 3 3 3 2 7" xfId="21150" xr:uid="{6B5F2B81-6C31-472C-BB36-10B23E512E43}"/>
    <cellStyle name="Standaard 4 3 3 3 3" xfId="1209" xr:uid="{477DF5C7-3D31-45F2-AE41-AAE8632B1F43}"/>
    <cellStyle name="Standaard 4 3 3 3 3 2" xfId="3754" xr:uid="{A20B7ED5-582B-4359-9171-440AFA611201}"/>
    <cellStyle name="Standaard 4 3 3 3 3 2 2" xfId="9160" xr:uid="{132F6A14-F196-433D-8F1E-3252F2A57940}"/>
    <cellStyle name="Standaard 4 3 3 3 3 2 2 2" xfId="19349" xr:uid="{C026AA88-3725-46E2-A499-9AD24D07E843}"/>
    <cellStyle name="Standaard 4 3 3 3 3 2 2 2 2" xfId="39718" xr:uid="{F1B80E0F-6655-4318-8D5E-9F230B29C107}"/>
    <cellStyle name="Standaard 4 3 3 3 3 2 2 3" xfId="29534" xr:uid="{1F2AB517-F75A-45E1-8025-D169FB8E42B5}"/>
    <cellStyle name="Standaard 4 3 3 3 3 2 3" xfId="13932" xr:uid="{3D14FD8D-43AC-447D-9986-67F1EA965705}"/>
    <cellStyle name="Standaard 4 3 3 3 3 2 3 2" xfId="34301" xr:uid="{CA9C6193-7EFA-4497-9A6A-EB02B81A7B75}"/>
    <cellStyle name="Standaard 4 3 3 3 3 2 4" xfId="24117" xr:uid="{7C09F300-77C6-4248-A8AA-E5D57B25F54C}"/>
    <cellStyle name="Standaard 4 3 3 3 3 3" xfId="9159" xr:uid="{F266C6B2-FB4A-47E6-B9B4-3F9A3941F1C2}"/>
    <cellStyle name="Standaard 4 3 3 3 3 3 2" xfId="19348" xr:uid="{595BB2F7-61D9-4CD2-AF11-2AFB8AFEF4B1}"/>
    <cellStyle name="Standaard 4 3 3 3 3 3 2 2" xfId="39717" xr:uid="{132DAA86-4DB4-40AC-936A-574483663941}"/>
    <cellStyle name="Standaard 4 3 3 3 3 3 3" xfId="29533" xr:uid="{25A3296F-5EDB-416C-8351-431E5BFA4892}"/>
    <cellStyle name="Standaard 4 3 3 3 3 4" xfId="11389" xr:uid="{FE85EDB3-6EFE-45A4-A33B-736F6679407A}"/>
    <cellStyle name="Standaard 4 3 3 3 3 4 2" xfId="31758" xr:uid="{D053C221-93E3-4E1A-BD96-26C10796A624}"/>
    <cellStyle name="Standaard 4 3 3 3 3 5" xfId="21574" xr:uid="{AEAC6314-5A6E-4590-BA89-2B446585D7B5}"/>
    <cellStyle name="Standaard 4 3 3 3 4" xfId="2056" xr:uid="{1BE3C2F1-FAD6-49A3-9C3E-924D75582398}"/>
    <cellStyle name="Standaard 4 3 3 3 4 2" xfId="4601" xr:uid="{CC239E80-6640-4C62-876E-317FAFAC7AA5}"/>
    <cellStyle name="Standaard 4 3 3 3 4 2 2" xfId="9162" xr:uid="{9207E3EA-4494-419A-B99F-FC9934D11AEE}"/>
    <cellStyle name="Standaard 4 3 3 3 4 2 2 2" xfId="19351" xr:uid="{13269181-D94B-4009-9C63-34E1E22EC734}"/>
    <cellStyle name="Standaard 4 3 3 3 4 2 2 2 2" xfId="39720" xr:uid="{74A39B86-C380-4BF6-8DB8-9070860E8D84}"/>
    <cellStyle name="Standaard 4 3 3 3 4 2 2 3" xfId="29536" xr:uid="{CF6157FD-DAC2-4451-8AE2-962B365D225B}"/>
    <cellStyle name="Standaard 4 3 3 3 4 2 3" xfId="14779" xr:uid="{9C3EB633-4E55-47DE-B1C3-7B29131A96AA}"/>
    <cellStyle name="Standaard 4 3 3 3 4 2 3 2" xfId="35148" xr:uid="{C3191121-5DCD-491D-A70E-74B16F7418E9}"/>
    <cellStyle name="Standaard 4 3 3 3 4 2 4" xfId="24964" xr:uid="{18EDAE22-8694-48E4-8F2E-343068F0310E}"/>
    <cellStyle name="Standaard 4 3 3 3 4 3" xfId="9161" xr:uid="{077B7C32-7598-468C-B1F0-B2A8370701E9}"/>
    <cellStyle name="Standaard 4 3 3 3 4 3 2" xfId="19350" xr:uid="{FC3AEB2F-F666-4B5E-BCAE-615D516D4152}"/>
    <cellStyle name="Standaard 4 3 3 3 4 3 2 2" xfId="39719" xr:uid="{2D575876-65CF-4AC1-A2B3-8E30C43AF2B1}"/>
    <cellStyle name="Standaard 4 3 3 3 4 3 3" xfId="29535" xr:uid="{BD3B5F82-45F6-4FC9-9DC5-32048BC706F0}"/>
    <cellStyle name="Standaard 4 3 3 3 4 4" xfId="12236" xr:uid="{A5C16D83-B8CB-44F8-BB96-11E21E759BBC}"/>
    <cellStyle name="Standaard 4 3 3 3 4 4 2" xfId="32605" xr:uid="{DF4952F0-643A-4FA0-AB4F-A6391CEFDA25}"/>
    <cellStyle name="Standaard 4 3 3 3 4 5" xfId="22421" xr:uid="{FBE99BE4-F994-4E8B-9ED5-81F39C54AC1F}"/>
    <cellStyle name="Standaard 4 3 3 3 5" xfId="2906" xr:uid="{CD026DFF-DB1D-4296-A05A-B7D7BA1CC9E3}"/>
    <cellStyle name="Standaard 4 3 3 3 5 2" xfId="9163" xr:uid="{4B22BEB0-B454-4459-9A47-BA2870C86CF0}"/>
    <cellStyle name="Standaard 4 3 3 3 5 2 2" xfId="19352" xr:uid="{BD6064A9-7F62-405C-A73D-17600C10FA8C}"/>
    <cellStyle name="Standaard 4 3 3 3 5 2 2 2" xfId="39721" xr:uid="{C3A3D018-250D-4382-A596-E997E793A70B}"/>
    <cellStyle name="Standaard 4 3 3 3 5 2 3" xfId="29537" xr:uid="{62B68D07-AEB2-4BB0-AF7B-1F93A0AC720D}"/>
    <cellStyle name="Standaard 4 3 3 3 5 3" xfId="13084" xr:uid="{00620F9F-A75D-40C6-8219-A0B24BD5BDAB}"/>
    <cellStyle name="Standaard 4 3 3 3 5 3 2" xfId="33453" xr:uid="{D79DB1FB-67EB-47AA-840C-703D1314E4FB}"/>
    <cellStyle name="Standaard 4 3 3 3 5 4" xfId="23269" xr:uid="{ABFD865F-BEE9-4CA4-BEF3-3CACD02FB5FC}"/>
    <cellStyle name="Standaard 4 3 3 3 6" xfId="9152" xr:uid="{3D66DA2A-7D85-41C8-832E-BC3417F51FBB}"/>
    <cellStyle name="Standaard 4 3 3 3 6 2" xfId="19341" xr:uid="{0E01A808-F5EA-43F0-B0FB-FDEA6B3B7385}"/>
    <cellStyle name="Standaard 4 3 3 3 6 2 2" xfId="39710" xr:uid="{3A727B00-DDA9-4C88-ABF6-9394661C31F6}"/>
    <cellStyle name="Standaard 4 3 3 3 6 3" xfId="29526" xr:uid="{24D42FE9-BB50-45B7-826D-6E9F9363EA5D}"/>
    <cellStyle name="Standaard 4 3 3 3 7" xfId="10541" xr:uid="{8DF39290-414C-4A03-9E94-DB6E262DBB15}"/>
    <cellStyle name="Standaard 4 3 3 3 7 2" xfId="30910" xr:uid="{73CAA0F4-BD9D-4832-8053-1C4B1919067E}"/>
    <cellStyle name="Standaard 4 3 3 3 8" xfId="20726" xr:uid="{A7CD2C05-CFEE-4554-895C-7ED849485C1B}"/>
    <cellStyle name="Standaard 4 3 3 4" xfId="486" xr:uid="{E351BE39-D027-468A-907A-39A000A68787}"/>
    <cellStyle name="Standaard 4 3 3 4 2" xfId="943" xr:uid="{2FC91842-E8A8-4938-94B3-53A363AC6627}"/>
    <cellStyle name="Standaard 4 3 3 4 2 2" xfId="1793" xr:uid="{BB1F68ED-3A0A-4F99-BED0-85FB0A2A29E3}"/>
    <cellStyle name="Standaard 4 3 3 4 2 2 2" xfId="4338" xr:uid="{6BC19A0E-1572-400A-A5D4-E3EFA50EF4C9}"/>
    <cellStyle name="Standaard 4 3 3 4 2 2 2 2" xfId="9167" xr:uid="{DE237F46-42CA-40F9-9766-1DEFB09C170D}"/>
    <cellStyle name="Standaard 4 3 3 4 2 2 2 2 2" xfId="19356" xr:uid="{91A5EF12-7B49-49D7-BBDF-21332DBC870E}"/>
    <cellStyle name="Standaard 4 3 3 4 2 2 2 2 2 2" xfId="39725" xr:uid="{7C7B9453-FBC5-495A-90BF-3F872E7EB3E3}"/>
    <cellStyle name="Standaard 4 3 3 4 2 2 2 2 3" xfId="29541" xr:uid="{DAE66B43-2013-448D-B789-569282B7D12A}"/>
    <cellStyle name="Standaard 4 3 3 4 2 2 2 3" xfId="14516" xr:uid="{BA5081F2-C783-4850-A642-89F7403E25B4}"/>
    <cellStyle name="Standaard 4 3 3 4 2 2 2 3 2" xfId="34885" xr:uid="{C8B1AEFB-5D4D-4E00-AC2B-2A54E4E7E5E9}"/>
    <cellStyle name="Standaard 4 3 3 4 2 2 2 4" xfId="24701" xr:uid="{73C1A233-E88D-4B19-A88B-0B2701A96A06}"/>
    <cellStyle name="Standaard 4 3 3 4 2 2 3" xfId="9166" xr:uid="{B0587432-8D31-4CE0-9070-1333166B3AAA}"/>
    <cellStyle name="Standaard 4 3 3 4 2 2 3 2" xfId="19355" xr:uid="{778620EE-DE9F-443A-A0DF-1C5ED103F3F9}"/>
    <cellStyle name="Standaard 4 3 3 4 2 2 3 2 2" xfId="39724" xr:uid="{D69CE596-5E2C-4F10-BAC1-A88051A6C503}"/>
    <cellStyle name="Standaard 4 3 3 4 2 2 3 3" xfId="29540" xr:uid="{56CFA6B5-77E9-4823-A7BB-0FEBF75B01EF}"/>
    <cellStyle name="Standaard 4 3 3 4 2 2 4" xfId="11973" xr:uid="{7B34483B-2B9C-4DB3-AAF8-EB8D6ED03DA5}"/>
    <cellStyle name="Standaard 4 3 3 4 2 2 4 2" xfId="32342" xr:uid="{B2CBDEA3-EBFB-4D69-B108-A3DD83993A12}"/>
    <cellStyle name="Standaard 4 3 3 4 2 2 5" xfId="22158" xr:uid="{B95B1E2D-C258-4CF1-97C1-0C3453BC8078}"/>
    <cellStyle name="Standaard 4 3 3 4 2 3" xfId="2640" xr:uid="{E76E610A-7679-48A0-BF16-07DC70439041}"/>
    <cellStyle name="Standaard 4 3 3 4 2 3 2" xfId="5185" xr:uid="{34CB8908-BFD8-46C2-AA87-592D4CD3103F}"/>
    <cellStyle name="Standaard 4 3 3 4 2 3 2 2" xfId="9169" xr:uid="{B24655F1-E00F-4462-938A-64D20A3B037D}"/>
    <cellStyle name="Standaard 4 3 3 4 2 3 2 2 2" xfId="19358" xr:uid="{145A2701-5BFF-4A41-9503-067FFC443169}"/>
    <cellStyle name="Standaard 4 3 3 4 2 3 2 2 2 2" xfId="39727" xr:uid="{273BFC69-042E-4CD9-A0C6-C18A78CB357A}"/>
    <cellStyle name="Standaard 4 3 3 4 2 3 2 2 3" xfId="29543" xr:uid="{D8F56C6B-E32A-4E65-A01B-B6AE3F87B403}"/>
    <cellStyle name="Standaard 4 3 3 4 2 3 2 3" xfId="15363" xr:uid="{7B646F1F-10E0-4D06-9D99-00A0027EE212}"/>
    <cellStyle name="Standaard 4 3 3 4 2 3 2 3 2" xfId="35732" xr:uid="{DD8E6879-1D76-4813-B77C-031BAE2EAD60}"/>
    <cellStyle name="Standaard 4 3 3 4 2 3 2 4" xfId="25548" xr:uid="{F6ACC22C-B6D2-4E55-8F63-98426E5D428F}"/>
    <cellStyle name="Standaard 4 3 3 4 2 3 3" xfId="9168" xr:uid="{7E0DB4F6-9320-4DF4-9076-2320D59466A1}"/>
    <cellStyle name="Standaard 4 3 3 4 2 3 3 2" xfId="19357" xr:uid="{D99D8FDA-D086-44D1-B7F1-5C9B41E252A6}"/>
    <cellStyle name="Standaard 4 3 3 4 2 3 3 2 2" xfId="39726" xr:uid="{79FC164C-2E31-4D7C-8F82-246AE33AE9D7}"/>
    <cellStyle name="Standaard 4 3 3 4 2 3 3 3" xfId="29542" xr:uid="{5FA4BD11-BDAA-4F4A-AFAD-EC1E32DF1C80}"/>
    <cellStyle name="Standaard 4 3 3 4 2 3 4" xfId="12820" xr:uid="{50CE1B1D-88CA-44ED-BF21-96A1BF2E164D}"/>
    <cellStyle name="Standaard 4 3 3 4 2 3 4 2" xfId="33189" xr:uid="{5B2AA205-A268-40D0-9EC6-C3292FAE3DB3}"/>
    <cellStyle name="Standaard 4 3 3 4 2 3 5" xfId="23005" xr:uid="{3B4A623D-C0AC-4134-BADB-CA619C29926F}"/>
    <cellStyle name="Standaard 4 3 3 4 2 4" xfId="3490" xr:uid="{D7095F08-156D-41EC-BC9E-5F91A0FD6F78}"/>
    <cellStyle name="Standaard 4 3 3 4 2 4 2" xfId="9170" xr:uid="{6B0F24E7-148A-4438-9737-AAC3EB7D4FCE}"/>
    <cellStyle name="Standaard 4 3 3 4 2 4 2 2" xfId="19359" xr:uid="{0419D289-4B7D-4C47-8BE2-36C307508AEB}"/>
    <cellStyle name="Standaard 4 3 3 4 2 4 2 2 2" xfId="39728" xr:uid="{4A7FC471-DFAD-49E4-B659-1E8C93437D88}"/>
    <cellStyle name="Standaard 4 3 3 4 2 4 2 3" xfId="29544" xr:uid="{4F004226-9D6C-402A-9A15-ABAA5302603C}"/>
    <cellStyle name="Standaard 4 3 3 4 2 4 3" xfId="13668" xr:uid="{5A7859E7-3CE2-42E4-B514-65EA432FEE40}"/>
    <cellStyle name="Standaard 4 3 3 4 2 4 3 2" xfId="34037" xr:uid="{6E28F70B-9C69-430D-9476-E5DE74D3488E}"/>
    <cellStyle name="Standaard 4 3 3 4 2 4 4" xfId="23853" xr:uid="{C86E5946-B2DF-419A-AEBB-1F5E656681A6}"/>
    <cellStyle name="Standaard 4 3 3 4 2 5" xfId="9165" xr:uid="{EB6B5F2E-BA94-4888-99A2-76D73AB709A7}"/>
    <cellStyle name="Standaard 4 3 3 4 2 5 2" xfId="19354" xr:uid="{2C645924-1ED1-4709-94C4-61B95FBC030B}"/>
    <cellStyle name="Standaard 4 3 3 4 2 5 2 2" xfId="39723" xr:uid="{8E27975C-BB50-4817-9D38-2F08DC3AA092}"/>
    <cellStyle name="Standaard 4 3 3 4 2 5 3" xfId="29539" xr:uid="{04FC560A-38E7-4C62-BB5D-F4F1F73B16D1}"/>
    <cellStyle name="Standaard 4 3 3 4 2 6" xfId="11125" xr:uid="{1C8974C5-E0D8-40CC-984B-F375AFB6087E}"/>
    <cellStyle name="Standaard 4 3 3 4 2 6 2" xfId="31494" xr:uid="{C1CE8D9B-82E6-417B-A9C6-D1C382396337}"/>
    <cellStyle name="Standaard 4 3 3 4 2 7" xfId="21310" xr:uid="{B4765904-9A32-466B-AD5A-D6D28DDDC994}"/>
    <cellStyle name="Standaard 4 3 3 4 3" xfId="1369" xr:uid="{60B7DE35-538B-42F1-8710-A0E090039E61}"/>
    <cellStyle name="Standaard 4 3 3 4 3 2" xfId="3914" xr:uid="{FBC37919-F374-474E-BAB7-68C7ED0D197F}"/>
    <cellStyle name="Standaard 4 3 3 4 3 2 2" xfId="9172" xr:uid="{798B49CA-E09F-4D25-A41E-E371FD5960BA}"/>
    <cellStyle name="Standaard 4 3 3 4 3 2 2 2" xfId="19361" xr:uid="{DFE84D99-D67D-4EC8-A0A3-B1629D577C73}"/>
    <cellStyle name="Standaard 4 3 3 4 3 2 2 2 2" xfId="39730" xr:uid="{3895E85A-7E0B-4ED1-91C0-2A2A1227251D}"/>
    <cellStyle name="Standaard 4 3 3 4 3 2 2 3" xfId="29546" xr:uid="{DDCF5CF5-F9C9-41D3-91ED-A7CB40A62997}"/>
    <cellStyle name="Standaard 4 3 3 4 3 2 3" xfId="14092" xr:uid="{44C18C3A-C41A-4FB8-B6E9-C7F25ADD6837}"/>
    <cellStyle name="Standaard 4 3 3 4 3 2 3 2" xfId="34461" xr:uid="{BFB8C1B1-AD74-413A-B72A-32946763A78E}"/>
    <cellStyle name="Standaard 4 3 3 4 3 2 4" xfId="24277" xr:uid="{EA23D1D1-AC1A-4F14-A01E-4EDC15C3E092}"/>
    <cellStyle name="Standaard 4 3 3 4 3 3" xfId="9171" xr:uid="{35B47F49-4EDD-4F19-8722-B1485F08E247}"/>
    <cellStyle name="Standaard 4 3 3 4 3 3 2" xfId="19360" xr:uid="{70B5657F-9BBB-4B6E-86BD-213F7AC6F35C}"/>
    <cellStyle name="Standaard 4 3 3 4 3 3 2 2" xfId="39729" xr:uid="{ABD33CA1-023A-4002-A2F8-A17EA5641B1F}"/>
    <cellStyle name="Standaard 4 3 3 4 3 3 3" xfId="29545" xr:uid="{76D302F1-F8A0-4023-ADAF-F8E7D3DFC148}"/>
    <cellStyle name="Standaard 4 3 3 4 3 4" xfId="11549" xr:uid="{A07F552A-0779-481C-A0CC-9815F9118B08}"/>
    <cellStyle name="Standaard 4 3 3 4 3 4 2" xfId="31918" xr:uid="{05E46373-26F3-4EFA-8084-FDCF475176A5}"/>
    <cellStyle name="Standaard 4 3 3 4 3 5" xfId="21734" xr:uid="{8CFE7BAE-44A8-4E32-8A49-8AD757DFFADA}"/>
    <cellStyle name="Standaard 4 3 3 4 4" xfId="2216" xr:uid="{4D87194B-D1DC-4A30-A9CB-B3D506210D70}"/>
    <cellStyle name="Standaard 4 3 3 4 4 2" xfId="4761" xr:uid="{2DC1C401-AFE7-4E71-A814-56CEA0929C4B}"/>
    <cellStyle name="Standaard 4 3 3 4 4 2 2" xfId="9174" xr:uid="{66D7B90B-110D-4390-A133-2141DFA68E2F}"/>
    <cellStyle name="Standaard 4 3 3 4 4 2 2 2" xfId="19363" xr:uid="{7625ADBC-0810-4ABE-96FD-96D77C00673E}"/>
    <cellStyle name="Standaard 4 3 3 4 4 2 2 2 2" xfId="39732" xr:uid="{87874A88-9DA1-426E-AB77-25F05564ED76}"/>
    <cellStyle name="Standaard 4 3 3 4 4 2 2 3" xfId="29548" xr:uid="{8C02FE51-B647-4C75-B673-3CB859A1409F}"/>
    <cellStyle name="Standaard 4 3 3 4 4 2 3" xfId="14939" xr:uid="{91AEF1C8-B5D7-4D98-8C76-E79347D8DC69}"/>
    <cellStyle name="Standaard 4 3 3 4 4 2 3 2" xfId="35308" xr:uid="{91DF5112-5FA6-4906-A360-6E9E42E435D8}"/>
    <cellStyle name="Standaard 4 3 3 4 4 2 4" xfId="25124" xr:uid="{3A93FDC8-7DD1-40F9-9CCD-35CB79B5E73E}"/>
    <cellStyle name="Standaard 4 3 3 4 4 3" xfId="9173" xr:uid="{603EF361-6259-48E1-8DEC-3D20B53CECBC}"/>
    <cellStyle name="Standaard 4 3 3 4 4 3 2" xfId="19362" xr:uid="{F8DBD7EF-25C3-46C5-A034-B403CEC79935}"/>
    <cellStyle name="Standaard 4 3 3 4 4 3 2 2" xfId="39731" xr:uid="{5F494BB5-F438-4209-80D7-E3964C770AC2}"/>
    <cellStyle name="Standaard 4 3 3 4 4 3 3" xfId="29547" xr:uid="{DAF3A62F-3B9D-49C5-ADAD-27C22CC718A3}"/>
    <cellStyle name="Standaard 4 3 3 4 4 4" xfId="12396" xr:uid="{544EB699-FC1E-4C09-9D6B-EF419D5B16E0}"/>
    <cellStyle name="Standaard 4 3 3 4 4 4 2" xfId="32765" xr:uid="{F3D3F9F9-983C-42CB-BE85-0E00971AAA03}"/>
    <cellStyle name="Standaard 4 3 3 4 4 5" xfId="22581" xr:uid="{E1490454-B5A4-4929-95DA-BC80A37FF52B}"/>
    <cellStyle name="Standaard 4 3 3 4 5" xfId="3066" xr:uid="{1FA13B95-4108-4591-9877-E86F5DB33F36}"/>
    <cellStyle name="Standaard 4 3 3 4 5 2" xfId="9175" xr:uid="{CE8DAF16-FE94-461E-90E1-5E3F36CB3604}"/>
    <cellStyle name="Standaard 4 3 3 4 5 2 2" xfId="19364" xr:uid="{0762F7DC-ABE8-4313-9CC5-F01F631694D8}"/>
    <cellStyle name="Standaard 4 3 3 4 5 2 2 2" xfId="39733" xr:uid="{DE712423-1D20-4F99-9E3E-13A1CC9D7C38}"/>
    <cellStyle name="Standaard 4 3 3 4 5 2 3" xfId="29549" xr:uid="{833F1157-A3DE-4549-A69A-08B40A48CB3D}"/>
    <cellStyle name="Standaard 4 3 3 4 5 3" xfId="13244" xr:uid="{31E77997-E669-49A9-B402-96580F31315E}"/>
    <cellStyle name="Standaard 4 3 3 4 5 3 2" xfId="33613" xr:uid="{31C64AD7-8AD0-46D4-80FB-E8265FAAC39E}"/>
    <cellStyle name="Standaard 4 3 3 4 5 4" xfId="23429" xr:uid="{EB8D84B0-A989-4A00-B8B2-FACA2A18B4EE}"/>
    <cellStyle name="Standaard 4 3 3 4 6" xfId="9164" xr:uid="{1084FA93-8BEE-4C14-A75E-4B29A3119B77}"/>
    <cellStyle name="Standaard 4 3 3 4 6 2" xfId="19353" xr:uid="{8EF3CCBB-8DA5-43B2-9BF6-B40FB13FC783}"/>
    <cellStyle name="Standaard 4 3 3 4 6 2 2" xfId="39722" xr:uid="{7DB4D6D6-E8CF-49A5-9729-9D3BBCBED6FA}"/>
    <cellStyle name="Standaard 4 3 3 4 6 3" xfId="29538" xr:uid="{77AFA66B-9AE6-47B6-8622-CC5D28029874}"/>
    <cellStyle name="Standaard 4 3 3 4 7" xfId="10701" xr:uid="{C2AD879B-F618-4B3A-A0CA-9831F676E77B}"/>
    <cellStyle name="Standaard 4 3 3 4 7 2" xfId="31070" xr:uid="{15A720A5-DC96-4D3F-9750-14188638FFCE}"/>
    <cellStyle name="Standaard 4 3 3 4 8" xfId="20886" xr:uid="{81A1FD9E-E162-41F2-AA9B-E88C13D1D5E7}"/>
    <cellStyle name="Standaard 4 3 3 5" xfId="580" xr:uid="{4C39026D-F178-482B-A73B-DADF152EC570}"/>
    <cellStyle name="Standaard 4 3 3 5 2" xfId="1006" xr:uid="{EBF7F46E-23B0-4F60-9C45-540043A974FF}"/>
    <cellStyle name="Standaard 4 3 3 5 2 2" xfId="1856" xr:uid="{C59161CB-0CD4-4619-864C-EE3AC569BABE}"/>
    <cellStyle name="Standaard 4 3 3 5 2 2 2" xfId="4401" xr:uid="{7182C325-DA2A-49DC-841F-80F0D3FF89E5}"/>
    <cellStyle name="Standaard 4 3 3 5 2 2 2 2" xfId="9179" xr:uid="{0A6DE9D2-B534-4A30-BC69-1BFE49E06B3E}"/>
    <cellStyle name="Standaard 4 3 3 5 2 2 2 2 2" xfId="19368" xr:uid="{9A072CF1-217F-44F9-8279-97B1548F8A67}"/>
    <cellStyle name="Standaard 4 3 3 5 2 2 2 2 2 2" xfId="39737" xr:uid="{BB846017-89DF-4292-B89A-4E1B93CD3D17}"/>
    <cellStyle name="Standaard 4 3 3 5 2 2 2 2 3" xfId="29553" xr:uid="{78BA5ADA-8249-4224-8892-A1B53B14B216}"/>
    <cellStyle name="Standaard 4 3 3 5 2 2 2 3" xfId="14579" xr:uid="{27D2EFE5-3DB1-4F30-9D62-D5A10BA91FA0}"/>
    <cellStyle name="Standaard 4 3 3 5 2 2 2 3 2" xfId="34948" xr:uid="{F5267A16-73E1-4B0D-83D5-67C469ABBFA4}"/>
    <cellStyle name="Standaard 4 3 3 5 2 2 2 4" xfId="24764" xr:uid="{EC0650BE-FD37-4DAA-B8C3-4B66FF21D9A8}"/>
    <cellStyle name="Standaard 4 3 3 5 2 2 3" xfId="9178" xr:uid="{9B5014DD-AA85-458E-8D41-B7EF609D5DED}"/>
    <cellStyle name="Standaard 4 3 3 5 2 2 3 2" xfId="19367" xr:uid="{42DE4E31-ADC5-424D-A312-4DEEF79D381B}"/>
    <cellStyle name="Standaard 4 3 3 5 2 2 3 2 2" xfId="39736" xr:uid="{57221570-0B49-410F-8714-7D83B56F8D68}"/>
    <cellStyle name="Standaard 4 3 3 5 2 2 3 3" xfId="29552" xr:uid="{8ABF21D4-ECA7-493D-85C7-9285F12AE266}"/>
    <cellStyle name="Standaard 4 3 3 5 2 2 4" xfId="12036" xr:uid="{6E74E593-0916-41BB-9CC4-7022D5F71F6F}"/>
    <cellStyle name="Standaard 4 3 3 5 2 2 4 2" xfId="32405" xr:uid="{5050B364-E4EB-47E1-BEAF-D1421BB78FE4}"/>
    <cellStyle name="Standaard 4 3 3 5 2 2 5" xfId="22221" xr:uid="{6D4937A2-7321-487C-984D-673B6BDC5400}"/>
    <cellStyle name="Standaard 4 3 3 5 2 3" xfId="2703" xr:uid="{EE80F807-FB20-4FC5-9E40-FA6BD0BA6CDB}"/>
    <cellStyle name="Standaard 4 3 3 5 2 3 2" xfId="5248" xr:uid="{BD36B0FE-7974-41B9-B87F-4A16C53C8282}"/>
    <cellStyle name="Standaard 4 3 3 5 2 3 2 2" xfId="9181" xr:uid="{14710780-24CC-4CCA-8906-B5CBFFBEAD68}"/>
    <cellStyle name="Standaard 4 3 3 5 2 3 2 2 2" xfId="19370" xr:uid="{D040EB41-A207-4D2C-BD3B-3A92EF77BFCD}"/>
    <cellStyle name="Standaard 4 3 3 5 2 3 2 2 2 2" xfId="39739" xr:uid="{0D5D2478-1645-4BE9-8D30-6DFFA38F7484}"/>
    <cellStyle name="Standaard 4 3 3 5 2 3 2 2 3" xfId="29555" xr:uid="{9BAD658F-1959-4F34-AE77-D1F03FF809C9}"/>
    <cellStyle name="Standaard 4 3 3 5 2 3 2 3" xfId="15426" xr:uid="{FBA04063-7E18-41D7-B352-25A0D35B2D06}"/>
    <cellStyle name="Standaard 4 3 3 5 2 3 2 3 2" xfId="35795" xr:uid="{6F85C0E3-EC40-475F-B49E-C545E4BC5CC4}"/>
    <cellStyle name="Standaard 4 3 3 5 2 3 2 4" xfId="25611" xr:uid="{2BCCB3FD-045E-4A7C-BFEF-E170E4641FCE}"/>
    <cellStyle name="Standaard 4 3 3 5 2 3 3" xfId="9180" xr:uid="{72C9648D-3E6D-4285-BB11-93EE8A95F5AB}"/>
    <cellStyle name="Standaard 4 3 3 5 2 3 3 2" xfId="19369" xr:uid="{475C088F-2E37-4C53-B891-2E3CEB8A5411}"/>
    <cellStyle name="Standaard 4 3 3 5 2 3 3 2 2" xfId="39738" xr:uid="{5F73E88A-1875-497D-98A5-8CC79D225D70}"/>
    <cellStyle name="Standaard 4 3 3 5 2 3 3 3" xfId="29554" xr:uid="{35FA15C8-9BE9-499B-9AF9-DF81BD8A08A4}"/>
    <cellStyle name="Standaard 4 3 3 5 2 3 4" xfId="12883" xr:uid="{45A21749-0EFB-4089-9D1E-E5453B65B3DA}"/>
    <cellStyle name="Standaard 4 3 3 5 2 3 4 2" xfId="33252" xr:uid="{B62ED637-BBB7-49D3-8279-CB75C0F6E9B4}"/>
    <cellStyle name="Standaard 4 3 3 5 2 3 5" xfId="23068" xr:uid="{CF1C9205-D288-440B-BFD0-48AFDC394416}"/>
    <cellStyle name="Standaard 4 3 3 5 2 4" xfId="3553" xr:uid="{9C1981EF-ECC9-4711-A1CC-E1394C9817E8}"/>
    <cellStyle name="Standaard 4 3 3 5 2 4 2" xfId="9182" xr:uid="{431CB285-881C-49A9-97FA-E9F1D926E10E}"/>
    <cellStyle name="Standaard 4 3 3 5 2 4 2 2" xfId="19371" xr:uid="{F457A933-75AF-42E2-BB16-9611167EE2AC}"/>
    <cellStyle name="Standaard 4 3 3 5 2 4 2 2 2" xfId="39740" xr:uid="{28DA7309-6833-4031-9401-ED7D278BCB8B}"/>
    <cellStyle name="Standaard 4 3 3 5 2 4 2 3" xfId="29556" xr:uid="{6747D38A-58E8-4AF4-805C-E5156065D5CA}"/>
    <cellStyle name="Standaard 4 3 3 5 2 4 3" xfId="13731" xr:uid="{747198E1-E666-49F7-894B-1409FC1B2772}"/>
    <cellStyle name="Standaard 4 3 3 5 2 4 3 2" xfId="34100" xr:uid="{9E119FAD-A71E-44F9-AE7C-754E0014D698}"/>
    <cellStyle name="Standaard 4 3 3 5 2 4 4" xfId="23916" xr:uid="{EB395907-03DC-429F-8173-29C11D6CEA9A}"/>
    <cellStyle name="Standaard 4 3 3 5 2 5" xfId="9177" xr:uid="{4E47D647-65A7-4BAA-A09B-CD2E9EA614DB}"/>
    <cellStyle name="Standaard 4 3 3 5 2 5 2" xfId="19366" xr:uid="{871793EF-E57E-415F-A8D0-03E67DAD9956}"/>
    <cellStyle name="Standaard 4 3 3 5 2 5 2 2" xfId="39735" xr:uid="{13F099D6-0E89-4360-81D8-00BE6381248E}"/>
    <cellStyle name="Standaard 4 3 3 5 2 5 3" xfId="29551" xr:uid="{28D3E894-33FB-47A0-A941-D77F2ED4CAA1}"/>
    <cellStyle name="Standaard 4 3 3 5 2 6" xfId="11188" xr:uid="{47B231C5-EF0B-41FA-AC91-CBEB95C490E2}"/>
    <cellStyle name="Standaard 4 3 3 5 2 6 2" xfId="31557" xr:uid="{83C780C6-D840-45C8-8A6D-5E98426E30BE}"/>
    <cellStyle name="Standaard 4 3 3 5 2 7" xfId="21373" xr:uid="{306A0BDC-5AD6-4860-BE35-05C4EFDE2A6D}"/>
    <cellStyle name="Standaard 4 3 3 5 3" xfId="1432" xr:uid="{DF9C0D54-0385-4F9C-A501-0E8F9B732E61}"/>
    <cellStyle name="Standaard 4 3 3 5 3 2" xfId="3977" xr:uid="{164380AA-61FE-4D31-A143-228C23959527}"/>
    <cellStyle name="Standaard 4 3 3 5 3 2 2" xfId="9184" xr:uid="{BBCF1F33-30D6-4A7E-A122-0B5ACF792CB8}"/>
    <cellStyle name="Standaard 4 3 3 5 3 2 2 2" xfId="19373" xr:uid="{9D463820-36EB-4374-992B-A2CC40DBA13D}"/>
    <cellStyle name="Standaard 4 3 3 5 3 2 2 2 2" xfId="39742" xr:uid="{0835490A-CBCA-4894-B9B0-6D02B6C4995B}"/>
    <cellStyle name="Standaard 4 3 3 5 3 2 2 3" xfId="29558" xr:uid="{1F85CF28-1B25-4B0E-8C42-6FD88A46506B}"/>
    <cellStyle name="Standaard 4 3 3 5 3 2 3" xfId="14155" xr:uid="{96308413-6654-4B8D-883C-13CD578CBAFB}"/>
    <cellStyle name="Standaard 4 3 3 5 3 2 3 2" xfId="34524" xr:uid="{9BB9904A-0734-4ADC-8E1F-BFE0F0706525}"/>
    <cellStyle name="Standaard 4 3 3 5 3 2 4" xfId="24340" xr:uid="{A5AED36A-A7E0-4691-AD37-42CD15D39560}"/>
    <cellStyle name="Standaard 4 3 3 5 3 3" xfId="9183" xr:uid="{1C729A51-81CD-4DC7-8159-DBC2692A9955}"/>
    <cellStyle name="Standaard 4 3 3 5 3 3 2" xfId="19372" xr:uid="{DBC24917-CB51-4AE4-8B54-04BD25C28899}"/>
    <cellStyle name="Standaard 4 3 3 5 3 3 2 2" xfId="39741" xr:uid="{14683038-36B4-4DCB-8E1A-AE1680E650A0}"/>
    <cellStyle name="Standaard 4 3 3 5 3 3 3" xfId="29557" xr:uid="{83439F1D-1D65-4B4B-86B7-7AF126981CFF}"/>
    <cellStyle name="Standaard 4 3 3 5 3 4" xfId="11612" xr:uid="{DF0E6253-5EBD-4C0E-8AED-F840DC4B5E14}"/>
    <cellStyle name="Standaard 4 3 3 5 3 4 2" xfId="31981" xr:uid="{370B3E8C-F938-4FFC-BED8-BA3801E92FDE}"/>
    <cellStyle name="Standaard 4 3 3 5 3 5" xfId="21797" xr:uid="{FA003EAB-F374-4CA2-8893-EC5241BE5084}"/>
    <cellStyle name="Standaard 4 3 3 5 4" xfId="2279" xr:uid="{7E229038-ACCB-4430-B6F4-7CF56DEB5496}"/>
    <cellStyle name="Standaard 4 3 3 5 4 2" xfId="4824" xr:uid="{0C2B6A75-7A2F-48B3-8DFF-C5B6C805E660}"/>
    <cellStyle name="Standaard 4 3 3 5 4 2 2" xfId="9186" xr:uid="{698D0A2C-7C5A-43A3-98DB-37F8064C49AB}"/>
    <cellStyle name="Standaard 4 3 3 5 4 2 2 2" xfId="19375" xr:uid="{1EB522C7-8397-476E-8171-76D6E189080E}"/>
    <cellStyle name="Standaard 4 3 3 5 4 2 2 2 2" xfId="39744" xr:uid="{C8FC452C-472F-48D3-9AE1-9473B69674BE}"/>
    <cellStyle name="Standaard 4 3 3 5 4 2 2 3" xfId="29560" xr:uid="{627FB096-A5D1-4B9A-AE22-2D211EF8AAD8}"/>
    <cellStyle name="Standaard 4 3 3 5 4 2 3" xfId="15002" xr:uid="{3BE2A7F1-1319-406E-9D84-2BA1FDFD681C}"/>
    <cellStyle name="Standaard 4 3 3 5 4 2 3 2" xfId="35371" xr:uid="{56DD960C-2115-41C0-B695-08E35DF67F07}"/>
    <cellStyle name="Standaard 4 3 3 5 4 2 4" xfId="25187" xr:uid="{CCE3F3E4-FF79-40B5-9CFE-CE29CA3FA69E}"/>
    <cellStyle name="Standaard 4 3 3 5 4 3" xfId="9185" xr:uid="{5BD70D5F-A871-4208-816B-84A2A90F4A76}"/>
    <cellStyle name="Standaard 4 3 3 5 4 3 2" xfId="19374" xr:uid="{4189D600-D9C6-4804-B7F3-7FF34308FD65}"/>
    <cellStyle name="Standaard 4 3 3 5 4 3 2 2" xfId="39743" xr:uid="{CEDC744F-534D-4429-B452-B8C8E8C69766}"/>
    <cellStyle name="Standaard 4 3 3 5 4 3 3" xfId="29559" xr:uid="{2A681798-75B7-4A48-9660-863548CECFB6}"/>
    <cellStyle name="Standaard 4 3 3 5 4 4" xfId="12459" xr:uid="{6456BF7E-5C7E-4F1E-BEDF-05C120AADA46}"/>
    <cellStyle name="Standaard 4 3 3 5 4 4 2" xfId="32828" xr:uid="{C761DDFD-722C-4FDB-89BB-39CB003D804B}"/>
    <cellStyle name="Standaard 4 3 3 5 4 5" xfId="22644" xr:uid="{9FAEB008-CCBD-4265-A1D6-4EBF0577DC38}"/>
    <cellStyle name="Standaard 4 3 3 5 5" xfId="3129" xr:uid="{68E215F0-A4C7-4CA5-9538-70226CE72F7C}"/>
    <cellStyle name="Standaard 4 3 3 5 5 2" xfId="9187" xr:uid="{088A9347-BE2F-4E7C-9696-19328871E88B}"/>
    <cellStyle name="Standaard 4 3 3 5 5 2 2" xfId="19376" xr:uid="{FCA88B8F-FCFA-4E55-971F-74BC5F5FE539}"/>
    <cellStyle name="Standaard 4 3 3 5 5 2 2 2" xfId="39745" xr:uid="{F13589E9-3901-43EA-93B8-C20C263C7BD5}"/>
    <cellStyle name="Standaard 4 3 3 5 5 2 3" xfId="29561" xr:uid="{A10E4E08-7508-4FC6-B26C-F882EE88714B}"/>
    <cellStyle name="Standaard 4 3 3 5 5 3" xfId="13307" xr:uid="{4C47356C-CDE5-4AC5-A6CC-7A8AAA803ED7}"/>
    <cellStyle name="Standaard 4 3 3 5 5 3 2" xfId="33676" xr:uid="{8460E58A-1D76-4772-B2D2-1AABF0A12617}"/>
    <cellStyle name="Standaard 4 3 3 5 5 4" xfId="23492" xr:uid="{9ED1BE84-7EAA-4838-A05C-E72711A5BF92}"/>
    <cellStyle name="Standaard 4 3 3 5 6" xfId="9176" xr:uid="{A9739E9B-14FA-4274-9C60-999A49CAD319}"/>
    <cellStyle name="Standaard 4 3 3 5 6 2" xfId="19365" xr:uid="{D7F37673-9B72-49CB-BF1E-A489117877DA}"/>
    <cellStyle name="Standaard 4 3 3 5 6 2 2" xfId="39734" xr:uid="{AAFC818D-3309-4499-B07C-F6940330C81C}"/>
    <cellStyle name="Standaard 4 3 3 5 6 3" xfId="29550" xr:uid="{09DB9945-83EE-4154-8903-D317C0A63CE3}"/>
    <cellStyle name="Standaard 4 3 3 5 7" xfId="10764" xr:uid="{DF4DB17C-9A4D-4793-A8A7-3D1968810817}"/>
    <cellStyle name="Standaard 4 3 3 5 7 2" xfId="31133" xr:uid="{A2985B2F-DED4-415A-864A-38A2ED187485}"/>
    <cellStyle name="Standaard 4 3 3 5 8" xfId="20949" xr:uid="{337D59D7-A279-4615-B19E-71C58D624A8F}"/>
    <cellStyle name="Standaard 4 3 3 6" xfId="649" xr:uid="{62C90E25-20C0-4498-A8BC-5DBBF6C56B8C}"/>
    <cellStyle name="Standaard 4 3 3 6 2" xfId="1499" xr:uid="{A20632CB-D9A6-4916-A336-9A96591B6536}"/>
    <cellStyle name="Standaard 4 3 3 6 2 2" xfId="4044" xr:uid="{2D37D4C9-DEAE-4979-A014-CA733D56BCB2}"/>
    <cellStyle name="Standaard 4 3 3 6 2 2 2" xfId="9190" xr:uid="{02205A12-295A-4450-9080-925E0BE5505E}"/>
    <cellStyle name="Standaard 4 3 3 6 2 2 2 2" xfId="19379" xr:uid="{7D4B7624-ADE3-4F92-9CD3-8EBC58D05E51}"/>
    <cellStyle name="Standaard 4 3 3 6 2 2 2 2 2" xfId="39748" xr:uid="{8DCB5EFB-60DB-42F8-9F98-A238F981325C}"/>
    <cellStyle name="Standaard 4 3 3 6 2 2 2 3" xfId="29564" xr:uid="{93248CCC-7851-49E9-BEF1-8D264772CDB5}"/>
    <cellStyle name="Standaard 4 3 3 6 2 2 3" xfId="14222" xr:uid="{97D6F9EE-9CAD-4FD7-BDBB-9D64B1524399}"/>
    <cellStyle name="Standaard 4 3 3 6 2 2 3 2" xfId="34591" xr:uid="{897516FD-6925-4A72-A3AD-B9922BEF7352}"/>
    <cellStyle name="Standaard 4 3 3 6 2 2 4" xfId="24407" xr:uid="{D9FE0AC0-11A7-478B-82F8-292992707574}"/>
    <cellStyle name="Standaard 4 3 3 6 2 3" xfId="9189" xr:uid="{E89D9D52-7371-4F92-BC34-C79A60847908}"/>
    <cellStyle name="Standaard 4 3 3 6 2 3 2" xfId="19378" xr:uid="{DAE251D4-2D43-4B0F-89B1-CCFCD780C38E}"/>
    <cellStyle name="Standaard 4 3 3 6 2 3 2 2" xfId="39747" xr:uid="{8205904A-CAF4-4859-803E-C6EAC60131FC}"/>
    <cellStyle name="Standaard 4 3 3 6 2 3 3" xfId="29563" xr:uid="{933E7B84-2863-4159-94BA-FAFC65D6FA74}"/>
    <cellStyle name="Standaard 4 3 3 6 2 4" xfId="11679" xr:uid="{F9F8AAF0-D1E7-4F7C-95D3-292E94F4DBF5}"/>
    <cellStyle name="Standaard 4 3 3 6 2 4 2" xfId="32048" xr:uid="{3CA7CCB8-960F-4EFD-8A3D-03BC1AC76532}"/>
    <cellStyle name="Standaard 4 3 3 6 2 5" xfId="21864" xr:uid="{E3CC6298-4D81-4446-89F4-51EC4FAB7050}"/>
    <cellStyle name="Standaard 4 3 3 6 3" xfId="2346" xr:uid="{63D36C28-B939-48D6-A38E-0FCC72EC01BD}"/>
    <cellStyle name="Standaard 4 3 3 6 3 2" xfId="4891" xr:uid="{4A89AE25-7B00-4E3F-99C2-35B94A0C3178}"/>
    <cellStyle name="Standaard 4 3 3 6 3 2 2" xfId="9192" xr:uid="{37215E81-6FFF-4918-8F30-40E0BB046AC0}"/>
    <cellStyle name="Standaard 4 3 3 6 3 2 2 2" xfId="19381" xr:uid="{449720A7-F2F3-4084-89EF-50CF3D193472}"/>
    <cellStyle name="Standaard 4 3 3 6 3 2 2 2 2" xfId="39750" xr:uid="{DE6EAE5F-3FB6-4760-B36C-2B2A681BA1A2}"/>
    <cellStyle name="Standaard 4 3 3 6 3 2 2 3" xfId="29566" xr:uid="{F8D4D550-0A3B-4151-9AEE-2C9CF329CC6C}"/>
    <cellStyle name="Standaard 4 3 3 6 3 2 3" xfId="15069" xr:uid="{8F30CDF6-9164-42AB-86F1-8D70D7C0338F}"/>
    <cellStyle name="Standaard 4 3 3 6 3 2 3 2" xfId="35438" xr:uid="{F759031D-11D1-4244-B8D2-2F727371A7F0}"/>
    <cellStyle name="Standaard 4 3 3 6 3 2 4" xfId="25254" xr:uid="{1BE9C2A3-49E8-4CD2-A848-B535E4713813}"/>
    <cellStyle name="Standaard 4 3 3 6 3 3" xfId="9191" xr:uid="{5F47998C-3862-4E5F-A59B-D7E1B79DA57C}"/>
    <cellStyle name="Standaard 4 3 3 6 3 3 2" xfId="19380" xr:uid="{3CAAD0BB-67AF-427B-86E0-6FA94C752D9B}"/>
    <cellStyle name="Standaard 4 3 3 6 3 3 2 2" xfId="39749" xr:uid="{F30EF513-5C99-4EC9-8947-3148CDAEA412}"/>
    <cellStyle name="Standaard 4 3 3 6 3 3 3" xfId="29565" xr:uid="{0553B8AB-294A-4F17-A774-838295AFEE87}"/>
    <cellStyle name="Standaard 4 3 3 6 3 4" xfId="12526" xr:uid="{4E556053-B180-4E70-9D42-42C328B7613C}"/>
    <cellStyle name="Standaard 4 3 3 6 3 4 2" xfId="32895" xr:uid="{87CFAF3B-B54E-4ADD-80F6-84DB9BAD3B20}"/>
    <cellStyle name="Standaard 4 3 3 6 3 5" xfId="22711" xr:uid="{0BC75391-52E1-4B25-803A-4F1A4401BF85}"/>
    <cellStyle name="Standaard 4 3 3 6 4" xfId="3196" xr:uid="{6C08C168-D656-4D8D-AD0B-78E532D37647}"/>
    <cellStyle name="Standaard 4 3 3 6 4 2" xfId="9193" xr:uid="{760195B8-8952-41DA-9A25-7B1C61837474}"/>
    <cellStyle name="Standaard 4 3 3 6 4 2 2" xfId="19382" xr:uid="{D72DDF16-B58A-4CD8-A5F7-5AF0AF30ADD7}"/>
    <cellStyle name="Standaard 4 3 3 6 4 2 2 2" xfId="39751" xr:uid="{C297F26E-EA51-4EDC-B061-C0A6C1C7888D}"/>
    <cellStyle name="Standaard 4 3 3 6 4 2 3" xfId="29567" xr:uid="{D3D3C605-28F3-4C34-87D3-F39F5D237606}"/>
    <cellStyle name="Standaard 4 3 3 6 4 3" xfId="13374" xr:uid="{9960A37E-6760-4A32-A0C2-1F1FA7E3A415}"/>
    <cellStyle name="Standaard 4 3 3 6 4 3 2" xfId="33743" xr:uid="{F71C2FD5-FD85-4516-83E4-05C5E1F99372}"/>
    <cellStyle name="Standaard 4 3 3 6 4 4" xfId="23559" xr:uid="{2BFC0729-C20E-400E-BA8F-4898B52F9E04}"/>
    <cellStyle name="Standaard 4 3 3 6 5" xfId="9188" xr:uid="{809E336C-66F0-4F02-8CB0-F21D6669F557}"/>
    <cellStyle name="Standaard 4 3 3 6 5 2" xfId="19377" xr:uid="{A1E8A03B-22D3-46FE-92DA-883B24E7E631}"/>
    <cellStyle name="Standaard 4 3 3 6 5 2 2" xfId="39746" xr:uid="{4293E6B5-1BD9-4A3F-A23D-9BF9278FEA1E}"/>
    <cellStyle name="Standaard 4 3 3 6 5 3" xfId="29562" xr:uid="{55A91E46-DACF-435C-8D1F-E8C66254C056}"/>
    <cellStyle name="Standaard 4 3 3 6 6" xfId="10831" xr:uid="{49E84F58-92A3-43F0-99A2-CF1A493F1208}"/>
    <cellStyle name="Standaard 4 3 3 6 6 2" xfId="31200" xr:uid="{9878CA1A-5E59-45C1-9681-E392CEF1DAD7}"/>
    <cellStyle name="Standaard 4 3 3 6 7" xfId="21016" xr:uid="{BB345F83-20CA-4B62-9F7C-49F58C518271}"/>
    <cellStyle name="Standaard 4 3 3 7" xfId="1075" xr:uid="{EE51E4FC-98B1-447A-9481-F1E8CC2C1B31}"/>
    <cellStyle name="Standaard 4 3 3 7 2" xfId="3620" xr:uid="{D090CA83-D476-4BD1-AD8E-645AE784A262}"/>
    <cellStyle name="Standaard 4 3 3 7 2 2" xfId="9195" xr:uid="{1A143FA7-EE56-48C0-87BD-8F04BAC41805}"/>
    <cellStyle name="Standaard 4 3 3 7 2 2 2" xfId="19384" xr:uid="{3CA63CAF-BA66-4ABC-8E19-189E958FE673}"/>
    <cellStyle name="Standaard 4 3 3 7 2 2 2 2" xfId="39753" xr:uid="{D0EEEA7A-F216-4211-8977-08150C3AC745}"/>
    <cellStyle name="Standaard 4 3 3 7 2 2 3" xfId="29569" xr:uid="{93544191-F051-4F1C-9BFF-0F379F68B5D8}"/>
    <cellStyle name="Standaard 4 3 3 7 2 3" xfId="13798" xr:uid="{6C3D4B11-82D5-412B-B917-D848BE5086EC}"/>
    <cellStyle name="Standaard 4 3 3 7 2 3 2" xfId="34167" xr:uid="{8BF4D5CC-68E3-4944-A21C-E12C360B0A9A}"/>
    <cellStyle name="Standaard 4 3 3 7 2 4" xfId="23983" xr:uid="{9024E29F-2D5C-4FF6-95DD-FAA94D061E7E}"/>
    <cellStyle name="Standaard 4 3 3 7 3" xfId="9194" xr:uid="{03BAB860-5CA8-4F9F-95AF-17D206FD5CA9}"/>
    <cellStyle name="Standaard 4 3 3 7 3 2" xfId="19383" xr:uid="{CD1A7614-1458-4549-8EBB-F55937CA3007}"/>
    <cellStyle name="Standaard 4 3 3 7 3 2 2" xfId="39752" xr:uid="{7E9890F6-5723-46F2-B3E6-0307F1E966FB}"/>
    <cellStyle name="Standaard 4 3 3 7 3 3" xfId="29568" xr:uid="{9D9E9AE4-D735-4062-9000-36AA1B490782}"/>
    <cellStyle name="Standaard 4 3 3 7 4" xfId="11255" xr:uid="{219FE4E5-810A-432A-A836-B73CCA6F44E3}"/>
    <cellStyle name="Standaard 4 3 3 7 4 2" xfId="31624" xr:uid="{C65FBD69-C152-4F39-9AFA-CF727E0DC394}"/>
    <cellStyle name="Standaard 4 3 3 7 5" xfId="21440" xr:uid="{514241ED-8C5E-480F-B7EE-1697F9E5F960}"/>
    <cellStyle name="Standaard 4 3 3 8" xfId="1922" xr:uid="{21CB5FBA-16F3-42BB-B87B-0CE8986CA0E0}"/>
    <cellStyle name="Standaard 4 3 3 8 2" xfId="4467" xr:uid="{DF96D8DE-26C3-4955-9767-236AECAAE92F}"/>
    <cellStyle name="Standaard 4 3 3 8 2 2" xfId="9197" xr:uid="{2D3DA383-6441-43C8-80FE-19BA9F05236E}"/>
    <cellStyle name="Standaard 4 3 3 8 2 2 2" xfId="19386" xr:uid="{C6693910-9BA3-4DF4-85DB-75749902EF68}"/>
    <cellStyle name="Standaard 4 3 3 8 2 2 2 2" xfId="39755" xr:uid="{A7982D54-ABD3-41DB-AB65-76FED1BC76C8}"/>
    <cellStyle name="Standaard 4 3 3 8 2 2 3" xfId="29571" xr:uid="{FDF2E677-25E6-4DE2-80DF-39BC0B260C8C}"/>
    <cellStyle name="Standaard 4 3 3 8 2 3" xfId="14645" xr:uid="{BB816CF5-C94D-43B5-8A27-CDE2E99EC594}"/>
    <cellStyle name="Standaard 4 3 3 8 2 3 2" xfId="35014" xr:uid="{140D3169-FA54-4D18-9AE4-D3DBA3885D35}"/>
    <cellStyle name="Standaard 4 3 3 8 2 4" xfId="24830" xr:uid="{602DA48E-9EA9-46E4-B27D-58D47942D58B}"/>
    <cellStyle name="Standaard 4 3 3 8 3" xfId="9196" xr:uid="{2D07E685-7E74-407A-AE94-AE13F20A0398}"/>
    <cellStyle name="Standaard 4 3 3 8 3 2" xfId="19385" xr:uid="{787FB5E1-5315-4B7A-9E05-AEC5C0AFE51D}"/>
    <cellStyle name="Standaard 4 3 3 8 3 2 2" xfId="39754" xr:uid="{771C621E-3D1E-4209-A465-249024BEA084}"/>
    <cellStyle name="Standaard 4 3 3 8 3 3" xfId="29570" xr:uid="{5D19A6CB-70C0-484E-95C7-B60FB329FFE7}"/>
    <cellStyle name="Standaard 4 3 3 8 4" xfId="12102" xr:uid="{6D87B1FF-77EC-4550-B4B6-F0A0463147A3}"/>
    <cellStyle name="Standaard 4 3 3 8 4 2" xfId="32471" xr:uid="{D472AEF5-02C7-436F-B132-D3A187181657}"/>
    <cellStyle name="Standaard 4 3 3 8 5" xfId="22287" xr:uid="{7474F80A-2DE1-4E91-B3E6-AD475C8CFF4F}"/>
    <cellStyle name="Standaard 4 3 3 9" xfId="2772" xr:uid="{2503B3A4-2FD0-44C6-B652-357FBDCFA9D8}"/>
    <cellStyle name="Standaard 4 3 3 9 2" xfId="9198" xr:uid="{76392E58-6FAE-4AB6-8A6B-CD2B655BDA62}"/>
    <cellStyle name="Standaard 4 3 3 9 2 2" xfId="19387" xr:uid="{67E46BA5-32DE-4EF7-B5D8-CF8FD63B7630}"/>
    <cellStyle name="Standaard 4 3 3 9 2 2 2" xfId="39756" xr:uid="{71608FA0-3B59-46A8-A652-26BE58417E4C}"/>
    <cellStyle name="Standaard 4 3 3 9 2 3" xfId="29572" xr:uid="{129E6A91-9914-497A-9F53-49813809A4B9}"/>
    <cellStyle name="Standaard 4 3 3 9 3" xfId="12950" xr:uid="{CA07E3BF-9F48-485B-BA32-3E65A615F06A}"/>
    <cellStyle name="Standaard 4 3 3 9 3 2" xfId="33319" xr:uid="{6EF575E8-3C65-47F7-88BA-F0BDB555F749}"/>
    <cellStyle name="Standaard 4 3 3 9 4" xfId="23135" xr:uid="{949643C3-C948-4C13-94AC-582ADC6807CE}"/>
    <cellStyle name="Standaard 4 3 4" xfId="124" xr:uid="{72BE3E3E-04FC-4A83-BEFB-2358A9060550}"/>
    <cellStyle name="Standaard 4 3 4 10" xfId="20625" xr:uid="{55DE217C-6276-4544-8603-3A6AB166349F}"/>
    <cellStyle name="Standaard 4 3 4 2" xfId="260" xr:uid="{9AD2A4EF-B6BF-484C-8DFC-C0D24F8A06C8}"/>
    <cellStyle name="Standaard 4 3 4 2 2" xfId="816" xr:uid="{77029BC1-3A86-4D39-A337-B86DF96A7E12}"/>
    <cellStyle name="Standaard 4 3 4 2 2 2" xfId="1666" xr:uid="{EAB0FE9E-D7FD-4CD6-953F-C887E9AA3E62}"/>
    <cellStyle name="Standaard 4 3 4 2 2 2 2" xfId="4211" xr:uid="{8E4698C2-302A-4B1E-A0C6-34C4698C0429}"/>
    <cellStyle name="Standaard 4 3 4 2 2 2 2 2" xfId="9203" xr:uid="{611AEDDF-1AC1-4B58-9689-9581AE5E24F9}"/>
    <cellStyle name="Standaard 4 3 4 2 2 2 2 2 2" xfId="19392" xr:uid="{D7137AA1-C432-410D-A3E3-592924ACE978}"/>
    <cellStyle name="Standaard 4 3 4 2 2 2 2 2 2 2" xfId="39761" xr:uid="{0743871B-E2B8-44E6-809D-A9CE8D7BB055}"/>
    <cellStyle name="Standaard 4 3 4 2 2 2 2 2 3" xfId="29577" xr:uid="{2B685324-DDD8-483C-B904-15ADFD38D1E7}"/>
    <cellStyle name="Standaard 4 3 4 2 2 2 2 3" xfId="14389" xr:uid="{D3C81887-E5AA-487A-A2B1-26EA21A89F55}"/>
    <cellStyle name="Standaard 4 3 4 2 2 2 2 3 2" xfId="34758" xr:uid="{7189364C-C660-4626-9E1B-06D45A65BE4B}"/>
    <cellStyle name="Standaard 4 3 4 2 2 2 2 4" xfId="24574" xr:uid="{6853E3ED-95D3-4702-83BF-3AF37112CADB}"/>
    <cellStyle name="Standaard 4 3 4 2 2 2 3" xfId="9202" xr:uid="{A0DA1526-425B-4BF2-8DA9-585339ADF4C6}"/>
    <cellStyle name="Standaard 4 3 4 2 2 2 3 2" xfId="19391" xr:uid="{451C6AF7-B1DC-4FC2-8F5A-FAF00D0B2A9E}"/>
    <cellStyle name="Standaard 4 3 4 2 2 2 3 2 2" xfId="39760" xr:uid="{139E2B46-1100-4EDA-BEC2-24E6BDFCC32B}"/>
    <cellStyle name="Standaard 4 3 4 2 2 2 3 3" xfId="29576" xr:uid="{E9C42A62-CF01-493A-8C43-F909A790BAB0}"/>
    <cellStyle name="Standaard 4 3 4 2 2 2 4" xfId="11846" xr:uid="{6CEADEDA-3246-4327-8D81-E7C258352D33}"/>
    <cellStyle name="Standaard 4 3 4 2 2 2 4 2" xfId="32215" xr:uid="{1D8AC3E5-8797-4A2F-A224-7B451535F920}"/>
    <cellStyle name="Standaard 4 3 4 2 2 2 5" xfId="22031" xr:uid="{AB11AC6A-4916-40A5-B850-D9A7BE23718A}"/>
    <cellStyle name="Standaard 4 3 4 2 2 3" xfId="2513" xr:uid="{FE834C50-48C6-4493-A0E1-812FEF610009}"/>
    <cellStyle name="Standaard 4 3 4 2 2 3 2" xfId="5058" xr:uid="{4AE437A6-CE7A-4C10-8C48-AC18140E608F}"/>
    <cellStyle name="Standaard 4 3 4 2 2 3 2 2" xfId="9205" xr:uid="{76C71829-BF12-422A-8376-31F0A684CB1B}"/>
    <cellStyle name="Standaard 4 3 4 2 2 3 2 2 2" xfId="19394" xr:uid="{B8EB22C5-8996-45A0-A814-E4B59919BDCE}"/>
    <cellStyle name="Standaard 4 3 4 2 2 3 2 2 2 2" xfId="39763" xr:uid="{1F8B8FE6-E6FE-4491-9F0D-C3A9B1CF48E9}"/>
    <cellStyle name="Standaard 4 3 4 2 2 3 2 2 3" xfId="29579" xr:uid="{C63CA3BC-6B29-4AB6-B98A-0D5BC7048150}"/>
    <cellStyle name="Standaard 4 3 4 2 2 3 2 3" xfId="15236" xr:uid="{0905945B-2317-49FC-9ACA-D0E36919259C}"/>
    <cellStyle name="Standaard 4 3 4 2 2 3 2 3 2" xfId="35605" xr:uid="{B68DA6C1-0733-44DF-B93B-3C82A867B596}"/>
    <cellStyle name="Standaard 4 3 4 2 2 3 2 4" xfId="25421" xr:uid="{BF6050B1-07E3-47F8-BA0A-9958ACF45CAD}"/>
    <cellStyle name="Standaard 4 3 4 2 2 3 3" xfId="9204" xr:uid="{F99C320F-F242-4295-8746-1B123323E237}"/>
    <cellStyle name="Standaard 4 3 4 2 2 3 3 2" xfId="19393" xr:uid="{CC9BB00D-367C-472E-9BF2-8DF10498DA4D}"/>
    <cellStyle name="Standaard 4 3 4 2 2 3 3 2 2" xfId="39762" xr:uid="{B234CB55-5078-4845-9391-F763B2FAC5AB}"/>
    <cellStyle name="Standaard 4 3 4 2 2 3 3 3" xfId="29578" xr:uid="{EE2C309E-4307-45ED-A22D-A68FBD6CB8F7}"/>
    <cellStyle name="Standaard 4 3 4 2 2 3 4" xfId="12693" xr:uid="{16C420F7-6B01-4EF8-9EB4-812739F7C552}"/>
    <cellStyle name="Standaard 4 3 4 2 2 3 4 2" xfId="33062" xr:uid="{F8BF15CC-73D0-450E-83BC-CC45036FA032}"/>
    <cellStyle name="Standaard 4 3 4 2 2 3 5" xfId="22878" xr:uid="{078FC65E-D140-4613-BB17-24ECBF2A72F7}"/>
    <cellStyle name="Standaard 4 3 4 2 2 4" xfId="3363" xr:uid="{5B300E4F-BFEA-44DD-8C63-BDEDB2CDF2E0}"/>
    <cellStyle name="Standaard 4 3 4 2 2 4 2" xfId="9206" xr:uid="{D46A64BB-CB4E-4156-B267-BA2163FCFF06}"/>
    <cellStyle name="Standaard 4 3 4 2 2 4 2 2" xfId="19395" xr:uid="{52977054-A942-40AD-A614-6F613852518F}"/>
    <cellStyle name="Standaard 4 3 4 2 2 4 2 2 2" xfId="39764" xr:uid="{347F7876-FACB-4130-BB20-EEE28F7BFFFA}"/>
    <cellStyle name="Standaard 4 3 4 2 2 4 2 3" xfId="29580" xr:uid="{B07C020B-D471-4CAC-9D94-1B173F3D3C46}"/>
    <cellStyle name="Standaard 4 3 4 2 2 4 3" xfId="13541" xr:uid="{1F8135C9-8531-4E22-B28F-4856B5BA584C}"/>
    <cellStyle name="Standaard 4 3 4 2 2 4 3 2" xfId="33910" xr:uid="{1B5DF81A-752A-4034-8E06-955293A84D28}"/>
    <cellStyle name="Standaard 4 3 4 2 2 4 4" xfId="23726" xr:uid="{7E626E4E-613B-40C7-87CB-84ED874428C9}"/>
    <cellStyle name="Standaard 4 3 4 2 2 5" xfId="9201" xr:uid="{ECD00A0B-1343-4BF3-86BD-3A15F2DD45B7}"/>
    <cellStyle name="Standaard 4 3 4 2 2 5 2" xfId="19390" xr:uid="{69888089-ACFF-43A0-9DFD-E9ACF0215579}"/>
    <cellStyle name="Standaard 4 3 4 2 2 5 2 2" xfId="39759" xr:uid="{6FF95E74-0FFB-4326-B4A2-4432AC36F8E3}"/>
    <cellStyle name="Standaard 4 3 4 2 2 5 3" xfId="29575" xr:uid="{D78241C7-835D-4035-8F8C-242B34FB187C}"/>
    <cellStyle name="Standaard 4 3 4 2 2 6" xfId="10998" xr:uid="{1CB45381-0973-4657-AE8C-046DF09BD5FF}"/>
    <cellStyle name="Standaard 4 3 4 2 2 6 2" xfId="31367" xr:uid="{06B2C9C4-05F9-4A34-956A-FC375DDA795D}"/>
    <cellStyle name="Standaard 4 3 4 2 2 7" xfId="21183" xr:uid="{55AEBB25-9A35-4CAF-9E33-FE7D327E6120}"/>
    <cellStyle name="Standaard 4 3 4 2 3" xfId="1242" xr:uid="{C9B7DAA8-9F2A-4668-80D6-52AC0002AC40}"/>
    <cellStyle name="Standaard 4 3 4 2 3 2" xfId="3787" xr:uid="{4C8A120A-F51E-4107-ACDD-F5AC25A34633}"/>
    <cellStyle name="Standaard 4 3 4 2 3 2 2" xfId="9208" xr:uid="{A309100B-FDDE-46EC-9A70-1CB9DB6810F7}"/>
    <cellStyle name="Standaard 4 3 4 2 3 2 2 2" xfId="19397" xr:uid="{25F3FFA7-3AA7-48B2-9912-1FA1338F79F0}"/>
    <cellStyle name="Standaard 4 3 4 2 3 2 2 2 2" xfId="39766" xr:uid="{3FDC3337-4964-4888-B051-39A8800F27F4}"/>
    <cellStyle name="Standaard 4 3 4 2 3 2 2 3" xfId="29582" xr:uid="{8E3D8089-6FA4-4FF7-AB22-790865385FA5}"/>
    <cellStyle name="Standaard 4 3 4 2 3 2 3" xfId="13965" xr:uid="{DDDFEE60-4B37-4D31-8291-4D4E5AA3B0BB}"/>
    <cellStyle name="Standaard 4 3 4 2 3 2 3 2" xfId="34334" xr:uid="{3FF39D3D-0F54-4E69-9005-C1B4A113E88A}"/>
    <cellStyle name="Standaard 4 3 4 2 3 2 4" xfId="24150" xr:uid="{59F90E98-923E-42E6-95A5-F192C9841579}"/>
    <cellStyle name="Standaard 4 3 4 2 3 3" xfId="9207" xr:uid="{2658C881-CEB8-40F8-A973-F04C5A7DA63A}"/>
    <cellStyle name="Standaard 4 3 4 2 3 3 2" xfId="19396" xr:uid="{343BD9FD-AF83-4924-8B12-0B89B359D497}"/>
    <cellStyle name="Standaard 4 3 4 2 3 3 2 2" xfId="39765" xr:uid="{F868237B-02C7-4800-83D1-8DFE4269C7E7}"/>
    <cellStyle name="Standaard 4 3 4 2 3 3 3" xfId="29581" xr:uid="{F0116AE5-2A9E-4284-9839-3BFCDEF38EE3}"/>
    <cellStyle name="Standaard 4 3 4 2 3 4" xfId="11422" xr:uid="{FA0119F7-6AD2-4642-A07D-1E021DCFB023}"/>
    <cellStyle name="Standaard 4 3 4 2 3 4 2" xfId="31791" xr:uid="{189EB962-A5C0-4105-8515-6F9421B54C0A}"/>
    <cellStyle name="Standaard 4 3 4 2 3 5" xfId="21607" xr:uid="{6749BE8C-3359-428E-85BC-594AEF9ED7FB}"/>
    <cellStyle name="Standaard 4 3 4 2 4" xfId="2089" xr:uid="{650BC64F-BE60-41EC-9FA5-4DBF1F6CA16A}"/>
    <cellStyle name="Standaard 4 3 4 2 4 2" xfId="4634" xr:uid="{1B5B0FF8-13AA-4891-88A5-707E679854FA}"/>
    <cellStyle name="Standaard 4 3 4 2 4 2 2" xfId="9210" xr:uid="{81E0E38C-FA82-416B-A500-FEC73413D2A5}"/>
    <cellStyle name="Standaard 4 3 4 2 4 2 2 2" xfId="19399" xr:uid="{F8F663E5-4FC0-477D-BF68-7C316AE55475}"/>
    <cellStyle name="Standaard 4 3 4 2 4 2 2 2 2" xfId="39768" xr:uid="{7AADFB3A-8DC0-4C39-A63F-143B99E99A28}"/>
    <cellStyle name="Standaard 4 3 4 2 4 2 2 3" xfId="29584" xr:uid="{0E457EFB-E66C-49E2-96C5-FE790EA26084}"/>
    <cellStyle name="Standaard 4 3 4 2 4 2 3" xfId="14812" xr:uid="{B9D8B67D-5407-4198-A095-BFC9C7492A4C}"/>
    <cellStyle name="Standaard 4 3 4 2 4 2 3 2" xfId="35181" xr:uid="{71BA6EFD-C2F9-4132-92E2-D588E2BA4B97}"/>
    <cellStyle name="Standaard 4 3 4 2 4 2 4" xfId="24997" xr:uid="{05305882-AFF0-42A2-A4D4-E446DBACE62A}"/>
    <cellStyle name="Standaard 4 3 4 2 4 3" xfId="9209" xr:uid="{D937A305-9374-4830-A3A4-0128D5CAE27F}"/>
    <cellStyle name="Standaard 4 3 4 2 4 3 2" xfId="19398" xr:uid="{F3844382-C2CD-406E-89E4-39AE267F33F9}"/>
    <cellStyle name="Standaard 4 3 4 2 4 3 2 2" xfId="39767" xr:uid="{373C03AC-36D0-4AA8-8347-29F88F606EB8}"/>
    <cellStyle name="Standaard 4 3 4 2 4 3 3" xfId="29583" xr:uid="{1813A92D-CFE0-4A9C-92DB-99E03BE6EAA2}"/>
    <cellStyle name="Standaard 4 3 4 2 4 4" xfId="12269" xr:uid="{1741FF1C-E05C-422E-A08B-F23BE67A09A5}"/>
    <cellStyle name="Standaard 4 3 4 2 4 4 2" xfId="32638" xr:uid="{079915C9-68E8-4264-889C-897BB9DFE4FB}"/>
    <cellStyle name="Standaard 4 3 4 2 4 5" xfId="22454" xr:uid="{967C7618-9630-4D60-8807-42C8BF2F1274}"/>
    <cellStyle name="Standaard 4 3 4 2 5" xfId="2939" xr:uid="{F574834C-369D-4328-B974-E02DE4480341}"/>
    <cellStyle name="Standaard 4 3 4 2 5 2" xfId="9211" xr:uid="{166098D0-385E-44EC-A3B4-49905501DE97}"/>
    <cellStyle name="Standaard 4 3 4 2 5 2 2" xfId="19400" xr:uid="{03C45DC9-960B-47E6-8010-9AEA88BF2AA2}"/>
    <cellStyle name="Standaard 4 3 4 2 5 2 2 2" xfId="39769" xr:uid="{B3546BE7-D5F1-4D65-AEF7-F2273D525CB6}"/>
    <cellStyle name="Standaard 4 3 4 2 5 2 3" xfId="29585" xr:uid="{F2BECBB5-AC11-4B31-8969-54251F28F5ED}"/>
    <cellStyle name="Standaard 4 3 4 2 5 3" xfId="13117" xr:uid="{D136D8F3-BF68-427B-8A49-08AB2B41F9A6}"/>
    <cellStyle name="Standaard 4 3 4 2 5 3 2" xfId="33486" xr:uid="{82B731A8-118F-4DB0-9219-91B9AC971D9C}"/>
    <cellStyle name="Standaard 4 3 4 2 5 4" xfId="23302" xr:uid="{1FF49A41-24EE-4CBF-910D-86400D2C8E24}"/>
    <cellStyle name="Standaard 4 3 4 2 6" xfId="9200" xr:uid="{D61A485F-5DE5-4E75-9121-4874359DC9C1}"/>
    <cellStyle name="Standaard 4 3 4 2 6 2" xfId="19389" xr:uid="{7693AD41-7256-42A3-BFA8-0B69DF34C670}"/>
    <cellStyle name="Standaard 4 3 4 2 6 2 2" xfId="39758" xr:uid="{C28B16FA-1574-49BF-8BA5-D9C770FDC75B}"/>
    <cellStyle name="Standaard 4 3 4 2 6 3" xfId="29574" xr:uid="{92358809-CEE1-4BB7-8B29-A648224D62B2}"/>
    <cellStyle name="Standaard 4 3 4 2 7" xfId="10574" xr:uid="{52AF5C4D-07D5-4258-AAB4-023DBA6CAAFD}"/>
    <cellStyle name="Standaard 4 3 4 2 7 2" xfId="30943" xr:uid="{4B1D9761-293D-40D7-AE74-976D76AF3572}"/>
    <cellStyle name="Standaard 4 3 4 2 8" xfId="20759" xr:uid="{22134BFA-17A3-46C8-8002-B542F091D837}"/>
    <cellStyle name="Standaard 4 3 4 3" xfId="487" xr:uid="{D72405F8-F425-484E-AF81-0D9CF717010B}"/>
    <cellStyle name="Standaard 4 3 4 3 2" xfId="944" xr:uid="{2BFF3771-12C0-4AB3-8D18-E9C810BEC211}"/>
    <cellStyle name="Standaard 4 3 4 3 2 2" xfId="1794" xr:uid="{F95B2A11-A2E2-4E90-9764-966EF4A9A7F0}"/>
    <cellStyle name="Standaard 4 3 4 3 2 2 2" xfId="4339" xr:uid="{4933CE7A-0DF5-497C-9128-2443B81191BD}"/>
    <cellStyle name="Standaard 4 3 4 3 2 2 2 2" xfId="9215" xr:uid="{C884EADB-C9BB-4699-A4D1-9E044C7452DA}"/>
    <cellStyle name="Standaard 4 3 4 3 2 2 2 2 2" xfId="19404" xr:uid="{97C0018A-2D80-4E8D-88B4-27703CED143D}"/>
    <cellStyle name="Standaard 4 3 4 3 2 2 2 2 2 2" xfId="39773" xr:uid="{5667A26B-E9E5-4DC0-944C-3498516CAB68}"/>
    <cellStyle name="Standaard 4 3 4 3 2 2 2 2 3" xfId="29589" xr:uid="{92BA29B9-B1CA-48A8-A662-DEF13629E375}"/>
    <cellStyle name="Standaard 4 3 4 3 2 2 2 3" xfId="14517" xr:uid="{CEFA022F-98B1-4EAA-B0D6-576349341E17}"/>
    <cellStyle name="Standaard 4 3 4 3 2 2 2 3 2" xfId="34886" xr:uid="{7A44F155-0F3B-4934-9341-5E718597BD59}"/>
    <cellStyle name="Standaard 4 3 4 3 2 2 2 4" xfId="24702" xr:uid="{8A78C66E-E85C-4D99-8076-C1722CBC5495}"/>
    <cellStyle name="Standaard 4 3 4 3 2 2 3" xfId="9214" xr:uid="{F8216750-1220-4E2C-BE58-57A0F8698715}"/>
    <cellStyle name="Standaard 4 3 4 3 2 2 3 2" xfId="19403" xr:uid="{A436D2F0-71D2-4A67-8418-0A3F0C9BC51C}"/>
    <cellStyle name="Standaard 4 3 4 3 2 2 3 2 2" xfId="39772" xr:uid="{F88E3CCE-4092-4D4E-B3CB-737ED2F0B3EC}"/>
    <cellStyle name="Standaard 4 3 4 3 2 2 3 3" xfId="29588" xr:uid="{6F2F75D3-259F-43A3-B29D-19FEB3386606}"/>
    <cellStyle name="Standaard 4 3 4 3 2 2 4" xfId="11974" xr:uid="{05B7E39D-B9E7-476D-990F-A5EC55B5FEE5}"/>
    <cellStyle name="Standaard 4 3 4 3 2 2 4 2" xfId="32343" xr:uid="{CEAAFD4B-7AD0-42D9-85EB-A0334153B40E}"/>
    <cellStyle name="Standaard 4 3 4 3 2 2 5" xfId="22159" xr:uid="{7786168D-F9C5-4A7B-89F8-22360DBFCA72}"/>
    <cellStyle name="Standaard 4 3 4 3 2 3" xfId="2641" xr:uid="{A309960E-6897-46A2-B299-424DC6A393A6}"/>
    <cellStyle name="Standaard 4 3 4 3 2 3 2" xfId="5186" xr:uid="{21A47F65-219B-43AB-8F55-30207B1B701F}"/>
    <cellStyle name="Standaard 4 3 4 3 2 3 2 2" xfId="9217" xr:uid="{DC25EFA8-EB3E-4000-A83E-F86EC9072428}"/>
    <cellStyle name="Standaard 4 3 4 3 2 3 2 2 2" xfId="19406" xr:uid="{747C3CA1-5996-4CAB-9784-9615F10277B9}"/>
    <cellStyle name="Standaard 4 3 4 3 2 3 2 2 2 2" xfId="39775" xr:uid="{2E230785-D198-4797-848D-ABA2852FA077}"/>
    <cellStyle name="Standaard 4 3 4 3 2 3 2 2 3" xfId="29591" xr:uid="{74653D49-C19E-4D0C-8EEE-841CA4DEF8E9}"/>
    <cellStyle name="Standaard 4 3 4 3 2 3 2 3" xfId="15364" xr:uid="{817367DC-06D0-47C7-A146-E657BFEA13DC}"/>
    <cellStyle name="Standaard 4 3 4 3 2 3 2 3 2" xfId="35733" xr:uid="{886A9581-F7ED-487D-9B9E-170DA62359CD}"/>
    <cellStyle name="Standaard 4 3 4 3 2 3 2 4" xfId="25549" xr:uid="{6F7633F7-7C87-4627-9187-10CE65D15FEA}"/>
    <cellStyle name="Standaard 4 3 4 3 2 3 3" xfId="9216" xr:uid="{843F0C59-1029-4F7C-8095-777FBD0F501A}"/>
    <cellStyle name="Standaard 4 3 4 3 2 3 3 2" xfId="19405" xr:uid="{79F2456C-A78C-445A-B2CC-08DCC5CC14F3}"/>
    <cellStyle name="Standaard 4 3 4 3 2 3 3 2 2" xfId="39774" xr:uid="{95BFE5B0-3F9F-428F-ADF4-539BAD29C1BF}"/>
    <cellStyle name="Standaard 4 3 4 3 2 3 3 3" xfId="29590" xr:uid="{7979DEE1-8BC6-4F95-8D51-8CB8BF95CDF6}"/>
    <cellStyle name="Standaard 4 3 4 3 2 3 4" xfId="12821" xr:uid="{8923FEDE-98DE-4FAB-8A07-61FED87E62FB}"/>
    <cellStyle name="Standaard 4 3 4 3 2 3 4 2" xfId="33190" xr:uid="{7A6C213E-D398-4C95-8147-D61CF1AB0069}"/>
    <cellStyle name="Standaard 4 3 4 3 2 3 5" xfId="23006" xr:uid="{15531072-A6EB-4F3B-83AE-40E16C4B6239}"/>
    <cellStyle name="Standaard 4 3 4 3 2 4" xfId="3491" xr:uid="{DF665A6E-F276-4D41-9FD8-4A75C00DE695}"/>
    <cellStyle name="Standaard 4 3 4 3 2 4 2" xfId="9218" xr:uid="{992A0CF8-0E3C-4575-BB32-7C582A3B54B3}"/>
    <cellStyle name="Standaard 4 3 4 3 2 4 2 2" xfId="19407" xr:uid="{EF728FE3-08EB-4A77-AB7E-2507DE8756E6}"/>
    <cellStyle name="Standaard 4 3 4 3 2 4 2 2 2" xfId="39776" xr:uid="{0F8BA674-566D-4E21-9CBC-DC76FDC53B80}"/>
    <cellStyle name="Standaard 4 3 4 3 2 4 2 3" xfId="29592" xr:uid="{B0F4F282-5060-41AA-B4E6-ED1CB2604B23}"/>
    <cellStyle name="Standaard 4 3 4 3 2 4 3" xfId="13669" xr:uid="{E62A3E36-B849-4173-BE84-83BD12860A5A}"/>
    <cellStyle name="Standaard 4 3 4 3 2 4 3 2" xfId="34038" xr:uid="{648D3612-2750-458B-A6D1-66F94FAF0145}"/>
    <cellStyle name="Standaard 4 3 4 3 2 4 4" xfId="23854" xr:uid="{64E586ED-44C1-4E2B-95F5-346965F57553}"/>
    <cellStyle name="Standaard 4 3 4 3 2 5" xfId="9213" xr:uid="{8AAB3960-C284-425F-9BB5-DB72F9F3B09C}"/>
    <cellStyle name="Standaard 4 3 4 3 2 5 2" xfId="19402" xr:uid="{3BB4D605-D48B-4030-93AD-97F02EC7605B}"/>
    <cellStyle name="Standaard 4 3 4 3 2 5 2 2" xfId="39771" xr:uid="{5964C47D-9D85-495C-A73D-F09EBCC52A86}"/>
    <cellStyle name="Standaard 4 3 4 3 2 5 3" xfId="29587" xr:uid="{1F395D98-7F6F-4A23-8353-F562B2C88EF9}"/>
    <cellStyle name="Standaard 4 3 4 3 2 6" xfId="11126" xr:uid="{A2847831-5D47-4328-9ACA-CB1C6A9C9A6E}"/>
    <cellStyle name="Standaard 4 3 4 3 2 6 2" xfId="31495" xr:uid="{8617957C-7307-4973-B34B-3CF0D2682453}"/>
    <cellStyle name="Standaard 4 3 4 3 2 7" xfId="21311" xr:uid="{B9660864-015F-48C3-89A8-0B86D9F3525D}"/>
    <cellStyle name="Standaard 4 3 4 3 3" xfId="1370" xr:uid="{02E3BC08-E14B-4F72-A5EF-844F69196DBD}"/>
    <cellStyle name="Standaard 4 3 4 3 3 2" xfId="3915" xr:uid="{809833D1-3AA2-493E-9EC1-AA40837CA636}"/>
    <cellStyle name="Standaard 4 3 4 3 3 2 2" xfId="9220" xr:uid="{1A49D760-D92E-4A0D-AE25-76A143235237}"/>
    <cellStyle name="Standaard 4 3 4 3 3 2 2 2" xfId="19409" xr:uid="{F226A648-75B6-4A1F-839E-B9F23DEC89D2}"/>
    <cellStyle name="Standaard 4 3 4 3 3 2 2 2 2" xfId="39778" xr:uid="{B565FFDE-64EB-406B-BEDF-D6B8A8586DC4}"/>
    <cellStyle name="Standaard 4 3 4 3 3 2 2 3" xfId="29594" xr:uid="{C23D030F-5F9F-42D8-818A-F6BDE977A994}"/>
    <cellStyle name="Standaard 4 3 4 3 3 2 3" xfId="14093" xr:uid="{8928B579-81B6-4FEE-8F59-F9C49818550B}"/>
    <cellStyle name="Standaard 4 3 4 3 3 2 3 2" xfId="34462" xr:uid="{A975D931-BB26-4706-AF1F-DBAB6F4168DF}"/>
    <cellStyle name="Standaard 4 3 4 3 3 2 4" xfId="24278" xr:uid="{0B9DFADB-9523-4B83-B9B0-973BEE778228}"/>
    <cellStyle name="Standaard 4 3 4 3 3 3" xfId="9219" xr:uid="{CA10C49B-9839-4433-8CBD-793B8A386D98}"/>
    <cellStyle name="Standaard 4 3 4 3 3 3 2" xfId="19408" xr:uid="{AE33EFD2-4A69-4167-B9FE-40855FB7FF26}"/>
    <cellStyle name="Standaard 4 3 4 3 3 3 2 2" xfId="39777" xr:uid="{94DEF5F9-8781-48C5-9C88-918C8ABAD2B8}"/>
    <cellStyle name="Standaard 4 3 4 3 3 3 3" xfId="29593" xr:uid="{BE44C1E8-A0A8-4AA7-9A59-6B43CE56F10F}"/>
    <cellStyle name="Standaard 4 3 4 3 3 4" xfId="11550" xr:uid="{86427A5B-3F20-4937-A252-EE0EE3575F59}"/>
    <cellStyle name="Standaard 4 3 4 3 3 4 2" xfId="31919" xr:uid="{EED93F4E-2AF4-4F0C-80F8-7EB76BEA311F}"/>
    <cellStyle name="Standaard 4 3 4 3 3 5" xfId="21735" xr:uid="{F135E436-02DE-4877-91B6-FFA9385B1727}"/>
    <cellStyle name="Standaard 4 3 4 3 4" xfId="2217" xr:uid="{6F9518B7-FD0D-46CD-B365-DE3FBCF13201}"/>
    <cellStyle name="Standaard 4 3 4 3 4 2" xfId="4762" xr:uid="{B2FDB0D1-6913-4B10-8ECB-A1011C3B890D}"/>
    <cellStyle name="Standaard 4 3 4 3 4 2 2" xfId="9222" xr:uid="{9F18C2CA-8728-4CB8-A38C-11E6A5D017C3}"/>
    <cellStyle name="Standaard 4 3 4 3 4 2 2 2" xfId="19411" xr:uid="{A96EF265-83FD-4D50-B963-E05E682E939E}"/>
    <cellStyle name="Standaard 4 3 4 3 4 2 2 2 2" xfId="39780" xr:uid="{C4B39E07-784A-41FE-B54A-76049A315606}"/>
    <cellStyle name="Standaard 4 3 4 3 4 2 2 3" xfId="29596" xr:uid="{4AB91D6B-C77D-4DF6-A3D6-DCDFF7E6DCAF}"/>
    <cellStyle name="Standaard 4 3 4 3 4 2 3" xfId="14940" xr:uid="{1B980E7C-6F1A-4E5A-8E2C-A81D07D63A87}"/>
    <cellStyle name="Standaard 4 3 4 3 4 2 3 2" xfId="35309" xr:uid="{5322F7B0-0E90-4BB5-A06B-A3A1CDDABB03}"/>
    <cellStyle name="Standaard 4 3 4 3 4 2 4" xfId="25125" xr:uid="{FABB328E-6C60-4E23-ACC3-03357EB2F713}"/>
    <cellStyle name="Standaard 4 3 4 3 4 3" xfId="9221" xr:uid="{6E04D85B-4EED-4B79-9A5A-0370D273148D}"/>
    <cellStyle name="Standaard 4 3 4 3 4 3 2" xfId="19410" xr:uid="{A82606C5-53C9-48AA-9BA4-97AC8A210985}"/>
    <cellStyle name="Standaard 4 3 4 3 4 3 2 2" xfId="39779" xr:uid="{C14898F6-9FFA-4720-A4F5-07D2866C6C2A}"/>
    <cellStyle name="Standaard 4 3 4 3 4 3 3" xfId="29595" xr:uid="{E513BE70-AB2D-484B-A7C7-7EA4F43BDEAF}"/>
    <cellStyle name="Standaard 4 3 4 3 4 4" xfId="12397" xr:uid="{A91E0EEA-0A61-49E7-8B7D-26E76519A69F}"/>
    <cellStyle name="Standaard 4 3 4 3 4 4 2" xfId="32766" xr:uid="{92A69298-F13B-4E67-BF04-DD077CA30286}"/>
    <cellStyle name="Standaard 4 3 4 3 4 5" xfId="22582" xr:uid="{2505B046-2079-4D02-BC5C-C85EBB2E9DF6}"/>
    <cellStyle name="Standaard 4 3 4 3 5" xfId="3067" xr:uid="{BAE43603-888F-481E-8584-F71E9A60D0D7}"/>
    <cellStyle name="Standaard 4 3 4 3 5 2" xfId="9223" xr:uid="{A6CD0F8B-6A4C-4B4A-B729-F4FBE6CB5820}"/>
    <cellStyle name="Standaard 4 3 4 3 5 2 2" xfId="19412" xr:uid="{84DB9578-4E9C-46FA-93BE-675E0E299C5C}"/>
    <cellStyle name="Standaard 4 3 4 3 5 2 2 2" xfId="39781" xr:uid="{12C0B9B6-BEB3-4269-80EB-752A17C92BCB}"/>
    <cellStyle name="Standaard 4 3 4 3 5 2 3" xfId="29597" xr:uid="{0E69FE41-492E-40DC-AF93-720C01CA6BF1}"/>
    <cellStyle name="Standaard 4 3 4 3 5 3" xfId="13245" xr:uid="{630E97F6-F5AC-4418-868C-3ACE65FF3D3E}"/>
    <cellStyle name="Standaard 4 3 4 3 5 3 2" xfId="33614" xr:uid="{2D6E8F1A-D044-4C37-ADCC-7248A63659A3}"/>
    <cellStyle name="Standaard 4 3 4 3 5 4" xfId="23430" xr:uid="{EE3158E0-8781-4249-8D5F-D13ED7879BE0}"/>
    <cellStyle name="Standaard 4 3 4 3 6" xfId="9212" xr:uid="{0FD3A4F3-CE7D-4AF9-8D06-CB9F5F239F82}"/>
    <cellStyle name="Standaard 4 3 4 3 6 2" xfId="19401" xr:uid="{D168185B-F3D6-4487-956B-E23692B857BE}"/>
    <cellStyle name="Standaard 4 3 4 3 6 2 2" xfId="39770" xr:uid="{BE51F192-C4BD-4FB6-9477-677DD2BCE796}"/>
    <cellStyle name="Standaard 4 3 4 3 6 3" xfId="29586" xr:uid="{8806502E-9D95-4D04-BDD4-93CA2B7727F1}"/>
    <cellStyle name="Standaard 4 3 4 3 7" xfId="10702" xr:uid="{ED23F5F7-0EEC-490D-873B-2CB3828403C8}"/>
    <cellStyle name="Standaard 4 3 4 3 7 2" xfId="31071" xr:uid="{31CFD57D-4C77-441A-A224-EC0F3CFF75F5}"/>
    <cellStyle name="Standaard 4 3 4 3 8" xfId="20887" xr:uid="{F2B1D30D-B966-4CF2-94FD-5C02C71AAE5D}"/>
    <cellStyle name="Standaard 4 3 4 4" xfId="682" xr:uid="{EB9F20CA-DA34-46FD-85D6-CCAAD97444B4}"/>
    <cellStyle name="Standaard 4 3 4 4 2" xfId="1532" xr:uid="{1ED99B1D-16ED-494A-AA45-A7F13EAE6D88}"/>
    <cellStyle name="Standaard 4 3 4 4 2 2" xfId="4077" xr:uid="{59AE54AD-F771-4F7C-92EB-331B3C3F865E}"/>
    <cellStyle name="Standaard 4 3 4 4 2 2 2" xfId="9226" xr:uid="{4F95A7E8-0922-42BF-86E1-CC01BD388E72}"/>
    <cellStyle name="Standaard 4 3 4 4 2 2 2 2" xfId="19415" xr:uid="{87C9AA0A-C5D1-4B13-913A-7E45D512E8AD}"/>
    <cellStyle name="Standaard 4 3 4 4 2 2 2 2 2" xfId="39784" xr:uid="{78F71AC3-BF15-44F3-93C7-3F09DFF1DD14}"/>
    <cellStyle name="Standaard 4 3 4 4 2 2 2 3" xfId="29600" xr:uid="{A7D03883-3017-4323-A93D-0823915DC69C}"/>
    <cellStyle name="Standaard 4 3 4 4 2 2 3" xfId="14255" xr:uid="{7979A972-142B-4D9E-A8D5-01CB200506D3}"/>
    <cellStyle name="Standaard 4 3 4 4 2 2 3 2" xfId="34624" xr:uid="{0E106D23-0F62-47B1-A910-906C8F545FF8}"/>
    <cellStyle name="Standaard 4 3 4 4 2 2 4" xfId="24440" xr:uid="{7D04A6CE-05FE-492B-B2E5-3CE6612EF4DB}"/>
    <cellStyle name="Standaard 4 3 4 4 2 3" xfId="9225" xr:uid="{3C50D5AC-118C-46E9-A3B0-56E4D0631A31}"/>
    <cellStyle name="Standaard 4 3 4 4 2 3 2" xfId="19414" xr:uid="{358BCB1D-84D9-49F2-8FE3-C2261FB9D083}"/>
    <cellStyle name="Standaard 4 3 4 4 2 3 2 2" xfId="39783" xr:uid="{57DA2E99-6279-4504-8E95-CAB5BE90B931}"/>
    <cellStyle name="Standaard 4 3 4 4 2 3 3" xfId="29599" xr:uid="{D831159D-1CF8-41C9-8F0D-3BBDCA2768B3}"/>
    <cellStyle name="Standaard 4 3 4 4 2 4" xfId="11712" xr:uid="{518759C5-E285-4C32-9AE0-B05FB1BE8B6E}"/>
    <cellStyle name="Standaard 4 3 4 4 2 4 2" xfId="32081" xr:uid="{BA3CFC01-7638-42B6-93B7-BB5050EBCE10}"/>
    <cellStyle name="Standaard 4 3 4 4 2 5" xfId="21897" xr:uid="{3AFAA34A-0B0F-4182-97CE-F79561A134B7}"/>
    <cellStyle name="Standaard 4 3 4 4 3" xfId="2379" xr:uid="{4987E082-A013-4A30-A073-8B21F672F16A}"/>
    <cellStyle name="Standaard 4 3 4 4 3 2" xfId="4924" xr:uid="{17866254-494D-4C89-94A2-FA5B838036C7}"/>
    <cellStyle name="Standaard 4 3 4 4 3 2 2" xfId="9228" xr:uid="{1DFD4FF4-7651-4030-96ED-984AAD3A67A4}"/>
    <cellStyle name="Standaard 4 3 4 4 3 2 2 2" xfId="19417" xr:uid="{9E88349D-BACE-4ABE-AF4F-50D0FF8448F9}"/>
    <cellStyle name="Standaard 4 3 4 4 3 2 2 2 2" xfId="39786" xr:uid="{C35328AC-EC0B-4FF2-84CE-FD3EBFAF124C}"/>
    <cellStyle name="Standaard 4 3 4 4 3 2 2 3" xfId="29602" xr:uid="{D9C69F42-6FC1-46AA-B1BA-960AC8C6D891}"/>
    <cellStyle name="Standaard 4 3 4 4 3 2 3" xfId="15102" xr:uid="{75F7D4F9-D190-459F-A712-CB03FBA34FC7}"/>
    <cellStyle name="Standaard 4 3 4 4 3 2 3 2" xfId="35471" xr:uid="{16CE4759-ADD2-4ABB-871E-E5A796AAE60D}"/>
    <cellStyle name="Standaard 4 3 4 4 3 2 4" xfId="25287" xr:uid="{22639E20-829A-4670-91DC-CE81FDB200A9}"/>
    <cellStyle name="Standaard 4 3 4 4 3 3" xfId="9227" xr:uid="{91F72AE2-51E9-411F-9892-9B54D13C44B2}"/>
    <cellStyle name="Standaard 4 3 4 4 3 3 2" xfId="19416" xr:uid="{AAA0E3AA-FFFB-43A9-AC88-2AEC7F9ED306}"/>
    <cellStyle name="Standaard 4 3 4 4 3 3 2 2" xfId="39785" xr:uid="{7F444338-D0FA-4DD9-9D9F-6531E105CD12}"/>
    <cellStyle name="Standaard 4 3 4 4 3 3 3" xfId="29601" xr:uid="{A7363ABB-AA4A-431E-8817-F886476479B0}"/>
    <cellStyle name="Standaard 4 3 4 4 3 4" xfId="12559" xr:uid="{43C80EAE-37DE-4B3C-88D9-D19B5B3F08B6}"/>
    <cellStyle name="Standaard 4 3 4 4 3 4 2" xfId="32928" xr:uid="{4F58685B-52EA-4DC8-98C1-B5B99AEAA9E9}"/>
    <cellStyle name="Standaard 4 3 4 4 3 5" xfId="22744" xr:uid="{773BA544-C694-4E9E-80D1-FFEA335DB10A}"/>
    <cellStyle name="Standaard 4 3 4 4 4" xfId="3229" xr:uid="{501E029C-2152-43FC-AF38-C211A3475313}"/>
    <cellStyle name="Standaard 4 3 4 4 4 2" xfId="9229" xr:uid="{28705E53-D37F-4D30-A19A-EA3140ACD20B}"/>
    <cellStyle name="Standaard 4 3 4 4 4 2 2" xfId="19418" xr:uid="{20B87671-2EBB-4511-B943-25E33CB53DF3}"/>
    <cellStyle name="Standaard 4 3 4 4 4 2 2 2" xfId="39787" xr:uid="{C6EF3865-C756-4CD2-B826-CF92F0112E0A}"/>
    <cellStyle name="Standaard 4 3 4 4 4 2 3" xfId="29603" xr:uid="{2C3D00A4-9C1B-4F95-87F7-EA0A4CD73E8E}"/>
    <cellStyle name="Standaard 4 3 4 4 4 3" xfId="13407" xr:uid="{92E3F750-DD0E-4C99-AF98-58D061D0EA9F}"/>
    <cellStyle name="Standaard 4 3 4 4 4 3 2" xfId="33776" xr:uid="{8BF85FF5-E181-4812-9612-5BBA078EFC79}"/>
    <cellStyle name="Standaard 4 3 4 4 4 4" xfId="23592" xr:uid="{94DAFC63-7F13-4B4F-8CDE-787F6BD5D431}"/>
    <cellStyle name="Standaard 4 3 4 4 5" xfId="9224" xr:uid="{224F9AFF-032F-443C-977F-CB66F547360E}"/>
    <cellStyle name="Standaard 4 3 4 4 5 2" xfId="19413" xr:uid="{CCBB2D1D-6B4B-49B1-B610-96CF26BEAEA1}"/>
    <cellStyle name="Standaard 4 3 4 4 5 2 2" xfId="39782" xr:uid="{626F4D13-402D-4E41-B66C-A8E3984D44E5}"/>
    <cellStyle name="Standaard 4 3 4 4 5 3" xfId="29598" xr:uid="{A778C279-6367-4309-8678-FF588A99E294}"/>
    <cellStyle name="Standaard 4 3 4 4 6" xfId="10864" xr:uid="{4A6D10FB-9D46-4139-A757-C31ACFCCBF42}"/>
    <cellStyle name="Standaard 4 3 4 4 6 2" xfId="31233" xr:uid="{F91EA68D-7A85-435F-AC0E-9B9DF0D431AF}"/>
    <cellStyle name="Standaard 4 3 4 4 7" xfId="21049" xr:uid="{52E39FC0-D119-4963-980E-54DE7B9019B8}"/>
    <cellStyle name="Standaard 4 3 4 5" xfId="1108" xr:uid="{78E51AAC-1EEE-4343-9021-1A9141AFA6F2}"/>
    <cellStyle name="Standaard 4 3 4 5 2" xfId="3653" xr:uid="{6E5937BA-AFB7-4D40-967B-2A88B1C3D77D}"/>
    <cellStyle name="Standaard 4 3 4 5 2 2" xfId="9231" xr:uid="{5AFB5329-BF6E-45D4-BA83-C4714D2D309B}"/>
    <cellStyle name="Standaard 4 3 4 5 2 2 2" xfId="19420" xr:uid="{AF22F800-CB77-4CD0-BDB8-0786463485DA}"/>
    <cellStyle name="Standaard 4 3 4 5 2 2 2 2" xfId="39789" xr:uid="{6872F766-4C7C-47C1-84B1-9EF6235F2F75}"/>
    <cellStyle name="Standaard 4 3 4 5 2 2 3" xfId="29605" xr:uid="{436F0314-1164-4578-B624-25B147F419DF}"/>
    <cellStyle name="Standaard 4 3 4 5 2 3" xfId="13831" xr:uid="{E7EF25DD-A724-46B7-80D5-8B4BAF7099A3}"/>
    <cellStyle name="Standaard 4 3 4 5 2 3 2" xfId="34200" xr:uid="{09715450-8398-4AAE-A4AD-F04E3BE3B8F7}"/>
    <cellStyle name="Standaard 4 3 4 5 2 4" xfId="24016" xr:uid="{6FF0F2C0-5FB9-4786-9E38-060D592FD881}"/>
    <cellStyle name="Standaard 4 3 4 5 3" xfId="9230" xr:uid="{38F0B1DD-B17C-465A-821D-5E38AB473EA5}"/>
    <cellStyle name="Standaard 4 3 4 5 3 2" xfId="19419" xr:uid="{E425C463-8C22-4D82-B17C-5C41A622EBE3}"/>
    <cellStyle name="Standaard 4 3 4 5 3 2 2" xfId="39788" xr:uid="{05EA7E2C-0283-4936-B0F9-C1A4A21E97C4}"/>
    <cellStyle name="Standaard 4 3 4 5 3 3" xfId="29604" xr:uid="{CB027C3C-BD4C-44C3-A702-519325C43F52}"/>
    <cellStyle name="Standaard 4 3 4 5 4" xfId="11288" xr:uid="{F3628A4B-D7BF-4F48-BBD3-60BACF704982}"/>
    <cellStyle name="Standaard 4 3 4 5 4 2" xfId="31657" xr:uid="{86C30B19-DA68-4B9C-92E6-91364A000AA6}"/>
    <cellStyle name="Standaard 4 3 4 5 5" xfId="21473" xr:uid="{403A7EB1-FBE0-4918-A88C-4776FF12B62C}"/>
    <cellStyle name="Standaard 4 3 4 6" xfId="1955" xr:uid="{DC379C3A-B3C5-459E-B7B0-280612953096}"/>
    <cellStyle name="Standaard 4 3 4 6 2" xfId="4500" xr:uid="{501623E5-DDC8-4070-9E5D-6E32E9908328}"/>
    <cellStyle name="Standaard 4 3 4 6 2 2" xfId="9233" xr:uid="{E5FCF41D-3B39-434D-8C85-B4499638B81E}"/>
    <cellStyle name="Standaard 4 3 4 6 2 2 2" xfId="19422" xr:uid="{A54EE92E-C664-4469-BA98-16D24CDB2358}"/>
    <cellStyle name="Standaard 4 3 4 6 2 2 2 2" xfId="39791" xr:uid="{87EEE613-5C66-4CCD-9954-BF3B37922362}"/>
    <cellStyle name="Standaard 4 3 4 6 2 2 3" xfId="29607" xr:uid="{AA4837A0-BDF7-4F1D-AC80-8855CF52E053}"/>
    <cellStyle name="Standaard 4 3 4 6 2 3" xfId="14678" xr:uid="{775175AA-3547-4FA0-B6C0-1F5E559F7688}"/>
    <cellStyle name="Standaard 4 3 4 6 2 3 2" xfId="35047" xr:uid="{46702F2D-E52F-443C-A914-E056BF8AB388}"/>
    <cellStyle name="Standaard 4 3 4 6 2 4" xfId="24863" xr:uid="{33BF6C7D-7D38-48B4-AC38-08E9DB5E768D}"/>
    <cellStyle name="Standaard 4 3 4 6 3" xfId="9232" xr:uid="{4D5217DE-30B2-4B0E-97AB-2B0849335D8C}"/>
    <cellStyle name="Standaard 4 3 4 6 3 2" xfId="19421" xr:uid="{FC702626-EECC-4CE1-8E1E-C7028021C625}"/>
    <cellStyle name="Standaard 4 3 4 6 3 2 2" xfId="39790" xr:uid="{A666384C-541D-4C7E-B4AA-11ACDC4D827C}"/>
    <cellStyle name="Standaard 4 3 4 6 3 3" xfId="29606" xr:uid="{29703252-9D59-48D3-B5D9-BCD3485ADF81}"/>
    <cellStyle name="Standaard 4 3 4 6 4" xfId="12135" xr:uid="{B6D58CEC-7E1C-4C9C-80FC-0D8442E242F9}"/>
    <cellStyle name="Standaard 4 3 4 6 4 2" xfId="32504" xr:uid="{E65F237E-DBF2-49CE-ABDE-B8F793CA00E3}"/>
    <cellStyle name="Standaard 4 3 4 6 5" xfId="22320" xr:uid="{DCC3D943-3FA6-4914-AE36-B61533110B0F}"/>
    <cellStyle name="Standaard 4 3 4 7" xfId="2805" xr:uid="{8DF395B7-391E-432A-B894-B58A5560E296}"/>
    <cellStyle name="Standaard 4 3 4 7 2" xfId="9234" xr:uid="{392C7AAD-6D12-4DF6-B721-E7FDBE4594AD}"/>
    <cellStyle name="Standaard 4 3 4 7 2 2" xfId="19423" xr:uid="{8A5B0A02-4874-4E4E-BF12-A5033DE87E34}"/>
    <cellStyle name="Standaard 4 3 4 7 2 2 2" xfId="39792" xr:uid="{82886DBC-F276-4A52-A7B6-5308A4920DB2}"/>
    <cellStyle name="Standaard 4 3 4 7 2 3" xfId="29608" xr:uid="{C35643CC-9F2F-4B99-BB17-2EB8CF53C4AE}"/>
    <cellStyle name="Standaard 4 3 4 7 3" xfId="12983" xr:uid="{B10C754E-0974-47AE-9CC1-3035CBCFDE15}"/>
    <cellStyle name="Standaard 4 3 4 7 3 2" xfId="33352" xr:uid="{2D27B513-A5FA-4454-A8B8-4A6F4BF94532}"/>
    <cellStyle name="Standaard 4 3 4 7 4" xfId="23168" xr:uid="{43DE2DD2-EFE5-4A60-90BA-88AE5CC3A33E}"/>
    <cellStyle name="Standaard 4 3 4 8" xfId="9199" xr:uid="{610E3F70-7346-40AF-B14C-158637DE4992}"/>
    <cellStyle name="Standaard 4 3 4 8 2" xfId="19388" xr:uid="{28DFD4D9-C023-48AD-9C60-412AD39FE893}"/>
    <cellStyle name="Standaard 4 3 4 8 2 2" xfId="39757" xr:uid="{F20B5B28-1E19-4BF8-8017-92BBC2A8E67D}"/>
    <cellStyle name="Standaard 4 3 4 8 3" xfId="29573" xr:uid="{7D3ED577-E82C-425F-9FC2-F38B4DF1871F}"/>
    <cellStyle name="Standaard 4 3 4 9" xfId="10440" xr:uid="{F7E4DDB5-1938-4F98-AA0A-51F40F6198BA}"/>
    <cellStyle name="Standaard 4 3 4 9 2" xfId="30809" xr:uid="{D9B2F07A-A531-4C5D-9A7D-49810D1CC73F}"/>
    <cellStyle name="Standaard 4 3 5" xfId="194" xr:uid="{6EA1F497-460D-43B2-8F87-C03BA773CF65}"/>
    <cellStyle name="Standaard 4 3 5 2" xfId="750" xr:uid="{0EB99D83-CD9C-4F43-8E79-A390A3DA2494}"/>
    <cellStyle name="Standaard 4 3 5 2 2" xfId="1600" xr:uid="{2799143A-FE85-4550-BE77-0BC10B469DFF}"/>
    <cellStyle name="Standaard 4 3 5 2 2 2" xfId="4145" xr:uid="{1DDACD23-BE7B-4C9C-9FDF-9B878B09595A}"/>
    <cellStyle name="Standaard 4 3 5 2 2 2 2" xfId="9238" xr:uid="{1DF0E742-94F4-4F83-9090-8A453F88B7CF}"/>
    <cellStyle name="Standaard 4 3 5 2 2 2 2 2" xfId="19427" xr:uid="{C86A38AB-8444-4C6D-9E0E-0C96B8F0DA61}"/>
    <cellStyle name="Standaard 4 3 5 2 2 2 2 2 2" xfId="39796" xr:uid="{1D487DA4-1C3A-48ED-B5F0-2630520D0E2A}"/>
    <cellStyle name="Standaard 4 3 5 2 2 2 2 3" xfId="29612" xr:uid="{BFA6C077-71D8-4978-8CC7-39F5E1F96011}"/>
    <cellStyle name="Standaard 4 3 5 2 2 2 3" xfId="14323" xr:uid="{4678051C-8849-41B4-B6C9-DB965BF9B8C0}"/>
    <cellStyle name="Standaard 4 3 5 2 2 2 3 2" xfId="34692" xr:uid="{BC6078EF-5916-4A1D-9E47-2EA97A5AF6D0}"/>
    <cellStyle name="Standaard 4 3 5 2 2 2 4" xfId="24508" xr:uid="{30C25806-A414-40EC-B713-7ECA0925552A}"/>
    <cellStyle name="Standaard 4 3 5 2 2 3" xfId="9237" xr:uid="{2E75C765-A036-421E-B957-C3F3661E01AA}"/>
    <cellStyle name="Standaard 4 3 5 2 2 3 2" xfId="19426" xr:uid="{9ADCB506-B670-485A-9C83-E533935EE83E}"/>
    <cellStyle name="Standaard 4 3 5 2 2 3 2 2" xfId="39795" xr:uid="{1281775B-0402-4C85-B367-5BF6DA322310}"/>
    <cellStyle name="Standaard 4 3 5 2 2 3 3" xfId="29611" xr:uid="{6C9440C9-DC57-4A36-919F-EFF54DEB8226}"/>
    <cellStyle name="Standaard 4 3 5 2 2 4" xfId="11780" xr:uid="{BA872E62-22F7-448B-95F5-8CC23902F261}"/>
    <cellStyle name="Standaard 4 3 5 2 2 4 2" xfId="32149" xr:uid="{23E8BF05-2CBB-462D-BFA6-78D380069110}"/>
    <cellStyle name="Standaard 4 3 5 2 2 5" xfId="21965" xr:uid="{383C5920-78DE-4ABD-9E5C-11A48AC888BC}"/>
    <cellStyle name="Standaard 4 3 5 2 3" xfId="2447" xr:uid="{68AB8AE5-743A-4D33-966C-D3F4F5997EDA}"/>
    <cellStyle name="Standaard 4 3 5 2 3 2" xfId="4992" xr:uid="{64B8533A-FC11-414B-AC1B-1A414A73357F}"/>
    <cellStyle name="Standaard 4 3 5 2 3 2 2" xfId="9240" xr:uid="{4496E27A-1BB8-4B59-B8F8-90827178F3C6}"/>
    <cellStyle name="Standaard 4 3 5 2 3 2 2 2" xfId="19429" xr:uid="{B8DBBB48-52CC-47CA-99C1-27F7F7103EC2}"/>
    <cellStyle name="Standaard 4 3 5 2 3 2 2 2 2" xfId="39798" xr:uid="{B11A3EB5-7372-49D4-8FD9-F0FE42AE4E83}"/>
    <cellStyle name="Standaard 4 3 5 2 3 2 2 3" xfId="29614" xr:uid="{57AE2772-DC5B-4852-B3E1-A79C86BADB2F}"/>
    <cellStyle name="Standaard 4 3 5 2 3 2 3" xfId="15170" xr:uid="{D5019BB6-EED0-49B8-9D74-7F2C887D68BD}"/>
    <cellStyle name="Standaard 4 3 5 2 3 2 3 2" xfId="35539" xr:uid="{3CBED3DA-C1C9-4981-AF02-A0106BB6246C}"/>
    <cellStyle name="Standaard 4 3 5 2 3 2 4" xfId="25355" xr:uid="{497B0265-DEFA-468A-92BF-BADB1ECF8EB9}"/>
    <cellStyle name="Standaard 4 3 5 2 3 3" xfId="9239" xr:uid="{65D63AC7-3392-4800-9029-BFE122A8015C}"/>
    <cellStyle name="Standaard 4 3 5 2 3 3 2" xfId="19428" xr:uid="{A4029BA7-FBA1-490B-8FFB-463841BDB397}"/>
    <cellStyle name="Standaard 4 3 5 2 3 3 2 2" xfId="39797" xr:uid="{AA3C6C4F-7003-4919-BD4A-6EC0267148F2}"/>
    <cellStyle name="Standaard 4 3 5 2 3 3 3" xfId="29613" xr:uid="{D0103629-FC97-4086-8481-BE96E28EDCA4}"/>
    <cellStyle name="Standaard 4 3 5 2 3 4" xfId="12627" xr:uid="{D3F9F52E-07FF-4D4B-952D-2064B02533B1}"/>
    <cellStyle name="Standaard 4 3 5 2 3 4 2" xfId="32996" xr:uid="{C8FEEB91-CC0F-4ED7-B214-F36EC9B4311D}"/>
    <cellStyle name="Standaard 4 3 5 2 3 5" xfId="22812" xr:uid="{355EFEF8-FBBB-4DF8-9760-9DE559B01477}"/>
    <cellStyle name="Standaard 4 3 5 2 4" xfId="3297" xr:uid="{32518981-1461-41A7-91CA-D2967E0CF1C6}"/>
    <cellStyle name="Standaard 4 3 5 2 4 2" xfId="9241" xr:uid="{89583CA0-53D6-462F-922F-07F241DF9571}"/>
    <cellStyle name="Standaard 4 3 5 2 4 2 2" xfId="19430" xr:uid="{2C02C7B9-E719-4632-9CC4-318717702F14}"/>
    <cellStyle name="Standaard 4 3 5 2 4 2 2 2" xfId="39799" xr:uid="{C4AF1D86-7DD2-4910-89A7-CA9F2A91407A}"/>
    <cellStyle name="Standaard 4 3 5 2 4 2 3" xfId="29615" xr:uid="{0D425590-C66D-4382-BAC3-52B93539232A}"/>
    <cellStyle name="Standaard 4 3 5 2 4 3" xfId="13475" xr:uid="{CD352C06-6DF4-4404-9296-56AF80595BA8}"/>
    <cellStyle name="Standaard 4 3 5 2 4 3 2" xfId="33844" xr:uid="{B918007C-D7CB-4AFD-8B5B-4EDF582F547D}"/>
    <cellStyle name="Standaard 4 3 5 2 4 4" xfId="23660" xr:uid="{A9169190-FA3E-41F6-ADA9-525C9305D06A}"/>
    <cellStyle name="Standaard 4 3 5 2 5" xfId="9236" xr:uid="{5712C00E-2BF5-462B-9200-54FD732E49AD}"/>
    <cellStyle name="Standaard 4 3 5 2 5 2" xfId="19425" xr:uid="{9BA1EB83-6398-4426-9FA2-4D4B2225EAC6}"/>
    <cellStyle name="Standaard 4 3 5 2 5 2 2" xfId="39794" xr:uid="{6253ACF9-3B2D-4222-B5CA-B5AADFCBFC9E}"/>
    <cellStyle name="Standaard 4 3 5 2 5 3" xfId="29610" xr:uid="{D16B2A7F-4B1C-4177-AEBC-DD74C36ADDA0}"/>
    <cellStyle name="Standaard 4 3 5 2 6" xfId="10932" xr:uid="{F0E6A2FE-A124-4EEE-8399-FD97872229F6}"/>
    <cellStyle name="Standaard 4 3 5 2 6 2" xfId="31301" xr:uid="{892459CF-8505-44D0-889E-FC697C3B63DD}"/>
    <cellStyle name="Standaard 4 3 5 2 7" xfId="21117" xr:uid="{FDC5E14D-13CE-4E17-98FD-7F5C0DD65BD0}"/>
    <cellStyle name="Standaard 4 3 5 3" xfId="1176" xr:uid="{FC925B21-8385-4405-9F3D-5EC9573D5256}"/>
    <cellStyle name="Standaard 4 3 5 3 2" xfId="3721" xr:uid="{1E47E962-D864-432E-8080-9E1206D1F0B8}"/>
    <cellStyle name="Standaard 4 3 5 3 2 2" xfId="9243" xr:uid="{2E93CDC1-82AA-4A2E-B36D-43FA6031FA21}"/>
    <cellStyle name="Standaard 4 3 5 3 2 2 2" xfId="19432" xr:uid="{724CC29C-B418-4308-B4EA-5884DE80D539}"/>
    <cellStyle name="Standaard 4 3 5 3 2 2 2 2" xfId="39801" xr:uid="{D64EA771-9C11-4BF6-B469-FA7F91E7806E}"/>
    <cellStyle name="Standaard 4 3 5 3 2 2 3" xfId="29617" xr:uid="{BA24728E-B22C-4985-BB31-E96961898AC4}"/>
    <cellStyle name="Standaard 4 3 5 3 2 3" xfId="13899" xr:uid="{E0FA726F-6310-4554-9E54-E414DD27A292}"/>
    <cellStyle name="Standaard 4 3 5 3 2 3 2" xfId="34268" xr:uid="{8870BD6F-6F30-440B-AAFA-40B7ACDC3DA2}"/>
    <cellStyle name="Standaard 4 3 5 3 2 4" xfId="24084" xr:uid="{83E1BE06-8FC6-4637-9A79-B638ED93E1A9}"/>
    <cellStyle name="Standaard 4 3 5 3 3" xfId="9242" xr:uid="{2D583651-E192-483E-9D7B-17886FBDC18F}"/>
    <cellStyle name="Standaard 4 3 5 3 3 2" xfId="19431" xr:uid="{6A049FA3-E394-4E5A-8FEF-BC4778539172}"/>
    <cellStyle name="Standaard 4 3 5 3 3 2 2" xfId="39800" xr:uid="{E02E598C-7BBC-4662-B0D7-CC6BF17F60D8}"/>
    <cellStyle name="Standaard 4 3 5 3 3 3" xfId="29616" xr:uid="{8B284D13-0E53-45AD-8D1F-4254EAF240A9}"/>
    <cellStyle name="Standaard 4 3 5 3 4" xfId="11356" xr:uid="{FF59DE4E-8BA0-41F1-9FE5-2532ED239174}"/>
    <cellStyle name="Standaard 4 3 5 3 4 2" xfId="31725" xr:uid="{04A57DFB-880E-4E43-BA66-9275AAF606DE}"/>
    <cellStyle name="Standaard 4 3 5 3 5" xfId="21541" xr:uid="{D0D5F0E1-2E6A-4C42-AED4-D17FEE741540}"/>
    <cellStyle name="Standaard 4 3 5 4" xfId="2023" xr:uid="{B73F1FE7-3BBA-4B14-9BB6-5F11662E2909}"/>
    <cellStyle name="Standaard 4 3 5 4 2" xfId="4568" xr:uid="{E280DE80-B0C9-4859-9E13-3F3DC4CD26F5}"/>
    <cellStyle name="Standaard 4 3 5 4 2 2" xfId="9245" xr:uid="{5A225D3F-32B0-4328-A298-CD23BE386002}"/>
    <cellStyle name="Standaard 4 3 5 4 2 2 2" xfId="19434" xr:uid="{29693670-B12E-42F4-AC38-1D6F79AFA837}"/>
    <cellStyle name="Standaard 4 3 5 4 2 2 2 2" xfId="39803" xr:uid="{44FB4D3B-0A6D-46B1-892B-BD6463B25F27}"/>
    <cellStyle name="Standaard 4 3 5 4 2 2 3" xfId="29619" xr:uid="{9F17F9B4-DD89-4387-AB3F-7C7EF10EEB5D}"/>
    <cellStyle name="Standaard 4 3 5 4 2 3" xfId="14746" xr:uid="{54C5DE0A-0644-47D1-AE58-6558D96FC08D}"/>
    <cellStyle name="Standaard 4 3 5 4 2 3 2" xfId="35115" xr:uid="{D26E37EC-7C76-4859-816A-669BE17CCDB4}"/>
    <cellStyle name="Standaard 4 3 5 4 2 4" xfId="24931" xr:uid="{D1DA558E-9586-41DF-88B7-C32CD4C0A938}"/>
    <cellStyle name="Standaard 4 3 5 4 3" xfId="9244" xr:uid="{B9095544-AA69-4459-8D7E-5C227A2AB0EF}"/>
    <cellStyle name="Standaard 4 3 5 4 3 2" xfId="19433" xr:uid="{CC21BA6D-4BD0-46D0-9D7E-F4A66746FFCE}"/>
    <cellStyle name="Standaard 4 3 5 4 3 2 2" xfId="39802" xr:uid="{AEC6BAE9-017C-43C6-84EF-F6D409EB1513}"/>
    <cellStyle name="Standaard 4 3 5 4 3 3" xfId="29618" xr:uid="{CDF0800F-4C1E-4496-B9BA-8D4EEF4E8CAD}"/>
    <cellStyle name="Standaard 4 3 5 4 4" xfId="12203" xr:uid="{681DEBCB-6CCE-4AF4-9E6A-883067A38E72}"/>
    <cellStyle name="Standaard 4 3 5 4 4 2" xfId="32572" xr:uid="{C94F2725-8D03-479A-A6E4-CE9925A92843}"/>
    <cellStyle name="Standaard 4 3 5 4 5" xfId="22388" xr:uid="{8483D199-271B-4C2C-B71D-3FA8F959B998}"/>
    <cellStyle name="Standaard 4 3 5 5" xfId="2873" xr:uid="{54D8C814-8B18-4B9C-9961-466FF22B340C}"/>
    <cellStyle name="Standaard 4 3 5 5 2" xfId="9246" xr:uid="{6D55BF69-4342-4C4D-AFE0-0750C6CE09FA}"/>
    <cellStyle name="Standaard 4 3 5 5 2 2" xfId="19435" xr:uid="{6929647C-D6E0-4E93-9ADD-70A95CE8ED96}"/>
    <cellStyle name="Standaard 4 3 5 5 2 2 2" xfId="39804" xr:uid="{DB65DC8B-CDC8-4EB8-A88C-915CD43E0BE1}"/>
    <cellStyle name="Standaard 4 3 5 5 2 3" xfId="29620" xr:uid="{E600D8B6-D751-4509-9D75-1F6C67D99423}"/>
    <cellStyle name="Standaard 4 3 5 5 3" xfId="13051" xr:uid="{78FE446D-57FA-48B2-A8E3-F36ADCF32357}"/>
    <cellStyle name="Standaard 4 3 5 5 3 2" xfId="33420" xr:uid="{9F5944DB-95C5-4FE7-A035-8399B25A5FEE}"/>
    <cellStyle name="Standaard 4 3 5 5 4" xfId="23236" xr:uid="{F091356E-DE29-42AF-9803-2DF9913B10F7}"/>
    <cellStyle name="Standaard 4 3 5 6" xfId="9235" xr:uid="{1D4E8B4B-DACB-46FC-833B-4A3761A36771}"/>
    <cellStyle name="Standaard 4 3 5 6 2" xfId="19424" xr:uid="{8BA9F20F-A7FA-4692-8CB3-30F708E213E2}"/>
    <cellStyle name="Standaard 4 3 5 6 2 2" xfId="39793" xr:uid="{C24BEC2A-338F-41DA-BA93-33C53080B048}"/>
    <cellStyle name="Standaard 4 3 5 6 3" xfId="29609" xr:uid="{731545B1-3B23-47D3-A0D8-DFE7677678C1}"/>
    <cellStyle name="Standaard 4 3 5 7" xfId="10508" xr:uid="{65909387-FDFC-4B72-867C-5F2EF0270157}"/>
    <cellStyle name="Standaard 4 3 5 7 2" xfId="30877" xr:uid="{F17513F8-76BA-4664-B8AB-FAA8DEF8E882}"/>
    <cellStyle name="Standaard 4 3 5 8" xfId="20693" xr:uid="{FAA81A7A-F5D7-4F4B-A899-968D1569F76E}"/>
    <cellStyle name="Standaard 4 3 6" xfId="483" xr:uid="{F3CD1542-9544-4AE6-9B2B-680947EE161A}"/>
    <cellStyle name="Standaard 4 3 6 2" xfId="940" xr:uid="{501C3CCD-EE13-4660-BA3E-2A3A5C97C584}"/>
    <cellStyle name="Standaard 4 3 6 2 2" xfId="1790" xr:uid="{449160BE-D6DD-4D2F-89DD-9AADFA0200D9}"/>
    <cellStyle name="Standaard 4 3 6 2 2 2" xfId="4335" xr:uid="{ABD6EE91-6386-427D-B8DA-75DC24E3F522}"/>
    <cellStyle name="Standaard 4 3 6 2 2 2 2" xfId="9250" xr:uid="{B5EF842F-D25F-4FC1-9DB6-02BB0DF27164}"/>
    <cellStyle name="Standaard 4 3 6 2 2 2 2 2" xfId="19439" xr:uid="{3C5A0A89-B6C1-41A3-A7BF-E93C5A4698C9}"/>
    <cellStyle name="Standaard 4 3 6 2 2 2 2 2 2" xfId="39808" xr:uid="{44C4C098-B25B-4740-B0D4-501F528FAE55}"/>
    <cellStyle name="Standaard 4 3 6 2 2 2 2 3" xfId="29624" xr:uid="{D8C8A135-CE33-4141-83EB-1E0B5E7A7413}"/>
    <cellStyle name="Standaard 4 3 6 2 2 2 3" xfId="14513" xr:uid="{F4702F19-08B4-49C7-BD40-9773B2A1280B}"/>
    <cellStyle name="Standaard 4 3 6 2 2 2 3 2" xfId="34882" xr:uid="{6F43772E-B05F-4058-B1CE-8719F3D7A61A}"/>
    <cellStyle name="Standaard 4 3 6 2 2 2 4" xfId="24698" xr:uid="{DFE7EE4F-DAF0-44D8-B8A2-43C78E6E3B1A}"/>
    <cellStyle name="Standaard 4 3 6 2 2 3" xfId="9249" xr:uid="{B2C97851-1778-4E72-AC46-3B1611240223}"/>
    <cellStyle name="Standaard 4 3 6 2 2 3 2" xfId="19438" xr:uid="{1CADE025-F93E-437D-A225-DE440B304DAE}"/>
    <cellStyle name="Standaard 4 3 6 2 2 3 2 2" xfId="39807" xr:uid="{61DB727F-C1B3-4B9D-98C0-77A92B8D0CAB}"/>
    <cellStyle name="Standaard 4 3 6 2 2 3 3" xfId="29623" xr:uid="{3F6DBBF6-CEA1-4EC4-A1AE-ED2D93B80D98}"/>
    <cellStyle name="Standaard 4 3 6 2 2 4" xfId="11970" xr:uid="{4DAFA7C7-8699-41A6-8B5A-569BF2DAD8FA}"/>
    <cellStyle name="Standaard 4 3 6 2 2 4 2" xfId="32339" xr:uid="{1D9A06A6-6FF8-471C-9265-65D57C77D935}"/>
    <cellStyle name="Standaard 4 3 6 2 2 5" xfId="22155" xr:uid="{72AC2F60-B906-4AD8-9E95-46316DF15296}"/>
    <cellStyle name="Standaard 4 3 6 2 3" xfId="2637" xr:uid="{CCAB9048-DC96-4183-B25E-9DC0F1B302FA}"/>
    <cellStyle name="Standaard 4 3 6 2 3 2" xfId="5182" xr:uid="{40223BBB-B731-419B-9F79-AB2DC45BCE1F}"/>
    <cellStyle name="Standaard 4 3 6 2 3 2 2" xfId="9252" xr:uid="{F047F8B6-F20C-4607-8FC1-8DB4AE151ED0}"/>
    <cellStyle name="Standaard 4 3 6 2 3 2 2 2" xfId="19441" xr:uid="{F785C124-6715-41BB-B7FB-97BBA4B66707}"/>
    <cellStyle name="Standaard 4 3 6 2 3 2 2 2 2" xfId="39810" xr:uid="{BD07B3DD-A685-41E4-A0FB-E30F03FD4DED}"/>
    <cellStyle name="Standaard 4 3 6 2 3 2 2 3" xfId="29626" xr:uid="{E61A34D8-546B-4962-B8CA-B31AFD0D0549}"/>
    <cellStyle name="Standaard 4 3 6 2 3 2 3" xfId="15360" xr:uid="{BCD66848-0C0B-41A8-B7BA-94C7277FEE0A}"/>
    <cellStyle name="Standaard 4 3 6 2 3 2 3 2" xfId="35729" xr:uid="{F74C4358-07C7-49A0-A7BD-FBE651C21397}"/>
    <cellStyle name="Standaard 4 3 6 2 3 2 4" xfId="25545" xr:uid="{8EC71ED6-BDDE-4BA0-8072-CE7FB7272E7B}"/>
    <cellStyle name="Standaard 4 3 6 2 3 3" xfId="9251" xr:uid="{E43CE99D-0B55-4594-ACB4-59C3B4AE5FFA}"/>
    <cellStyle name="Standaard 4 3 6 2 3 3 2" xfId="19440" xr:uid="{033B2DE8-863B-4143-8529-52FDD6D17AB3}"/>
    <cellStyle name="Standaard 4 3 6 2 3 3 2 2" xfId="39809" xr:uid="{66A14902-507C-4621-8B6C-60024CDC7329}"/>
    <cellStyle name="Standaard 4 3 6 2 3 3 3" xfId="29625" xr:uid="{1780E1BD-BE24-4EC3-A40D-EA8FD29DB276}"/>
    <cellStyle name="Standaard 4 3 6 2 3 4" xfId="12817" xr:uid="{71F58B99-467B-41FA-98EF-F9475EDD24A7}"/>
    <cellStyle name="Standaard 4 3 6 2 3 4 2" xfId="33186" xr:uid="{BCFED502-8E74-4C44-82A7-07A2BF96DE86}"/>
    <cellStyle name="Standaard 4 3 6 2 3 5" xfId="23002" xr:uid="{C46326EB-2565-4568-B6EA-671F0A71F8D0}"/>
    <cellStyle name="Standaard 4 3 6 2 4" xfId="3487" xr:uid="{78EE0050-B8D2-4353-A500-692208402532}"/>
    <cellStyle name="Standaard 4 3 6 2 4 2" xfId="9253" xr:uid="{AC416C11-3D6C-4457-A696-C09C81F6FCD5}"/>
    <cellStyle name="Standaard 4 3 6 2 4 2 2" xfId="19442" xr:uid="{F71EFFF1-28AE-4E2F-BF48-2BEE0D45C1B3}"/>
    <cellStyle name="Standaard 4 3 6 2 4 2 2 2" xfId="39811" xr:uid="{5DC55814-D982-4F14-8F6C-DEB72D2A675B}"/>
    <cellStyle name="Standaard 4 3 6 2 4 2 3" xfId="29627" xr:uid="{F1F664AB-68B6-4DEB-B671-939B4DB03D60}"/>
    <cellStyle name="Standaard 4 3 6 2 4 3" xfId="13665" xr:uid="{26A7D669-68F2-421A-AD90-7906CA8EFDD6}"/>
    <cellStyle name="Standaard 4 3 6 2 4 3 2" xfId="34034" xr:uid="{DD3B40AA-73F6-4F58-8225-4C691592FEB9}"/>
    <cellStyle name="Standaard 4 3 6 2 4 4" xfId="23850" xr:uid="{3E2B0FF5-9B00-48DC-8A2F-D650261AF5CD}"/>
    <cellStyle name="Standaard 4 3 6 2 5" xfId="9248" xr:uid="{4CD7927C-474C-4351-B9C0-5DC655DFA317}"/>
    <cellStyle name="Standaard 4 3 6 2 5 2" xfId="19437" xr:uid="{67953FDB-BE90-4424-BDB7-8CF02E7466A8}"/>
    <cellStyle name="Standaard 4 3 6 2 5 2 2" xfId="39806" xr:uid="{B20ED930-B97F-48B2-9053-C3251FD8AD76}"/>
    <cellStyle name="Standaard 4 3 6 2 5 3" xfId="29622" xr:uid="{27D79D77-6AF8-41D4-8E31-A1B8D2E84EA2}"/>
    <cellStyle name="Standaard 4 3 6 2 6" xfId="11122" xr:uid="{35F52571-9ACA-4F38-B21A-95C05ECDDF87}"/>
    <cellStyle name="Standaard 4 3 6 2 6 2" xfId="31491" xr:uid="{26D516FE-3D0F-4265-9211-553E2CCD2B8C}"/>
    <cellStyle name="Standaard 4 3 6 2 7" xfId="21307" xr:uid="{AC17F24C-C673-476E-B536-B50C2B878CFB}"/>
    <cellStyle name="Standaard 4 3 6 3" xfId="1366" xr:uid="{680CAD06-105C-4AC3-B0EF-AA54BE5737E7}"/>
    <cellStyle name="Standaard 4 3 6 3 2" xfId="3911" xr:uid="{F7F36BD3-0FB8-4A88-9462-CAA4819C563F}"/>
    <cellStyle name="Standaard 4 3 6 3 2 2" xfId="9255" xr:uid="{326D06AE-5817-4DB2-AAE2-1E2788D86C0D}"/>
    <cellStyle name="Standaard 4 3 6 3 2 2 2" xfId="19444" xr:uid="{494B2960-BE1B-4381-9AEC-BA4568DBFDE4}"/>
    <cellStyle name="Standaard 4 3 6 3 2 2 2 2" xfId="39813" xr:uid="{3CBF5E93-0638-41F6-859A-E8C1BC2B7701}"/>
    <cellStyle name="Standaard 4 3 6 3 2 2 3" xfId="29629" xr:uid="{D5FEDC27-2E0A-4686-A977-D0AC34AC6F14}"/>
    <cellStyle name="Standaard 4 3 6 3 2 3" xfId="14089" xr:uid="{A3B02566-FB76-4618-9F11-1DB6102EBB2E}"/>
    <cellStyle name="Standaard 4 3 6 3 2 3 2" xfId="34458" xr:uid="{788A99D7-0199-427A-B012-66DB10A7B6FA}"/>
    <cellStyle name="Standaard 4 3 6 3 2 4" xfId="24274" xr:uid="{A90034C4-9541-4B18-BA1D-4F4D046FCAB5}"/>
    <cellStyle name="Standaard 4 3 6 3 3" xfId="9254" xr:uid="{E88FC36A-9BDE-4C93-9B61-F23712579BBE}"/>
    <cellStyle name="Standaard 4 3 6 3 3 2" xfId="19443" xr:uid="{C150298D-22BB-4B02-893F-3E00713C243D}"/>
    <cellStyle name="Standaard 4 3 6 3 3 2 2" xfId="39812" xr:uid="{E421C2F5-790D-462B-9A86-D507587242A1}"/>
    <cellStyle name="Standaard 4 3 6 3 3 3" xfId="29628" xr:uid="{8A7EA632-7E23-465D-923E-60A364ADC743}"/>
    <cellStyle name="Standaard 4 3 6 3 4" xfId="11546" xr:uid="{0523D4AC-94F9-4516-AF68-30FAAACAD2F3}"/>
    <cellStyle name="Standaard 4 3 6 3 4 2" xfId="31915" xr:uid="{E03AB067-4182-4054-BAB3-AFB3C2AC202F}"/>
    <cellStyle name="Standaard 4 3 6 3 5" xfId="21731" xr:uid="{B54AE3BC-2188-4E72-B103-1E702DCB4265}"/>
    <cellStyle name="Standaard 4 3 6 4" xfId="2213" xr:uid="{7C191A75-3C96-44B1-8E35-944EB3CD1300}"/>
    <cellStyle name="Standaard 4 3 6 4 2" xfId="4758" xr:uid="{3A36E994-0C74-4586-BD75-E82D2434672B}"/>
    <cellStyle name="Standaard 4 3 6 4 2 2" xfId="9257" xr:uid="{F90B40B8-ED2C-47DE-8185-BDE455217CD6}"/>
    <cellStyle name="Standaard 4 3 6 4 2 2 2" xfId="19446" xr:uid="{88AB69E3-CC56-49F6-AE7B-CC95E63ABE19}"/>
    <cellStyle name="Standaard 4 3 6 4 2 2 2 2" xfId="39815" xr:uid="{71737812-4345-4409-8C0A-3ABF793A607F}"/>
    <cellStyle name="Standaard 4 3 6 4 2 2 3" xfId="29631" xr:uid="{6939AAEC-26D3-4107-A528-3B25AAF48614}"/>
    <cellStyle name="Standaard 4 3 6 4 2 3" xfId="14936" xr:uid="{0E0C7D80-1AC8-4BDF-97ED-94266DDF8DCA}"/>
    <cellStyle name="Standaard 4 3 6 4 2 3 2" xfId="35305" xr:uid="{CC7724E2-5229-4FC5-8F88-93F9D22EFFC0}"/>
    <cellStyle name="Standaard 4 3 6 4 2 4" xfId="25121" xr:uid="{028668D5-C489-4D55-A66C-628B32921AB1}"/>
    <cellStyle name="Standaard 4 3 6 4 3" xfId="9256" xr:uid="{2FDF2943-0F9D-488B-8D54-29F1E68106A3}"/>
    <cellStyle name="Standaard 4 3 6 4 3 2" xfId="19445" xr:uid="{9F1A8D17-13A4-4B0C-9392-A35A0253F5FB}"/>
    <cellStyle name="Standaard 4 3 6 4 3 2 2" xfId="39814" xr:uid="{8C679BC7-B6E9-449F-BFF8-1E61FC952658}"/>
    <cellStyle name="Standaard 4 3 6 4 3 3" xfId="29630" xr:uid="{0C81FE89-2899-4D37-8638-3C01C83C7EB5}"/>
    <cellStyle name="Standaard 4 3 6 4 4" xfId="12393" xr:uid="{EE9FE28D-B3FA-4C82-8FFD-B82EFF1A4963}"/>
    <cellStyle name="Standaard 4 3 6 4 4 2" xfId="32762" xr:uid="{402C6332-AEDC-4EC5-A46F-169E6A34B247}"/>
    <cellStyle name="Standaard 4 3 6 4 5" xfId="22578" xr:uid="{AA01806E-9D90-421E-9360-A0B5251F25B4}"/>
    <cellStyle name="Standaard 4 3 6 5" xfId="3063" xr:uid="{1530AF9F-CD3B-4B08-8D8E-788B48327DCA}"/>
    <cellStyle name="Standaard 4 3 6 5 2" xfId="9258" xr:uid="{EDE7EBF9-AD2A-44F7-90B0-411F5CF6DA1C}"/>
    <cellStyle name="Standaard 4 3 6 5 2 2" xfId="19447" xr:uid="{F48C146C-B2B3-4B0F-A742-1F27892AA1A2}"/>
    <cellStyle name="Standaard 4 3 6 5 2 2 2" xfId="39816" xr:uid="{A4D41920-2454-42F7-BF4B-307DD34891C7}"/>
    <cellStyle name="Standaard 4 3 6 5 2 3" xfId="29632" xr:uid="{F84CC858-BA34-44AA-8539-067F1F92CDAD}"/>
    <cellStyle name="Standaard 4 3 6 5 3" xfId="13241" xr:uid="{BED4B815-FCA3-4F48-B1EC-B51A400518A3}"/>
    <cellStyle name="Standaard 4 3 6 5 3 2" xfId="33610" xr:uid="{DC3F3207-B8DA-4183-B34E-7DB0619CF1DF}"/>
    <cellStyle name="Standaard 4 3 6 5 4" xfId="23426" xr:uid="{FD62B249-EB49-415E-A492-C6E35B5A278F}"/>
    <cellStyle name="Standaard 4 3 6 6" xfId="9247" xr:uid="{3465C1F0-0501-45C3-84F6-BF6662DCA1BD}"/>
    <cellStyle name="Standaard 4 3 6 6 2" xfId="19436" xr:uid="{1C5FEC05-0C3F-4AC0-89BA-23F480F4ED88}"/>
    <cellStyle name="Standaard 4 3 6 6 2 2" xfId="39805" xr:uid="{3B6B4129-DB7B-4719-ADB5-D46A3AA2A282}"/>
    <cellStyle name="Standaard 4 3 6 6 3" xfId="29621" xr:uid="{25D11441-7F6B-49A5-8602-53BDE8C7E945}"/>
    <cellStyle name="Standaard 4 3 6 7" xfId="10698" xr:uid="{7A3E6401-3091-43F9-A9A5-193398936369}"/>
    <cellStyle name="Standaard 4 3 6 7 2" xfId="31067" xr:uid="{643A9123-840F-4479-BD6F-3F3A805DEAF6}"/>
    <cellStyle name="Standaard 4 3 6 8" xfId="20883" xr:uid="{75D1F033-98A4-4305-BB70-932A3FE6322A}"/>
    <cellStyle name="Standaard 4 3 7" xfId="547" xr:uid="{437A6A51-B911-444F-BD81-2DD9D914CB8B}"/>
    <cellStyle name="Standaard 4 3 7 2" xfId="973" xr:uid="{A1958E29-9D34-4E6A-A027-504495D7E93E}"/>
    <cellStyle name="Standaard 4 3 7 2 2" xfId="1823" xr:uid="{1E808BE6-B22C-489D-BA64-647958141D04}"/>
    <cellStyle name="Standaard 4 3 7 2 2 2" xfId="4368" xr:uid="{7A9EF4DA-A2CA-48A4-AB1E-6B9EA3932A2A}"/>
    <cellStyle name="Standaard 4 3 7 2 2 2 2" xfId="9262" xr:uid="{02FCEE52-74A2-464C-92FB-39C7338C6715}"/>
    <cellStyle name="Standaard 4 3 7 2 2 2 2 2" xfId="19451" xr:uid="{23C517E7-CBF3-48C4-BE4F-1914A6E9349F}"/>
    <cellStyle name="Standaard 4 3 7 2 2 2 2 2 2" xfId="39820" xr:uid="{F41398E2-14F2-4172-98B0-023D5D0B2F69}"/>
    <cellStyle name="Standaard 4 3 7 2 2 2 2 3" xfId="29636" xr:uid="{17C57913-B177-4C6E-BE2F-0889EFEDEF94}"/>
    <cellStyle name="Standaard 4 3 7 2 2 2 3" xfId="14546" xr:uid="{F1918D1D-EC8B-43F2-9A35-9C46EC71AE2B}"/>
    <cellStyle name="Standaard 4 3 7 2 2 2 3 2" xfId="34915" xr:uid="{0C54D5FE-D43E-489C-9486-7826740D7C82}"/>
    <cellStyle name="Standaard 4 3 7 2 2 2 4" xfId="24731" xr:uid="{1E8B4EE9-0DA3-428B-B01C-DAADBBD3408D}"/>
    <cellStyle name="Standaard 4 3 7 2 2 3" xfId="9261" xr:uid="{2F869415-53DA-4BEA-ADC1-1697B453FD69}"/>
    <cellStyle name="Standaard 4 3 7 2 2 3 2" xfId="19450" xr:uid="{F191C62E-87EA-4B56-A27E-FE8A0C355CE9}"/>
    <cellStyle name="Standaard 4 3 7 2 2 3 2 2" xfId="39819" xr:uid="{49E06A0C-98D2-4603-8D94-024D16A09CAF}"/>
    <cellStyle name="Standaard 4 3 7 2 2 3 3" xfId="29635" xr:uid="{4E2B927F-88A0-4C56-A248-DF38513B41EF}"/>
    <cellStyle name="Standaard 4 3 7 2 2 4" xfId="12003" xr:uid="{6AB8ABEB-08A8-4569-841A-66FF8813F32A}"/>
    <cellStyle name="Standaard 4 3 7 2 2 4 2" xfId="32372" xr:uid="{CBE993EA-7B29-493A-BE35-C12892C8D95A}"/>
    <cellStyle name="Standaard 4 3 7 2 2 5" xfId="22188" xr:uid="{01C16BFB-7723-4611-8629-1A562ACFA6DA}"/>
    <cellStyle name="Standaard 4 3 7 2 3" xfId="2670" xr:uid="{9540CFC9-5912-4D80-B3A8-7FC59944720A}"/>
    <cellStyle name="Standaard 4 3 7 2 3 2" xfId="5215" xr:uid="{4F4C68B6-3A6B-433E-B2FB-950B08057B66}"/>
    <cellStyle name="Standaard 4 3 7 2 3 2 2" xfId="9264" xr:uid="{4586A3B9-F6D2-40A6-B4C1-A1221C4345DD}"/>
    <cellStyle name="Standaard 4 3 7 2 3 2 2 2" xfId="19453" xr:uid="{10A65147-7E99-400B-B15D-3F2D4ACEDDCD}"/>
    <cellStyle name="Standaard 4 3 7 2 3 2 2 2 2" xfId="39822" xr:uid="{5EAAF06E-5FE3-4181-8DE4-E43E7182DA34}"/>
    <cellStyle name="Standaard 4 3 7 2 3 2 2 3" xfId="29638" xr:uid="{B5C488D5-BC4F-4DA8-AB4D-64AE43C40C6B}"/>
    <cellStyle name="Standaard 4 3 7 2 3 2 3" xfId="15393" xr:uid="{EA2010A9-0FCA-400B-A343-6234EDE25225}"/>
    <cellStyle name="Standaard 4 3 7 2 3 2 3 2" xfId="35762" xr:uid="{001A7917-14E8-4F08-8842-328BE09337D1}"/>
    <cellStyle name="Standaard 4 3 7 2 3 2 4" xfId="25578" xr:uid="{B1C4BE6A-1A6C-4793-8691-E104022F3078}"/>
    <cellStyle name="Standaard 4 3 7 2 3 3" xfId="9263" xr:uid="{7C0723F3-A662-4007-92C5-68D1F4106EE0}"/>
    <cellStyle name="Standaard 4 3 7 2 3 3 2" xfId="19452" xr:uid="{FE9104BC-A5B1-445D-A79A-A98B352958E2}"/>
    <cellStyle name="Standaard 4 3 7 2 3 3 2 2" xfId="39821" xr:uid="{8496E7E7-EEDF-4C05-8084-7A047DB9EA24}"/>
    <cellStyle name="Standaard 4 3 7 2 3 3 3" xfId="29637" xr:uid="{B1506B65-A31F-474B-9584-0042392A6E6E}"/>
    <cellStyle name="Standaard 4 3 7 2 3 4" xfId="12850" xr:uid="{1F5FD3A4-C694-4123-9829-2DC7E89193D7}"/>
    <cellStyle name="Standaard 4 3 7 2 3 4 2" xfId="33219" xr:uid="{203DDCD2-5849-4E98-8C45-E3A0D77510DF}"/>
    <cellStyle name="Standaard 4 3 7 2 3 5" xfId="23035" xr:uid="{3CA82C91-C9DD-406F-8C8E-28CD799A0881}"/>
    <cellStyle name="Standaard 4 3 7 2 4" xfId="3520" xr:uid="{3F5559B4-CD91-4A38-B747-0C249F53D673}"/>
    <cellStyle name="Standaard 4 3 7 2 4 2" xfId="9265" xr:uid="{80BD4262-3E45-4AC3-987F-0FF1F9756ABE}"/>
    <cellStyle name="Standaard 4 3 7 2 4 2 2" xfId="19454" xr:uid="{5BC464B6-71AD-4D24-BDCC-D7D1A8FF74C6}"/>
    <cellStyle name="Standaard 4 3 7 2 4 2 2 2" xfId="39823" xr:uid="{99C053EF-6844-4067-8F46-EC28B21629A6}"/>
    <cellStyle name="Standaard 4 3 7 2 4 2 3" xfId="29639" xr:uid="{8B519150-F331-42BB-B5B0-69E04A2C58EA}"/>
    <cellStyle name="Standaard 4 3 7 2 4 3" xfId="13698" xr:uid="{E2B0173B-97A0-4A98-B52E-9B275B99C150}"/>
    <cellStyle name="Standaard 4 3 7 2 4 3 2" xfId="34067" xr:uid="{AE8D8127-F911-4D6A-B8D0-D687225AD104}"/>
    <cellStyle name="Standaard 4 3 7 2 4 4" xfId="23883" xr:uid="{C119AE7B-F51C-4633-AC91-ABB9B27E502F}"/>
    <cellStyle name="Standaard 4 3 7 2 5" xfId="9260" xr:uid="{6E562208-81E7-4D02-96E7-F75129F83512}"/>
    <cellStyle name="Standaard 4 3 7 2 5 2" xfId="19449" xr:uid="{E9A6D7D4-9D67-4BA1-848C-81D43448D6EF}"/>
    <cellStyle name="Standaard 4 3 7 2 5 2 2" xfId="39818" xr:uid="{E63681D1-C911-4006-9E3C-0639F6A7950D}"/>
    <cellStyle name="Standaard 4 3 7 2 5 3" xfId="29634" xr:uid="{0A118B06-A196-421D-B1AF-42105D3D95A0}"/>
    <cellStyle name="Standaard 4 3 7 2 6" xfId="11155" xr:uid="{A715437F-2DF9-4387-BC62-0FB23585DE47}"/>
    <cellStyle name="Standaard 4 3 7 2 6 2" xfId="31524" xr:uid="{9A047EFA-8F46-4E88-BF32-52B12E3A2313}"/>
    <cellStyle name="Standaard 4 3 7 2 7" xfId="21340" xr:uid="{3A027EAF-D24B-476C-A25D-5A12743C350D}"/>
    <cellStyle name="Standaard 4 3 7 3" xfId="1399" xr:uid="{00211DED-EAFC-4076-8AC6-BAAE068B5041}"/>
    <cellStyle name="Standaard 4 3 7 3 2" xfId="3944" xr:uid="{0E7DE1FA-CB9F-44E9-80BD-2EA2489484FC}"/>
    <cellStyle name="Standaard 4 3 7 3 2 2" xfId="9267" xr:uid="{76B07F28-4DF9-4444-8DDB-309BB7B61DF8}"/>
    <cellStyle name="Standaard 4 3 7 3 2 2 2" xfId="19456" xr:uid="{E8AA2566-2026-4472-89F6-F59309F1C756}"/>
    <cellStyle name="Standaard 4 3 7 3 2 2 2 2" xfId="39825" xr:uid="{4D586415-C680-42B7-9AE1-C06FC2142129}"/>
    <cellStyle name="Standaard 4 3 7 3 2 2 3" xfId="29641" xr:uid="{8BAA75BB-FE92-4361-94E5-F0DC384CE72B}"/>
    <cellStyle name="Standaard 4 3 7 3 2 3" xfId="14122" xr:uid="{7A558AA0-80EE-4FAB-AC8B-6D49F7A2252E}"/>
    <cellStyle name="Standaard 4 3 7 3 2 3 2" xfId="34491" xr:uid="{B525DF4D-7B59-4332-902F-4DBE655C6B4C}"/>
    <cellStyle name="Standaard 4 3 7 3 2 4" xfId="24307" xr:uid="{824C64D0-AA42-41F2-820A-EB0922E40377}"/>
    <cellStyle name="Standaard 4 3 7 3 3" xfId="9266" xr:uid="{8121B5C2-6E86-40FA-8AFA-C8E44FB967CF}"/>
    <cellStyle name="Standaard 4 3 7 3 3 2" xfId="19455" xr:uid="{853952D1-28B5-4A77-A1B9-8E8E603537CA}"/>
    <cellStyle name="Standaard 4 3 7 3 3 2 2" xfId="39824" xr:uid="{1BDA8D40-6D52-438A-8D9C-780CA370FEDF}"/>
    <cellStyle name="Standaard 4 3 7 3 3 3" xfId="29640" xr:uid="{C561C954-E351-4AAC-B041-5E847E4211C4}"/>
    <cellStyle name="Standaard 4 3 7 3 4" xfId="11579" xr:uid="{F57C3C50-10F4-4AC2-956F-AA18716C138E}"/>
    <cellStyle name="Standaard 4 3 7 3 4 2" xfId="31948" xr:uid="{C3BC1C55-2CD1-4468-91EA-6BDFFF3E2334}"/>
    <cellStyle name="Standaard 4 3 7 3 5" xfId="21764" xr:uid="{B95D9CB2-ACCD-4908-9F87-2624D1584A76}"/>
    <cellStyle name="Standaard 4 3 7 4" xfId="2246" xr:uid="{F32966F7-FFB2-47E8-90BF-352DF02D7E08}"/>
    <cellStyle name="Standaard 4 3 7 4 2" xfId="4791" xr:uid="{052AE278-1E33-4A72-B7FB-C6C3A8F7F257}"/>
    <cellStyle name="Standaard 4 3 7 4 2 2" xfId="9269" xr:uid="{7405C3DA-350B-4B61-9D11-C842F6455EFF}"/>
    <cellStyle name="Standaard 4 3 7 4 2 2 2" xfId="19458" xr:uid="{9BD894E5-360C-4454-AE20-E561A8B1E7FC}"/>
    <cellStyle name="Standaard 4 3 7 4 2 2 2 2" xfId="39827" xr:uid="{7247AAFF-6E47-4276-B73E-40A6DA667F96}"/>
    <cellStyle name="Standaard 4 3 7 4 2 2 3" xfId="29643" xr:uid="{F3333326-EE38-4A73-93D9-440D89717340}"/>
    <cellStyle name="Standaard 4 3 7 4 2 3" xfId="14969" xr:uid="{3739C27B-F663-4A1D-8B51-FB2952137367}"/>
    <cellStyle name="Standaard 4 3 7 4 2 3 2" xfId="35338" xr:uid="{448C5792-DF1E-4125-9E07-3CE3B9DA01D6}"/>
    <cellStyle name="Standaard 4 3 7 4 2 4" xfId="25154" xr:uid="{8CA5A2CF-A2DA-46E5-9E10-3DBFBC7E584A}"/>
    <cellStyle name="Standaard 4 3 7 4 3" xfId="9268" xr:uid="{0A80A421-D46A-4F5E-8D0B-9F6E62126F8C}"/>
    <cellStyle name="Standaard 4 3 7 4 3 2" xfId="19457" xr:uid="{B22867C2-4738-4C81-8A61-96E5EB3BEA40}"/>
    <cellStyle name="Standaard 4 3 7 4 3 2 2" xfId="39826" xr:uid="{B67CC003-7D98-4829-BA4C-702E62BAF74C}"/>
    <cellStyle name="Standaard 4 3 7 4 3 3" xfId="29642" xr:uid="{52E86D64-BC73-4028-B273-88010750A35A}"/>
    <cellStyle name="Standaard 4 3 7 4 4" xfId="12426" xr:uid="{A258350C-7514-4CF1-9404-BA2925EEFD78}"/>
    <cellStyle name="Standaard 4 3 7 4 4 2" xfId="32795" xr:uid="{1717F6E8-8D03-4E93-81F3-8737F912B61A}"/>
    <cellStyle name="Standaard 4 3 7 4 5" xfId="22611" xr:uid="{1137F3D7-1A93-4F0D-AC89-61E446C1765B}"/>
    <cellStyle name="Standaard 4 3 7 5" xfId="3096" xr:uid="{E31282CC-2F02-4AF6-98EE-7D9F1EDEB6E3}"/>
    <cellStyle name="Standaard 4 3 7 5 2" xfId="9270" xr:uid="{B1C776A3-D089-48DB-8C07-6E83103AE9CC}"/>
    <cellStyle name="Standaard 4 3 7 5 2 2" xfId="19459" xr:uid="{674B12A8-8215-41ED-9F55-B964C287A230}"/>
    <cellStyle name="Standaard 4 3 7 5 2 2 2" xfId="39828" xr:uid="{94E4E453-97E1-43A6-AAB8-610DAFCBB946}"/>
    <cellStyle name="Standaard 4 3 7 5 2 3" xfId="29644" xr:uid="{FE69BD35-23D3-4E3F-90E9-5B1F585116A4}"/>
    <cellStyle name="Standaard 4 3 7 5 3" xfId="13274" xr:uid="{8B9303F1-86C5-4CF0-A51E-979CD31C4324}"/>
    <cellStyle name="Standaard 4 3 7 5 3 2" xfId="33643" xr:uid="{627F1076-3E59-4055-8C55-BD77D40C5EE5}"/>
    <cellStyle name="Standaard 4 3 7 5 4" xfId="23459" xr:uid="{FC714992-EDE6-4133-B43A-BAE887B88D72}"/>
    <cellStyle name="Standaard 4 3 7 6" xfId="9259" xr:uid="{AF651ACA-B3FF-4C2C-8EA6-51023EB179D2}"/>
    <cellStyle name="Standaard 4 3 7 6 2" xfId="19448" xr:uid="{A412F74A-6CDD-42EF-81FD-9163B62F61A1}"/>
    <cellStyle name="Standaard 4 3 7 6 2 2" xfId="39817" xr:uid="{92BF2A0F-D591-4BF6-8B3E-2368C98A7B9E}"/>
    <cellStyle name="Standaard 4 3 7 6 3" xfId="29633" xr:uid="{E0BA5400-AA21-41C7-B442-91BE87A2DF15}"/>
    <cellStyle name="Standaard 4 3 7 7" xfId="10731" xr:uid="{CA92C337-47FB-4EA8-99E0-C7984E4C4008}"/>
    <cellStyle name="Standaard 4 3 7 7 2" xfId="31100" xr:uid="{FD8C6484-7C0A-4DC8-9B1A-C6417F688B36}"/>
    <cellStyle name="Standaard 4 3 7 8" xfId="20916" xr:uid="{3630C78A-DE72-4DD0-A339-C5640F4C79ED}"/>
    <cellStyle name="Standaard 4 3 8" xfId="616" xr:uid="{4D030EE4-5199-4DFA-A555-0E4360550B42}"/>
    <cellStyle name="Standaard 4 3 8 2" xfId="1466" xr:uid="{691C1AB8-85F9-43EC-AC43-EDCA9F139519}"/>
    <cellStyle name="Standaard 4 3 8 2 2" xfId="4011" xr:uid="{96972AE9-B15F-49A9-8E12-7FD345C3F212}"/>
    <cellStyle name="Standaard 4 3 8 2 2 2" xfId="9273" xr:uid="{571E52C5-211F-408F-865D-E7CABA08FFA9}"/>
    <cellStyle name="Standaard 4 3 8 2 2 2 2" xfId="19462" xr:uid="{12F1D65B-F12C-4F85-B7A4-3D14FB2AE7F0}"/>
    <cellStyle name="Standaard 4 3 8 2 2 2 2 2" xfId="39831" xr:uid="{48F20851-3CA6-4A9B-8A7F-969F6E617438}"/>
    <cellStyle name="Standaard 4 3 8 2 2 2 3" xfId="29647" xr:uid="{B6AE1D28-01F5-4BF5-AC0A-D415D0845347}"/>
    <cellStyle name="Standaard 4 3 8 2 2 3" xfId="14189" xr:uid="{74264739-0A2F-4D94-98E8-251A135DEFD6}"/>
    <cellStyle name="Standaard 4 3 8 2 2 3 2" xfId="34558" xr:uid="{E493665A-0153-4225-AC89-ABE616FC2939}"/>
    <cellStyle name="Standaard 4 3 8 2 2 4" xfId="24374" xr:uid="{31A5C5D4-1151-44D8-A9EF-E2AAAD0B1D47}"/>
    <cellStyle name="Standaard 4 3 8 2 3" xfId="9272" xr:uid="{057AB02C-8BA2-4C9F-9376-3DA98141B7FE}"/>
    <cellStyle name="Standaard 4 3 8 2 3 2" xfId="19461" xr:uid="{8FDFF162-1E51-4693-B379-51E7A5A57F67}"/>
    <cellStyle name="Standaard 4 3 8 2 3 2 2" xfId="39830" xr:uid="{3C7DC8FE-677D-4427-A324-1FC182D6A903}"/>
    <cellStyle name="Standaard 4 3 8 2 3 3" xfId="29646" xr:uid="{FDF83A2B-065F-442F-8C1F-73FF6E56B77C}"/>
    <cellStyle name="Standaard 4 3 8 2 4" xfId="11646" xr:uid="{1952CB5D-2FEA-4818-97FB-CAC59E5E6603}"/>
    <cellStyle name="Standaard 4 3 8 2 4 2" xfId="32015" xr:uid="{87DC2C64-FE75-4E69-B6B5-FD819513C15E}"/>
    <cellStyle name="Standaard 4 3 8 2 5" xfId="21831" xr:uid="{ADC49440-0BD0-49D4-B315-85C32140D867}"/>
    <cellStyle name="Standaard 4 3 8 3" xfId="2313" xr:uid="{66FE6432-D2B2-410C-8D4F-87D3CF30C8A7}"/>
    <cellStyle name="Standaard 4 3 8 3 2" xfId="4858" xr:uid="{BDA5523E-854B-44E9-AC49-C2F6727F0427}"/>
    <cellStyle name="Standaard 4 3 8 3 2 2" xfId="9275" xr:uid="{A0123031-0F12-415A-BB35-5CD2B1960A06}"/>
    <cellStyle name="Standaard 4 3 8 3 2 2 2" xfId="19464" xr:uid="{0E455DC3-1A6D-4ACF-AC71-E4215632ED32}"/>
    <cellStyle name="Standaard 4 3 8 3 2 2 2 2" xfId="39833" xr:uid="{B3239443-FBE7-4CBC-B515-F3903E77C18F}"/>
    <cellStyle name="Standaard 4 3 8 3 2 2 3" xfId="29649" xr:uid="{4CED3C46-FD6C-4B17-8A92-E2A96BEC615C}"/>
    <cellStyle name="Standaard 4 3 8 3 2 3" xfId="15036" xr:uid="{B9BA2EE2-4EE8-45AD-9454-8BA3636A0A6C}"/>
    <cellStyle name="Standaard 4 3 8 3 2 3 2" xfId="35405" xr:uid="{80D236BB-9700-4786-B93F-713C9A7405C1}"/>
    <cellStyle name="Standaard 4 3 8 3 2 4" xfId="25221" xr:uid="{E45D284D-FEF8-4BD4-924C-D64E79786E59}"/>
    <cellStyle name="Standaard 4 3 8 3 3" xfId="9274" xr:uid="{6185E07E-059A-41EF-B67E-2C7C1359574F}"/>
    <cellStyle name="Standaard 4 3 8 3 3 2" xfId="19463" xr:uid="{48D2552D-92AE-41CC-A1EB-58ABB0A77D93}"/>
    <cellStyle name="Standaard 4 3 8 3 3 2 2" xfId="39832" xr:uid="{887E96D1-6FB5-4BEB-AD49-E4CF40380994}"/>
    <cellStyle name="Standaard 4 3 8 3 3 3" xfId="29648" xr:uid="{97F37E71-4542-4652-A4EC-40E8C15933EF}"/>
    <cellStyle name="Standaard 4 3 8 3 4" xfId="12493" xr:uid="{F5054554-06DE-427A-9F6D-63F3B5803887}"/>
    <cellStyle name="Standaard 4 3 8 3 4 2" xfId="32862" xr:uid="{62F4DA0D-62AF-44E8-9038-16C960FFF668}"/>
    <cellStyle name="Standaard 4 3 8 3 5" xfId="22678" xr:uid="{76A160B7-9267-40F8-8337-1E5A2E3305ED}"/>
    <cellStyle name="Standaard 4 3 8 4" xfId="3163" xr:uid="{5FEE44F5-8D7A-43F5-B245-135AA8EDCFF1}"/>
    <cellStyle name="Standaard 4 3 8 4 2" xfId="9276" xr:uid="{FF1A6DF8-D298-49A1-86F9-6D5B88824DF3}"/>
    <cellStyle name="Standaard 4 3 8 4 2 2" xfId="19465" xr:uid="{ACBECD48-92F5-4369-AA36-48F89B84DAAE}"/>
    <cellStyle name="Standaard 4 3 8 4 2 2 2" xfId="39834" xr:uid="{086D4666-95C8-4F7B-B9FD-8F5CA25723CB}"/>
    <cellStyle name="Standaard 4 3 8 4 2 3" xfId="29650" xr:uid="{6C9BED6F-FA7A-4437-985B-292A3D74E849}"/>
    <cellStyle name="Standaard 4 3 8 4 3" xfId="13341" xr:uid="{F7EC8DFC-0A24-40D9-B8FC-6FC27A2C8C9B}"/>
    <cellStyle name="Standaard 4 3 8 4 3 2" xfId="33710" xr:uid="{89E96E97-D7E7-496D-AD21-5883FB660CC6}"/>
    <cellStyle name="Standaard 4 3 8 4 4" xfId="23526" xr:uid="{4103FA3C-E8E1-42C6-B4FB-0FE7FB58663E}"/>
    <cellStyle name="Standaard 4 3 8 5" xfId="9271" xr:uid="{0332A680-FC4D-44E3-8F2A-018ACAC501F2}"/>
    <cellStyle name="Standaard 4 3 8 5 2" xfId="19460" xr:uid="{3E2A8DA9-A302-46E9-82C4-20CA9E32B25A}"/>
    <cellStyle name="Standaard 4 3 8 5 2 2" xfId="39829" xr:uid="{5B7AB20F-3AF9-4CF2-87EA-4BC34530F049}"/>
    <cellStyle name="Standaard 4 3 8 5 3" xfId="29645" xr:uid="{A385361F-5831-48A5-A3CC-34E8A9251A94}"/>
    <cellStyle name="Standaard 4 3 8 6" xfId="10798" xr:uid="{109DE927-E8AA-4220-A62A-C612486F37C1}"/>
    <cellStyle name="Standaard 4 3 8 6 2" xfId="31167" xr:uid="{3279CDBA-66A0-489B-860F-1938B7D53147}"/>
    <cellStyle name="Standaard 4 3 8 7" xfId="20983" xr:uid="{C4D1673E-AA63-4ABC-B1A8-B49E7878EB22}"/>
    <cellStyle name="Standaard 4 3 9" xfId="1042" xr:uid="{851266E7-C36C-4D09-8312-72CABB3976A6}"/>
    <cellStyle name="Standaard 4 3 9 2" xfId="3587" xr:uid="{B5E0A5F3-8BCE-4AB0-8842-6D9493ADE5AD}"/>
    <cellStyle name="Standaard 4 3 9 2 2" xfId="9278" xr:uid="{9E930C83-F665-4B43-AEB4-D1780601C08F}"/>
    <cellStyle name="Standaard 4 3 9 2 2 2" xfId="19467" xr:uid="{6CF94AD7-5E9A-4251-AD6F-40519F6143E0}"/>
    <cellStyle name="Standaard 4 3 9 2 2 2 2" xfId="39836" xr:uid="{467C05E9-1F57-4BEA-968D-45CCA69A6C20}"/>
    <cellStyle name="Standaard 4 3 9 2 2 3" xfId="29652" xr:uid="{2D34DFC5-FE86-4FE1-8E77-801F51643B9E}"/>
    <cellStyle name="Standaard 4 3 9 2 3" xfId="13765" xr:uid="{4BAB9C6E-D00E-4C9B-8047-79A005F28906}"/>
    <cellStyle name="Standaard 4 3 9 2 3 2" xfId="34134" xr:uid="{6ED78DED-37D1-427C-A932-53167292D83E}"/>
    <cellStyle name="Standaard 4 3 9 2 4" xfId="23950" xr:uid="{FB93C0B0-4609-42FE-85AB-5E84C75C76E1}"/>
    <cellStyle name="Standaard 4 3 9 3" xfId="9277" xr:uid="{06B8FFF7-D811-4DC2-8749-FFADACEF9DA0}"/>
    <cellStyle name="Standaard 4 3 9 3 2" xfId="19466" xr:uid="{E9E1F3EE-6253-403E-9984-5168A045164B}"/>
    <cellStyle name="Standaard 4 3 9 3 2 2" xfId="39835" xr:uid="{0ED950BE-8EF5-4E35-B3A4-0E6859C6568A}"/>
    <cellStyle name="Standaard 4 3 9 3 3" xfId="29651" xr:uid="{48455FCB-46A3-44FA-BA4E-06B8EB7B6D77}"/>
    <cellStyle name="Standaard 4 3 9 4" xfId="11222" xr:uid="{1DD38AE0-BCCF-475E-923E-44F47158AE6D}"/>
    <cellStyle name="Standaard 4 3 9 4 2" xfId="31591" xr:uid="{4B9C4C1B-CE9F-4F7C-A8B6-FD5326665335}"/>
    <cellStyle name="Standaard 4 3 9 5" xfId="21407" xr:uid="{64385E67-F58F-4761-B432-F5748F8E591C}"/>
    <cellStyle name="Standaard 4 4" xfId="60" xr:uid="{C2589E63-15DF-4A07-8686-8B7B25271A83}"/>
    <cellStyle name="Standaard 4 4 10" xfId="1893" xr:uid="{F0C52189-6992-4E83-B508-8951F610CA2A}"/>
    <cellStyle name="Standaard 4 4 10 2" xfId="4438" xr:uid="{64626CE8-719D-48D4-A156-E25E81B73263}"/>
    <cellStyle name="Standaard 4 4 10 2 2" xfId="9281" xr:uid="{CECC4137-2DED-4863-8ECC-F9BE86B19D24}"/>
    <cellStyle name="Standaard 4 4 10 2 2 2" xfId="19470" xr:uid="{50C5C1A1-35F8-4D49-8149-05E2896AE545}"/>
    <cellStyle name="Standaard 4 4 10 2 2 2 2" xfId="39839" xr:uid="{75056197-FE61-4A0F-8E04-754377BDF31F}"/>
    <cellStyle name="Standaard 4 4 10 2 2 3" xfId="29655" xr:uid="{BDE0F1CB-A094-4A01-98F7-8B07D4F0AA13}"/>
    <cellStyle name="Standaard 4 4 10 2 3" xfId="14616" xr:uid="{0D1BF587-16CA-4C75-ABDC-FAC4865884D5}"/>
    <cellStyle name="Standaard 4 4 10 2 3 2" xfId="34985" xr:uid="{6D6A6A3E-75E7-4C88-AA89-1280A5D59F91}"/>
    <cellStyle name="Standaard 4 4 10 2 4" xfId="24801" xr:uid="{21C0A163-E3C5-4E7B-B9FA-5AF48F874E0F}"/>
    <cellStyle name="Standaard 4 4 10 3" xfId="9280" xr:uid="{D598B5FF-4666-4D1E-8B7E-66E55766EFF1}"/>
    <cellStyle name="Standaard 4 4 10 3 2" xfId="19469" xr:uid="{BC1A881F-3488-4FFF-B96C-79869D4575AA}"/>
    <cellStyle name="Standaard 4 4 10 3 2 2" xfId="39838" xr:uid="{42BBB6F2-7AD7-4334-976F-C459897704F8}"/>
    <cellStyle name="Standaard 4 4 10 3 3" xfId="29654" xr:uid="{BFB42E3D-DE2C-4DAE-95F8-C06CE27831EB}"/>
    <cellStyle name="Standaard 4 4 10 4" xfId="12073" xr:uid="{6CEC1F4E-46EB-4D69-833C-F61CA0EEDCE7}"/>
    <cellStyle name="Standaard 4 4 10 4 2" xfId="32442" xr:uid="{95E66BBC-F564-4B30-AB33-53789A34A262}"/>
    <cellStyle name="Standaard 4 4 10 5" xfId="22258" xr:uid="{3CB57C0C-39F0-4599-974A-A2A9720BAF22}"/>
    <cellStyle name="Standaard 4 4 11" xfId="2743" xr:uid="{3F53995D-5ECC-4582-A0AA-BC39B2D3E9F7}"/>
    <cellStyle name="Standaard 4 4 11 2" xfId="9282" xr:uid="{5CA99E95-C28F-436A-B357-26300010A4C8}"/>
    <cellStyle name="Standaard 4 4 11 2 2" xfId="19471" xr:uid="{DD559CDC-97A0-490D-B36C-395D39E747E7}"/>
    <cellStyle name="Standaard 4 4 11 2 2 2" xfId="39840" xr:uid="{A649A74F-EA13-4F08-8941-1CB678ED11EF}"/>
    <cellStyle name="Standaard 4 4 11 2 3" xfId="29656" xr:uid="{E988C92A-6117-45CE-93B5-630D33500FD8}"/>
    <cellStyle name="Standaard 4 4 11 3" xfId="12921" xr:uid="{6D5CBD68-DA65-402A-AF3A-D79EC793D29A}"/>
    <cellStyle name="Standaard 4 4 11 3 2" xfId="33290" xr:uid="{3E1B6C31-21A6-4775-9FE0-8E1304C5D27C}"/>
    <cellStyle name="Standaard 4 4 11 4" xfId="23106" xr:uid="{032EC6D4-6B82-4AAB-9C8D-D28E753652B5}"/>
    <cellStyle name="Standaard 4 4 12" xfId="9279" xr:uid="{E31146B3-C9E5-46ED-84B2-C66329CE59EB}"/>
    <cellStyle name="Standaard 4 4 12 2" xfId="19468" xr:uid="{E04DFD2F-3A4D-4DF2-9513-C0A6C70935B4}"/>
    <cellStyle name="Standaard 4 4 12 2 2" xfId="39837" xr:uid="{74FA4F79-15A8-4954-A6DD-6334F5A224E1}"/>
    <cellStyle name="Standaard 4 4 12 3" xfId="29653" xr:uid="{893E7921-494D-4ED5-A3D8-A8FBA3B2B350}"/>
    <cellStyle name="Standaard 4 4 13" xfId="10378" xr:uid="{6486C8B2-5B15-4F81-979B-7AEFA4049F2D}"/>
    <cellStyle name="Standaard 4 4 13 2" xfId="30747" xr:uid="{9834921C-C3CE-4A04-B6CB-E9937EA8C277}"/>
    <cellStyle name="Standaard 4 4 14" xfId="20563" xr:uid="{E938B6A5-71B8-49E8-8909-6C81A109EE82}"/>
    <cellStyle name="Standaard 4 4 2" xfId="79" xr:uid="{BB606B20-1FB1-479D-BCF5-217EC7282BF6}"/>
    <cellStyle name="Standaard 4 4 2 10" xfId="2760" xr:uid="{2877A5DD-ECC1-43DA-8061-FA9F4C1C0DB6}"/>
    <cellStyle name="Standaard 4 4 2 10 2" xfId="9284" xr:uid="{373910AB-8616-45A7-9236-4B397942DF39}"/>
    <cellStyle name="Standaard 4 4 2 10 2 2" xfId="19473" xr:uid="{C407C1F9-14DA-480B-B7C1-3B3663262C00}"/>
    <cellStyle name="Standaard 4 4 2 10 2 2 2" xfId="39842" xr:uid="{BF855114-D867-493A-B596-04B69019B4ED}"/>
    <cellStyle name="Standaard 4 4 2 10 2 3" xfId="29658" xr:uid="{1CCDED8D-5DD9-4A39-8EC0-FB4E46781D56}"/>
    <cellStyle name="Standaard 4 4 2 10 3" xfId="12938" xr:uid="{00C6ADDD-B980-4661-BF1A-DB31CC503F95}"/>
    <cellStyle name="Standaard 4 4 2 10 3 2" xfId="33307" xr:uid="{1302B339-C2A6-4CE1-A5B5-7A9548AF462F}"/>
    <cellStyle name="Standaard 4 4 2 10 4" xfId="23123" xr:uid="{8F594884-EA79-4475-B5B6-1FBB3F0391A5}"/>
    <cellStyle name="Standaard 4 4 2 11" xfId="9283" xr:uid="{C5AFD55E-8183-4096-B647-5C869F60CD0A}"/>
    <cellStyle name="Standaard 4 4 2 11 2" xfId="19472" xr:uid="{774CA6E5-61B2-4BC8-971C-C907AA9715C9}"/>
    <cellStyle name="Standaard 4 4 2 11 2 2" xfId="39841" xr:uid="{C9570117-E27F-40B8-9359-10E03B2E4991}"/>
    <cellStyle name="Standaard 4 4 2 11 3" xfId="29657" xr:uid="{72B7FA0F-7493-4FD5-97F6-FAD20CA8B368}"/>
    <cellStyle name="Standaard 4 4 2 12" xfId="10395" xr:uid="{CB7AFFDD-C086-460C-8B6A-F11F51D9E099}"/>
    <cellStyle name="Standaard 4 4 2 12 2" xfId="30764" xr:uid="{5E0F41C6-7AEB-4D33-9A92-3E10CA165640}"/>
    <cellStyle name="Standaard 4 4 2 13" xfId="20580" xr:uid="{44A3A2F5-077E-46DC-90B5-1644527D590C}"/>
    <cellStyle name="Standaard 4 4 2 2" xfId="112" xr:uid="{1C79BF56-901C-4B25-9CD3-98CDF28FFEDC}"/>
    <cellStyle name="Standaard 4 4 2 2 10" xfId="9285" xr:uid="{8C4DAA22-B51B-43CA-B7EC-8581193E2408}"/>
    <cellStyle name="Standaard 4 4 2 2 10 2" xfId="19474" xr:uid="{17AD531D-B02F-4AE0-A1D2-2D69C957D411}"/>
    <cellStyle name="Standaard 4 4 2 2 10 2 2" xfId="39843" xr:uid="{CAC6F439-F70E-4871-B102-34DE6DDD99A6}"/>
    <cellStyle name="Standaard 4 4 2 2 10 3" xfId="29659" xr:uid="{ED955294-B276-41EF-B651-92C21FD46F4B}"/>
    <cellStyle name="Standaard 4 4 2 2 11" xfId="10428" xr:uid="{3E1A311A-F378-4E87-A1D6-BB3F1C37A3BB}"/>
    <cellStyle name="Standaard 4 4 2 2 11 2" xfId="30797" xr:uid="{51928F37-B073-4CC6-ABDF-44748E01F754}"/>
    <cellStyle name="Standaard 4 4 2 2 12" xfId="20613" xr:uid="{8598FF0D-F73D-4D0A-9DE7-D8C33A00E1E2}"/>
    <cellStyle name="Standaard 4 4 2 2 2" xfId="178" xr:uid="{E37EF94C-F4EC-4597-AF5E-92A451623572}"/>
    <cellStyle name="Standaard 4 4 2 2 2 2" xfId="314" xr:uid="{61B8DB5F-2F5D-4503-817A-B9F2901A0221}"/>
    <cellStyle name="Standaard 4 4 2 2 2 2 2" xfId="870" xr:uid="{666F8BA9-9D58-4BCE-B4CA-D0E2CD1D6559}"/>
    <cellStyle name="Standaard 4 4 2 2 2 2 2 2" xfId="1720" xr:uid="{44DDB791-021A-404A-99B8-876D9CB7CB99}"/>
    <cellStyle name="Standaard 4 4 2 2 2 2 2 2 2" xfId="4265" xr:uid="{AD161805-81D3-4642-9304-205BC29E4CAA}"/>
    <cellStyle name="Standaard 4 4 2 2 2 2 2 2 2 2" xfId="9290" xr:uid="{DD7DD42C-D9EB-45BB-88D3-6C741724A974}"/>
    <cellStyle name="Standaard 4 4 2 2 2 2 2 2 2 2 2" xfId="19479" xr:uid="{364A92F7-59B0-4271-8211-ED06DC3E179E}"/>
    <cellStyle name="Standaard 4 4 2 2 2 2 2 2 2 2 2 2" xfId="39848" xr:uid="{451E0731-B503-46EC-8794-E130A64D655B}"/>
    <cellStyle name="Standaard 4 4 2 2 2 2 2 2 2 2 3" xfId="29664" xr:uid="{03723F57-7C6B-40DB-803A-96C64137DE63}"/>
    <cellStyle name="Standaard 4 4 2 2 2 2 2 2 2 3" xfId="14443" xr:uid="{51FF511C-8B1D-47F5-B026-350E8AF6C927}"/>
    <cellStyle name="Standaard 4 4 2 2 2 2 2 2 2 3 2" xfId="34812" xr:uid="{07928FED-DCA9-4F64-9D5E-4AAFE76B059B}"/>
    <cellStyle name="Standaard 4 4 2 2 2 2 2 2 2 4" xfId="24628" xr:uid="{C0EFC9E6-8F6C-4434-A062-89CBD41B5187}"/>
    <cellStyle name="Standaard 4 4 2 2 2 2 2 2 3" xfId="9289" xr:uid="{87E7809D-A66C-4798-BFD8-032D9DD51F77}"/>
    <cellStyle name="Standaard 4 4 2 2 2 2 2 2 3 2" xfId="19478" xr:uid="{E01E81A7-6D05-4B71-9872-24DBDCF283C1}"/>
    <cellStyle name="Standaard 4 4 2 2 2 2 2 2 3 2 2" xfId="39847" xr:uid="{6F7AE8EF-67C8-4A07-A43B-0D87F4688055}"/>
    <cellStyle name="Standaard 4 4 2 2 2 2 2 2 3 3" xfId="29663" xr:uid="{E8E92F5A-EE2F-4309-A5B5-9C41C81B8CE5}"/>
    <cellStyle name="Standaard 4 4 2 2 2 2 2 2 4" xfId="11900" xr:uid="{0C033916-812F-49B2-9491-7D76995E3BD7}"/>
    <cellStyle name="Standaard 4 4 2 2 2 2 2 2 4 2" xfId="32269" xr:uid="{F626C80F-D7DB-4DEC-B803-B2C6FEFBEDD1}"/>
    <cellStyle name="Standaard 4 4 2 2 2 2 2 2 5" xfId="22085" xr:uid="{472AFA79-DE11-42B3-9A4A-B386C3805FDC}"/>
    <cellStyle name="Standaard 4 4 2 2 2 2 2 3" xfId="2567" xr:uid="{D6C04425-B008-4764-87A4-339A9CB5C3B0}"/>
    <cellStyle name="Standaard 4 4 2 2 2 2 2 3 2" xfId="5112" xr:uid="{8B63ADCF-2D0E-47B0-9B85-58B8BAF0DD2A}"/>
    <cellStyle name="Standaard 4 4 2 2 2 2 2 3 2 2" xfId="9292" xr:uid="{52B8DBFD-C12D-40F9-98F5-837F7625F708}"/>
    <cellStyle name="Standaard 4 4 2 2 2 2 2 3 2 2 2" xfId="19481" xr:uid="{17CA7D6B-4109-451D-A608-644F26DEA28F}"/>
    <cellStyle name="Standaard 4 4 2 2 2 2 2 3 2 2 2 2" xfId="39850" xr:uid="{FA9E244A-9C13-4240-AA28-362AB2CDA5C8}"/>
    <cellStyle name="Standaard 4 4 2 2 2 2 2 3 2 2 3" xfId="29666" xr:uid="{91C4174B-ACB5-43AF-9B8A-D395C7727614}"/>
    <cellStyle name="Standaard 4 4 2 2 2 2 2 3 2 3" xfId="15290" xr:uid="{DC40205D-85A6-4F49-8415-FFAC0BB95EF3}"/>
    <cellStyle name="Standaard 4 4 2 2 2 2 2 3 2 3 2" xfId="35659" xr:uid="{DD7D31A2-1051-41D1-B1D4-4808CBCB8AF1}"/>
    <cellStyle name="Standaard 4 4 2 2 2 2 2 3 2 4" xfId="25475" xr:uid="{1C310BC3-FB9F-4D80-B623-2D034414F9BA}"/>
    <cellStyle name="Standaard 4 4 2 2 2 2 2 3 3" xfId="9291" xr:uid="{61B6482A-9CBC-42AA-8958-6CAD5CA9CC55}"/>
    <cellStyle name="Standaard 4 4 2 2 2 2 2 3 3 2" xfId="19480" xr:uid="{8D07C70B-8564-4A75-A328-1850AE246BCD}"/>
    <cellStyle name="Standaard 4 4 2 2 2 2 2 3 3 2 2" xfId="39849" xr:uid="{9AB3885A-E2AC-4121-B348-EF73FA72163B}"/>
    <cellStyle name="Standaard 4 4 2 2 2 2 2 3 3 3" xfId="29665" xr:uid="{9030C1BF-C603-4AE2-8093-B3CA92F0458C}"/>
    <cellStyle name="Standaard 4 4 2 2 2 2 2 3 4" xfId="12747" xr:uid="{4DC47D7D-4B16-4270-9B5E-6B12ECDB535A}"/>
    <cellStyle name="Standaard 4 4 2 2 2 2 2 3 4 2" xfId="33116" xr:uid="{74AC3076-A191-4249-AA9D-486FE3B71BDD}"/>
    <cellStyle name="Standaard 4 4 2 2 2 2 2 3 5" xfId="22932" xr:uid="{282164BE-B129-4846-9C85-1A7DBFB269E9}"/>
    <cellStyle name="Standaard 4 4 2 2 2 2 2 4" xfId="3417" xr:uid="{3C6CACFE-2471-4274-B087-A92C21298BDC}"/>
    <cellStyle name="Standaard 4 4 2 2 2 2 2 4 2" xfId="9293" xr:uid="{0E7A8467-6D3E-4361-9437-C9819A56FC59}"/>
    <cellStyle name="Standaard 4 4 2 2 2 2 2 4 2 2" xfId="19482" xr:uid="{65107631-B474-4A98-93F9-5E08B4E339C9}"/>
    <cellStyle name="Standaard 4 4 2 2 2 2 2 4 2 2 2" xfId="39851" xr:uid="{7F8E9766-8EDB-41C3-9016-43B1141CB919}"/>
    <cellStyle name="Standaard 4 4 2 2 2 2 2 4 2 3" xfId="29667" xr:uid="{5D027EFF-8010-4C4C-B737-C08B07229725}"/>
    <cellStyle name="Standaard 4 4 2 2 2 2 2 4 3" xfId="13595" xr:uid="{2D4CEF4A-539B-46E5-9886-3BF2B8D624EB}"/>
    <cellStyle name="Standaard 4 4 2 2 2 2 2 4 3 2" xfId="33964" xr:uid="{01B4AD9C-11B1-462E-A1EB-2D87807E44B4}"/>
    <cellStyle name="Standaard 4 4 2 2 2 2 2 4 4" xfId="23780" xr:uid="{8BC6157E-06FE-4EAC-A723-C31CB29D7A76}"/>
    <cellStyle name="Standaard 4 4 2 2 2 2 2 5" xfId="9288" xr:uid="{C8541351-3E61-4297-80F3-02C80AC65910}"/>
    <cellStyle name="Standaard 4 4 2 2 2 2 2 5 2" xfId="19477" xr:uid="{82C983E5-7B41-46D1-ABFB-B586C92DCB72}"/>
    <cellStyle name="Standaard 4 4 2 2 2 2 2 5 2 2" xfId="39846" xr:uid="{ED0A2F1C-4812-45BF-BDEB-2185F5F9D310}"/>
    <cellStyle name="Standaard 4 4 2 2 2 2 2 5 3" xfId="29662" xr:uid="{691C235A-F97F-43AE-B4B8-272F305CEE8C}"/>
    <cellStyle name="Standaard 4 4 2 2 2 2 2 6" xfId="11052" xr:uid="{F612DAB6-D12A-4C6B-B1B1-20E716180E1A}"/>
    <cellStyle name="Standaard 4 4 2 2 2 2 2 6 2" xfId="31421" xr:uid="{0D92D21B-E98F-459A-A4D7-AD1A064641C7}"/>
    <cellStyle name="Standaard 4 4 2 2 2 2 2 7" xfId="21237" xr:uid="{3244DC0B-62A5-42D1-88B0-E7617B714C1F}"/>
    <cellStyle name="Standaard 4 4 2 2 2 2 3" xfId="1296" xr:uid="{B241A148-F614-4416-BC4F-8A849D3C3ED3}"/>
    <cellStyle name="Standaard 4 4 2 2 2 2 3 2" xfId="3841" xr:uid="{79681A1D-C09F-4D38-9AC1-9EC896F87B2A}"/>
    <cellStyle name="Standaard 4 4 2 2 2 2 3 2 2" xfId="9295" xr:uid="{A8163056-2F37-4099-ABDA-10171E7C47D6}"/>
    <cellStyle name="Standaard 4 4 2 2 2 2 3 2 2 2" xfId="19484" xr:uid="{45495437-5858-48A7-B39D-2651866A78CF}"/>
    <cellStyle name="Standaard 4 4 2 2 2 2 3 2 2 2 2" xfId="39853" xr:uid="{9D1D25B8-5D6A-41F8-B430-5CB523DCC0F9}"/>
    <cellStyle name="Standaard 4 4 2 2 2 2 3 2 2 3" xfId="29669" xr:uid="{858E2F32-CE7D-4584-9CAA-0F59E9D72EAC}"/>
    <cellStyle name="Standaard 4 4 2 2 2 2 3 2 3" xfId="14019" xr:uid="{884164A7-24A3-44F5-B9C6-FDB32603CD0A}"/>
    <cellStyle name="Standaard 4 4 2 2 2 2 3 2 3 2" xfId="34388" xr:uid="{858114B9-EEC3-4E08-B554-5F4C7B3343A0}"/>
    <cellStyle name="Standaard 4 4 2 2 2 2 3 2 4" xfId="24204" xr:uid="{BE859250-CE06-4723-85FE-9A23C91B344F}"/>
    <cellStyle name="Standaard 4 4 2 2 2 2 3 3" xfId="9294" xr:uid="{D52890B2-5F52-49A7-B12C-146F24474EDC}"/>
    <cellStyle name="Standaard 4 4 2 2 2 2 3 3 2" xfId="19483" xr:uid="{A28ED9BC-8BEA-423A-8E06-112075CB2750}"/>
    <cellStyle name="Standaard 4 4 2 2 2 2 3 3 2 2" xfId="39852" xr:uid="{D910F1C5-099C-45D7-BCA9-F2AF3D8D1C70}"/>
    <cellStyle name="Standaard 4 4 2 2 2 2 3 3 3" xfId="29668" xr:uid="{C079F8FA-E3F8-449A-ACB1-85B3A034A61C}"/>
    <cellStyle name="Standaard 4 4 2 2 2 2 3 4" xfId="11476" xr:uid="{C69346D4-6A59-4BA2-A760-7011629607B3}"/>
    <cellStyle name="Standaard 4 4 2 2 2 2 3 4 2" xfId="31845" xr:uid="{6959C7BD-3841-4233-AE83-51EBC0BB764C}"/>
    <cellStyle name="Standaard 4 4 2 2 2 2 3 5" xfId="21661" xr:uid="{8B85BD25-AEE0-4FD3-BC49-0DB596C7B917}"/>
    <cellStyle name="Standaard 4 4 2 2 2 2 4" xfId="2143" xr:uid="{3275F360-E33D-49AD-8BEF-FFAF7866D1F7}"/>
    <cellStyle name="Standaard 4 4 2 2 2 2 4 2" xfId="4688" xr:uid="{99633AB8-59A0-4DB0-A37C-C4ADAD31EF7E}"/>
    <cellStyle name="Standaard 4 4 2 2 2 2 4 2 2" xfId="9297" xr:uid="{24936101-A25F-495E-8DCA-70DE519FD4DF}"/>
    <cellStyle name="Standaard 4 4 2 2 2 2 4 2 2 2" xfId="19486" xr:uid="{871B27AD-83FF-4BED-875B-4BE29AF86AF1}"/>
    <cellStyle name="Standaard 4 4 2 2 2 2 4 2 2 2 2" xfId="39855" xr:uid="{AD256872-CFD6-445E-859E-45657A59C149}"/>
    <cellStyle name="Standaard 4 4 2 2 2 2 4 2 2 3" xfId="29671" xr:uid="{9B2F1DE5-5A66-4A96-8EB4-D5352C9C06F1}"/>
    <cellStyle name="Standaard 4 4 2 2 2 2 4 2 3" xfId="14866" xr:uid="{D207F2F6-9F3A-457B-BC59-8F6B44B7B2AA}"/>
    <cellStyle name="Standaard 4 4 2 2 2 2 4 2 3 2" xfId="35235" xr:uid="{3C08969C-DF4A-4F1F-8750-4AE51F929900}"/>
    <cellStyle name="Standaard 4 4 2 2 2 2 4 2 4" xfId="25051" xr:uid="{0E479DC9-2503-4215-87DC-2396A8BB86CC}"/>
    <cellStyle name="Standaard 4 4 2 2 2 2 4 3" xfId="9296" xr:uid="{63865B07-3DB5-4AFE-85FD-D865041BE6F4}"/>
    <cellStyle name="Standaard 4 4 2 2 2 2 4 3 2" xfId="19485" xr:uid="{2FF9D394-43C3-4C3B-A5ED-338B5B586BAA}"/>
    <cellStyle name="Standaard 4 4 2 2 2 2 4 3 2 2" xfId="39854" xr:uid="{FC090CE1-4B59-4B47-BBEC-1E275FA73BB9}"/>
    <cellStyle name="Standaard 4 4 2 2 2 2 4 3 3" xfId="29670" xr:uid="{E7640DB3-8384-451C-94A7-95603F1A4336}"/>
    <cellStyle name="Standaard 4 4 2 2 2 2 4 4" xfId="12323" xr:uid="{3B295AC0-F974-4942-B258-66B151CC073B}"/>
    <cellStyle name="Standaard 4 4 2 2 2 2 4 4 2" xfId="32692" xr:uid="{15FFFFFF-F3A0-4FBA-BDAF-7FBF15ED86C6}"/>
    <cellStyle name="Standaard 4 4 2 2 2 2 4 5" xfId="22508" xr:uid="{B792929D-61A9-4017-966B-B74F8E90B182}"/>
    <cellStyle name="Standaard 4 4 2 2 2 2 5" xfId="2993" xr:uid="{B5C1020F-D86A-481E-A457-A3D5EB2B7B00}"/>
    <cellStyle name="Standaard 4 4 2 2 2 2 5 2" xfId="9298" xr:uid="{B6C92098-25D2-47B5-BDCE-D1441170B8FE}"/>
    <cellStyle name="Standaard 4 4 2 2 2 2 5 2 2" xfId="19487" xr:uid="{2C9B5F35-CE99-4321-ACAB-E9BB6054A4F1}"/>
    <cellStyle name="Standaard 4 4 2 2 2 2 5 2 2 2" xfId="39856" xr:uid="{13E9DD21-5B1D-4CA9-82AB-903CDE68CA78}"/>
    <cellStyle name="Standaard 4 4 2 2 2 2 5 2 3" xfId="29672" xr:uid="{205FC08D-EF51-468B-8D76-A774BFB490E9}"/>
    <cellStyle name="Standaard 4 4 2 2 2 2 5 3" xfId="13171" xr:uid="{71A524BA-31A0-4E61-87CF-BEBF978DAEC7}"/>
    <cellStyle name="Standaard 4 4 2 2 2 2 5 3 2" xfId="33540" xr:uid="{1A3E9FED-EDEB-49EE-B280-B0BE867B87C1}"/>
    <cellStyle name="Standaard 4 4 2 2 2 2 5 4" xfId="23356" xr:uid="{75121D42-283E-4DE9-A09F-01CE4375A8C1}"/>
    <cellStyle name="Standaard 4 4 2 2 2 2 6" xfId="9287" xr:uid="{31C63DE0-FA4F-4D51-A31F-89B3B27B5659}"/>
    <cellStyle name="Standaard 4 4 2 2 2 2 6 2" xfId="19476" xr:uid="{97166A87-F7BB-4095-9599-0901F9059791}"/>
    <cellStyle name="Standaard 4 4 2 2 2 2 6 2 2" xfId="39845" xr:uid="{B7E829BD-F9DD-4F90-BC76-438C0D5D5E3A}"/>
    <cellStyle name="Standaard 4 4 2 2 2 2 6 3" xfId="29661" xr:uid="{06FCD543-3435-40D7-A544-1951406C27C0}"/>
    <cellStyle name="Standaard 4 4 2 2 2 2 7" xfId="10628" xr:uid="{26D3EB71-490A-47BB-9741-02947CD95554}"/>
    <cellStyle name="Standaard 4 4 2 2 2 2 7 2" xfId="30997" xr:uid="{77362B96-3E9B-4DAD-B345-172D44492D84}"/>
    <cellStyle name="Standaard 4 4 2 2 2 2 8" xfId="20813" xr:uid="{FD1674EF-7AAB-4A3D-B5FF-B267C6205C2C}"/>
    <cellStyle name="Standaard 4 4 2 2 2 3" xfId="736" xr:uid="{86F0FCBD-DC82-485F-BD09-67F86D352F97}"/>
    <cellStyle name="Standaard 4 4 2 2 2 3 2" xfId="1586" xr:uid="{98895546-69CE-493D-A46A-B8133B604027}"/>
    <cellStyle name="Standaard 4 4 2 2 2 3 2 2" xfId="4131" xr:uid="{74E70BAC-038A-45B8-8D6E-54DF389CC68F}"/>
    <cellStyle name="Standaard 4 4 2 2 2 3 2 2 2" xfId="9301" xr:uid="{FA43155D-0636-403B-B964-1D96E9915415}"/>
    <cellStyle name="Standaard 4 4 2 2 2 3 2 2 2 2" xfId="19490" xr:uid="{32651AE6-4441-4BBC-9F4F-0BE9EB6E883D}"/>
    <cellStyle name="Standaard 4 4 2 2 2 3 2 2 2 2 2" xfId="39859" xr:uid="{38F526C2-F86B-487C-9DC1-33BA80049B08}"/>
    <cellStyle name="Standaard 4 4 2 2 2 3 2 2 2 3" xfId="29675" xr:uid="{D761C1D6-81E7-478A-B55C-CE939BA40ADA}"/>
    <cellStyle name="Standaard 4 4 2 2 2 3 2 2 3" xfId="14309" xr:uid="{3AAFF03E-62B4-496A-A620-D19908C87A99}"/>
    <cellStyle name="Standaard 4 4 2 2 2 3 2 2 3 2" xfId="34678" xr:uid="{4F428878-C9A3-403D-AA7B-6FB1319DFAAE}"/>
    <cellStyle name="Standaard 4 4 2 2 2 3 2 2 4" xfId="24494" xr:uid="{84D8C2AD-01A6-4323-BE8C-51CF1321E967}"/>
    <cellStyle name="Standaard 4 4 2 2 2 3 2 3" xfId="9300" xr:uid="{D3FBFE65-665F-4DDA-86F0-DB48B60D2B24}"/>
    <cellStyle name="Standaard 4 4 2 2 2 3 2 3 2" xfId="19489" xr:uid="{C3331A50-E7D4-4EB9-BFC1-C178AAF22673}"/>
    <cellStyle name="Standaard 4 4 2 2 2 3 2 3 2 2" xfId="39858" xr:uid="{47F82B98-BDA7-4124-8C1D-7799F0BE658A}"/>
    <cellStyle name="Standaard 4 4 2 2 2 3 2 3 3" xfId="29674" xr:uid="{C49C17A7-F893-480F-8963-8D2FEE162D47}"/>
    <cellStyle name="Standaard 4 4 2 2 2 3 2 4" xfId="11766" xr:uid="{D02893CD-6E26-4A8F-9DC2-0B0943A6DD28}"/>
    <cellStyle name="Standaard 4 4 2 2 2 3 2 4 2" xfId="32135" xr:uid="{18CEF8B5-0E56-423B-86F9-0FFE4E31C4BE}"/>
    <cellStyle name="Standaard 4 4 2 2 2 3 2 5" xfId="21951" xr:uid="{1E97DCA4-9373-4D51-9D71-7599864BDFC9}"/>
    <cellStyle name="Standaard 4 4 2 2 2 3 3" xfId="2433" xr:uid="{1FAC2996-0637-4D8A-8CF8-B70EF8851E6F}"/>
    <cellStyle name="Standaard 4 4 2 2 2 3 3 2" xfId="4978" xr:uid="{58153D01-D73A-470B-B539-5AC8013FB49E}"/>
    <cellStyle name="Standaard 4 4 2 2 2 3 3 2 2" xfId="9303" xr:uid="{C41E78D3-9CF9-465C-8A08-61AA4934C2D8}"/>
    <cellStyle name="Standaard 4 4 2 2 2 3 3 2 2 2" xfId="19492" xr:uid="{BE39D728-4337-485E-9191-98CEED4C5F4B}"/>
    <cellStyle name="Standaard 4 4 2 2 2 3 3 2 2 2 2" xfId="39861" xr:uid="{82C3EE69-B8D7-4810-BD08-8BEE8234396A}"/>
    <cellStyle name="Standaard 4 4 2 2 2 3 3 2 2 3" xfId="29677" xr:uid="{9AE6C72B-EA92-42A8-91FD-C82B7758F38D}"/>
    <cellStyle name="Standaard 4 4 2 2 2 3 3 2 3" xfId="15156" xr:uid="{1179B94F-13B6-435A-A211-DBD94B59C57A}"/>
    <cellStyle name="Standaard 4 4 2 2 2 3 3 2 3 2" xfId="35525" xr:uid="{94B63BCE-C945-427E-9523-61E8EF40FFB1}"/>
    <cellStyle name="Standaard 4 4 2 2 2 3 3 2 4" xfId="25341" xr:uid="{4B24BDA2-8865-42A3-876C-1717B3AF8559}"/>
    <cellStyle name="Standaard 4 4 2 2 2 3 3 3" xfId="9302" xr:uid="{3A3EA934-BD3E-4777-B456-B233E538040E}"/>
    <cellStyle name="Standaard 4 4 2 2 2 3 3 3 2" xfId="19491" xr:uid="{3B194621-E4EC-454E-9512-A4EBD673D68D}"/>
    <cellStyle name="Standaard 4 4 2 2 2 3 3 3 2 2" xfId="39860" xr:uid="{7BE57A7F-1D75-4677-9D08-21658466B86B}"/>
    <cellStyle name="Standaard 4 4 2 2 2 3 3 3 3" xfId="29676" xr:uid="{09BFBBC4-C0EC-4269-8C56-0FD3D8F3F34F}"/>
    <cellStyle name="Standaard 4 4 2 2 2 3 3 4" xfId="12613" xr:uid="{F22F6D46-4992-49A9-A81A-E2F8D3AB40EA}"/>
    <cellStyle name="Standaard 4 4 2 2 2 3 3 4 2" xfId="32982" xr:uid="{CE9659C5-6CE5-414D-9FD5-EC760F201A52}"/>
    <cellStyle name="Standaard 4 4 2 2 2 3 3 5" xfId="22798" xr:uid="{56B68790-E29B-4662-A9C5-42405CD7550B}"/>
    <cellStyle name="Standaard 4 4 2 2 2 3 4" xfId="3283" xr:uid="{E58BC29A-2F1E-42A5-A500-9C91EDF71BEA}"/>
    <cellStyle name="Standaard 4 4 2 2 2 3 4 2" xfId="9304" xr:uid="{E01F5A22-8142-41F5-9AA7-4A4E7E2C73BC}"/>
    <cellStyle name="Standaard 4 4 2 2 2 3 4 2 2" xfId="19493" xr:uid="{BA478DBA-5BA7-4CE0-8E2C-F0564F900F39}"/>
    <cellStyle name="Standaard 4 4 2 2 2 3 4 2 2 2" xfId="39862" xr:uid="{BFFBA78A-3D27-4E88-BA36-BB04F2FC95BA}"/>
    <cellStyle name="Standaard 4 4 2 2 2 3 4 2 3" xfId="29678" xr:uid="{7043E3D5-37BF-456F-89BC-F01977BD45A6}"/>
    <cellStyle name="Standaard 4 4 2 2 2 3 4 3" xfId="13461" xr:uid="{9F182A94-0D8D-40B0-8530-80DDEC5854F6}"/>
    <cellStyle name="Standaard 4 4 2 2 2 3 4 3 2" xfId="33830" xr:uid="{20FF2D22-BC67-4EB0-918D-91EC0CA1AB22}"/>
    <cellStyle name="Standaard 4 4 2 2 2 3 4 4" xfId="23646" xr:uid="{5C68F45D-10B8-46A5-AC9E-A75E7A3CF19D}"/>
    <cellStyle name="Standaard 4 4 2 2 2 3 5" xfId="9299" xr:uid="{F806705D-0011-4BC6-833A-9781E83C9F53}"/>
    <cellStyle name="Standaard 4 4 2 2 2 3 5 2" xfId="19488" xr:uid="{5666BFD0-7AC5-47A3-BE1C-2DCC08236DDE}"/>
    <cellStyle name="Standaard 4 4 2 2 2 3 5 2 2" xfId="39857" xr:uid="{99CBEEAD-A9FA-4050-9C32-90FC6A641906}"/>
    <cellStyle name="Standaard 4 4 2 2 2 3 5 3" xfId="29673" xr:uid="{3C70EEEB-477F-4894-8BBB-074664C29B24}"/>
    <cellStyle name="Standaard 4 4 2 2 2 3 6" xfId="10918" xr:uid="{E6B342E2-C2DE-4F9C-B148-1391FA7BE53C}"/>
    <cellStyle name="Standaard 4 4 2 2 2 3 6 2" xfId="31287" xr:uid="{8975ACAF-0EA0-4679-8EA4-BBE08426906C}"/>
    <cellStyle name="Standaard 4 4 2 2 2 3 7" xfId="21103" xr:uid="{EA03D661-59F0-4841-ACF4-548717D59D34}"/>
    <cellStyle name="Standaard 4 4 2 2 2 4" xfId="1162" xr:uid="{7200D076-01E1-4C86-B780-F0CC17BC1D9F}"/>
    <cellStyle name="Standaard 4 4 2 2 2 4 2" xfId="3707" xr:uid="{F6C0EE22-1A5E-4772-9F77-FBAF50DDAA8C}"/>
    <cellStyle name="Standaard 4 4 2 2 2 4 2 2" xfId="9306" xr:uid="{0C72C616-87D6-43A0-B264-40563C5E4F70}"/>
    <cellStyle name="Standaard 4 4 2 2 2 4 2 2 2" xfId="19495" xr:uid="{3C7AB221-3AF9-4998-87FD-41C1F5CAA91A}"/>
    <cellStyle name="Standaard 4 4 2 2 2 4 2 2 2 2" xfId="39864" xr:uid="{A95DED8F-A58E-4E59-8423-46C3FE3BF2AB}"/>
    <cellStyle name="Standaard 4 4 2 2 2 4 2 2 3" xfId="29680" xr:uid="{202E86DA-B37B-4103-836F-5DFCD22F6009}"/>
    <cellStyle name="Standaard 4 4 2 2 2 4 2 3" xfId="13885" xr:uid="{FF5F5C0F-B6EF-4B39-B95B-A38545DCC546}"/>
    <cellStyle name="Standaard 4 4 2 2 2 4 2 3 2" xfId="34254" xr:uid="{F36731EC-232E-40E0-87CC-8FDE776BCFC2}"/>
    <cellStyle name="Standaard 4 4 2 2 2 4 2 4" xfId="24070" xr:uid="{B090F805-1B5F-415D-B3FB-59F1B6FA8D9E}"/>
    <cellStyle name="Standaard 4 4 2 2 2 4 3" xfId="9305" xr:uid="{28C7C55C-5B9D-4431-B56A-8809E06E54AC}"/>
    <cellStyle name="Standaard 4 4 2 2 2 4 3 2" xfId="19494" xr:uid="{BC6385E8-D188-4C38-B4E0-EDFDD8015288}"/>
    <cellStyle name="Standaard 4 4 2 2 2 4 3 2 2" xfId="39863" xr:uid="{1594D236-3F4B-43D6-A5AE-DE58FEA3EFFF}"/>
    <cellStyle name="Standaard 4 4 2 2 2 4 3 3" xfId="29679" xr:uid="{28CCA2F3-CDA5-440E-A71D-645FA21196D5}"/>
    <cellStyle name="Standaard 4 4 2 2 2 4 4" xfId="11342" xr:uid="{AB7F2A23-5B2D-46E7-A5A1-AFC8D7E3363A}"/>
    <cellStyle name="Standaard 4 4 2 2 2 4 4 2" xfId="31711" xr:uid="{19027728-E62C-41C1-9B18-68C093C09672}"/>
    <cellStyle name="Standaard 4 4 2 2 2 4 5" xfId="21527" xr:uid="{2D900927-92DC-4227-B6A2-7A1951FB52FB}"/>
    <cellStyle name="Standaard 4 4 2 2 2 5" xfId="2009" xr:uid="{FE437D32-5D2D-4F7D-B90C-51F459D98FCC}"/>
    <cellStyle name="Standaard 4 4 2 2 2 5 2" xfId="4554" xr:uid="{82C8C6B4-5381-4F36-9D41-2664F606CD04}"/>
    <cellStyle name="Standaard 4 4 2 2 2 5 2 2" xfId="9308" xr:uid="{5AD152D8-01FB-40DF-A5AE-1C060CE448F6}"/>
    <cellStyle name="Standaard 4 4 2 2 2 5 2 2 2" xfId="19497" xr:uid="{7C38F938-0F02-48BE-AAD2-161D647208F9}"/>
    <cellStyle name="Standaard 4 4 2 2 2 5 2 2 2 2" xfId="39866" xr:uid="{062DDDB1-B812-4CB0-BC54-94EDA0697D58}"/>
    <cellStyle name="Standaard 4 4 2 2 2 5 2 2 3" xfId="29682" xr:uid="{E9EB73BA-DE7F-4DAD-8DF6-021DF3788397}"/>
    <cellStyle name="Standaard 4 4 2 2 2 5 2 3" xfId="14732" xr:uid="{0CC6984D-85C6-4F06-A2BE-A921012DEC2E}"/>
    <cellStyle name="Standaard 4 4 2 2 2 5 2 3 2" xfId="35101" xr:uid="{8E21D493-A7B2-4657-A70B-06E299AA7150}"/>
    <cellStyle name="Standaard 4 4 2 2 2 5 2 4" xfId="24917" xr:uid="{82D97DBC-D4C5-422C-B5A1-321BD82FF754}"/>
    <cellStyle name="Standaard 4 4 2 2 2 5 3" xfId="9307" xr:uid="{E1012B84-0759-4349-90AC-63186239EA85}"/>
    <cellStyle name="Standaard 4 4 2 2 2 5 3 2" xfId="19496" xr:uid="{59A37020-4B6D-46D7-9A2C-127C259AE9C6}"/>
    <cellStyle name="Standaard 4 4 2 2 2 5 3 2 2" xfId="39865" xr:uid="{1F4BAA7D-DF9F-4F9B-83C4-074020090160}"/>
    <cellStyle name="Standaard 4 4 2 2 2 5 3 3" xfId="29681" xr:uid="{67B749DA-C39D-46E9-BDF2-24BFBE9CDDF3}"/>
    <cellStyle name="Standaard 4 4 2 2 2 5 4" xfId="12189" xr:uid="{AB6063D7-AE11-4CDA-96A1-8ECBEB5A3771}"/>
    <cellStyle name="Standaard 4 4 2 2 2 5 4 2" xfId="32558" xr:uid="{AA9E988D-1BAE-493D-9AA7-E3F394EAE2F4}"/>
    <cellStyle name="Standaard 4 4 2 2 2 5 5" xfId="22374" xr:uid="{365764A8-D959-4BFF-A5DC-6CDC0822E754}"/>
    <cellStyle name="Standaard 4 4 2 2 2 6" xfId="2859" xr:uid="{81FCE951-F715-40FB-A44F-A6CC139BA7E3}"/>
    <cellStyle name="Standaard 4 4 2 2 2 6 2" xfId="9309" xr:uid="{2CE5306A-B7BB-4678-8900-EA554CEE4457}"/>
    <cellStyle name="Standaard 4 4 2 2 2 6 2 2" xfId="19498" xr:uid="{34488C45-8EDA-4871-9AB7-DF0F8F35ED2E}"/>
    <cellStyle name="Standaard 4 4 2 2 2 6 2 2 2" xfId="39867" xr:uid="{B0E8C50D-2CB7-444D-A863-8EFAF84F36BB}"/>
    <cellStyle name="Standaard 4 4 2 2 2 6 2 3" xfId="29683" xr:uid="{57EE6E71-B004-4EEE-82CD-DEC92C84BE91}"/>
    <cellStyle name="Standaard 4 4 2 2 2 6 3" xfId="13037" xr:uid="{C2CB1038-9FCB-464F-A6BE-F807F6B95DDA}"/>
    <cellStyle name="Standaard 4 4 2 2 2 6 3 2" xfId="33406" xr:uid="{438EE800-D4E5-42DF-9E21-025023188E58}"/>
    <cellStyle name="Standaard 4 4 2 2 2 6 4" xfId="23222" xr:uid="{6EC7DD9D-69F5-49BD-9265-A44225DC8375}"/>
    <cellStyle name="Standaard 4 4 2 2 2 7" xfId="9286" xr:uid="{05B48961-D890-48D1-861E-79DBB18D18BE}"/>
    <cellStyle name="Standaard 4 4 2 2 2 7 2" xfId="19475" xr:uid="{954FBE4E-BB1F-497A-A5ED-13DC3AFB69E4}"/>
    <cellStyle name="Standaard 4 4 2 2 2 7 2 2" xfId="39844" xr:uid="{29E54F68-46CF-47E4-9B41-67457267EABF}"/>
    <cellStyle name="Standaard 4 4 2 2 2 7 3" xfId="29660" xr:uid="{5C77C35B-4A37-4081-B53B-D1EE7F89EFBD}"/>
    <cellStyle name="Standaard 4 4 2 2 2 8" xfId="10494" xr:uid="{2C9042DC-896E-4ACF-A0AA-06BED8E231F1}"/>
    <cellStyle name="Standaard 4 4 2 2 2 8 2" xfId="30863" xr:uid="{41212FC3-7950-41FF-9BC4-8B85D9165AE9}"/>
    <cellStyle name="Standaard 4 4 2 2 2 9" xfId="20679" xr:uid="{0C4163A7-5E6C-4079-80E0-873C05569B13}"/>
    <cellStyle name="Standaard 4 4 2 2 3" xfId="248" xr:uid="{EBAF9E0E-6B69-4A9B-A9DC-28C00FE3C96D}"/>
    <cellStyle name="Standaard 4 4 2 2 3 2" xfId="804" xr:uid="{9AD28A4B-1751-4895-99F3-ED6B7C9084E7}"/>
    <cellStyle name="Standaard 4 4 2 2 3 2 2" xfId="1654" xr:uid="{7C0806AC-D8D9-4BFB-9C5E-9840C201AFE6}"/>
    <cellStyle name="Standaard 4 4 2 2 3 2 2 2" xfId="4199" xr:uid="{911EC672-4A39-4E9F-9BF0-02BD2621E85A}"/>
    <cellStyle name="Standaard 4 4 2 2 3 2 2 2 2" xfId="9313" xr:uid="{C851DA38-EBD7-47E0-9609-B279D2290BCB}"/>
    <cellStyle name="Standaard 4 4 2 2 3 2 2 2 2 2" xfId="19502" xr:uid="{EE528C27-802C-4A94-A4F4-5B9DE0EF0993}"/>
    <cellStyle name="Standaard 4 4 2 2 3 2 2 2 2 2 2" xfId="39871" xr:uid="{F082EFBB-D56D-4183-BF0D-618A422DE654}"/>
    <cellStyle name="Standaard 4 4 2 2 3 2 2 2 2 3" xfId="29687" xr:uid="{143572A3-2DD7-4360-B25F-A1D98CA73A4D}"/>
    <cellStyle name="Standaard 4 4 2 2 3 2 2 2 3" xfId="14377" xr:uid="{2623A126-9E7C-4C6A-B4A7-B8C61A397556}"/>
    <cellStyle name="Standaard 4 4 2 2 3 2 2 2 3 2" xfId="34746" xr:uid="{31B9A6FD-A00D-40B1-832C-D24E0E4BE3B9}"/>
    <cellStyle name="Standaard 4 4 2 2 3 2 2 2 4" xfId="24562" xr:uid="{AE06C3F1-1CBD-461B-8E58-7AE2272D9E5B}"/>
    <cellStyle name="Standaard 4 4 2 2 3 2 2 3" xfId="9312" xr:uid="{4D0EA3D1-69E4-41DA-AD9E-95620223701F}"/>
    <cellStyle name="Standaard 4 4 2 2 3 2 2 3 2" xfId="19501" xr:uid="{BF2630C1-D390-4A7A-B19B-9D898CEE55D0}"/>
    <cellStyle name="Standaard 4 4 2 2 3 2 2 3 2 2" xfId="39870" xr:uid="{FB155706-F590-4C59-AE7E-0F4D5D0F5D71}"/>
    <cellStyle name="Standaard 4 4 2 2 3 2 2 3 3" xfId="29686" xr:uid="{5D4A3D6A-285F-408A-8A64-8CB86A1284C5}"/>
    <cellStyle name="Standaard 4 4 2 2 3 2 2 4" xfId="11834" xr:uid="{84682DB7-F246-475F-B9C9-F1679BE33173}"/>
    <cellStyle name="Standaard 4 4 2 2 3 2 2 4 2" xfId="32203" xr:uid="{099293B8-85A4-4EA2-A83B-76170553A9C6}"/>
    <cellStyle name="Standaard 4 4 2 2 3 2 2 5" xfId="22019" xr:uid="{FEED3C01-3EBF-490A-8F25-4CD5F5C90152}"/>
    <cellStyle name="Standaard 4 4 2 2 3 2 3" xfId="2501" xr:uid="{CD49C09D-8731-4D5C-A5EC-A1401E7A5475}"/>
    <cellStyle name="Standaard 4 4 2 2 3 2 3 2" xfId="5046" xr:uid="{0170651E-D69E-41ED-8A45-5978DA8212EA}"/>
    <cellStyle name="Standaard 4 4 2 2 3 2 3 2 2" xfId="9315" xr:uid="{7A2CFFC7-07E0-4BFB-9AB6-2872B3331F99}"/>
    <cellStyle name="Standaard 4 4 2 2 3 2 3 2 2 2" xfId="19504" xr:uid="{5411E4AB-47BD-44DC-8461-881374840B9F}"/>
    <cellStyle name="Standaard 4 4 2 2 3 2 3 2 2 2 2" xfId="39873" xr:uid="{34DFE5F4-0C4A-4926-8637-C960D6B1FC08}"/>
    <cellStyle name="Standaard 4 4 2 2 3 2 3 2 2 3" xfId="29689" xr:uid="{6BBA920A-C282-4029-9135-E655197FE2CE}"/>
    <cellStyle name="Standaard 4 4 2 2 3 2 3 2 3" xfId="15224" xr:uid="{6D7CB1FB-DA40-4FF4-BA3A-1BBBF3598B26}"/>
    <cellStyle name="Standaard 4 4 2 2 3 2 3 2 3 2" xfId="35593" xr:uid="{E991234C-8655-41A6-A0B1-F7F8FDC1EA5B}"/>
    <cellStyle name="Standaard 4 4 2 2 3 2 3 2 4" xfId="25409" xr:uid="{8E55A94F-DFAE-4E3E-A8FE-2B8609C2E721}"/>
    <cellStyle name="Standaard 4 4 2 2 3 2 3 3" xfId="9314" xr:uid="{F0E83650-2BF1-446F-9230-64E6A3C1C28E}"/>
    <cellStyle name="Standaard 4 4 2 2 3 2 3 3 2" xfId="19503" xr:uid="{1743E4BD-F4F4-4DC2-B5D6-2324A53A4807}"/>
    <cellStyle name="Standaard 4 4 2 2 3 2 3 3 2 2" xfId="39872" xr:uid="{21489184-8713-4602-91B8-EEADFE0DE2E1}"/>
    <cellStyle name="Standaard 4 4 2 2 3 2 3 3 3" xfId="29688" xr:uid="{12930881-9630-4438-9E50-BF05B6C0764F}"/>
    <cellStyle name="Standaard 4 4 2 2 3 2 3 4" xfId="12681" xr:uid="{0CF27BBA-2030-4726-A730-AE4EFE3BC32A}"/>
    <cellStyle name="Standaard 4 4 2 2 3 2 3 4 2" xfId="33050" xr:uid="{19AD54EA-D633-478A-8C45-750AE2C2FDD7}"/>
    <cellStyle name="Standaard 4 4 2 2 3 2 3 5" xfId="22866" xr:uid="{6937795D-408B-45B4-A84D-01117113D116}"/>
    <cellStyle name="Standaard 4 4 2 2 3 2 4" xfId="3351" xr:uid="{032006DC-A935-469C-8F0C-04483D332397}"/>
    <cellStyle name="Standaard 4 4 2 2 3 2 4 2" xfId="9316" xr:uid="{A3EBB85D-B4E9-4DBE-803A-D9F0B9A83680}"/>
    <cellStyle name="Standaard 4 4 2 2 3 2 4 2 2" xfId="19505" xr:uid="{58580221-6D4A-418A-B12E-5B46CEFB9405}"/>
    <cellStyle name="Standaard 4 4 2 2 3 2 4 2 2 2" xfId="39874" xr:uid="{297B30E4-0855-4370-A8FC-A30890F07D14}"/>
    <cellStyle name="Standaard 4 4 2 2 3 2 4 2 3" xfId="29690" xr:uid="{D0939723-1D28-4AA3-B4A7-BF689C486C44}"/>
    <cellStyle name="Standaard 4 4 2 2 3 2 4 3" xfId="13529" xr:uid="{D73F1BD0-A8EE-4BA8-B415-7A4A43C5EFA9}"/>
    <cellStyle name="Standaard 4 4 2 2 3 2 4 3 2" xfId="33898" xr:uid="{D48BC3F1-BCF4-4FA4-A2CC-380581840DEE}"/>
    <cellStyle name="Standaard 4 4 2 2 3 2 4 4" xfId="23714" xr:uid="{0B0A13D3-4F11-4EF7-BB55-1E3E2F12D862}"/>
    <cellStyle name="Standaard 4 4 2 2 3 2 5" xfId="9311" xr:uid="{D7037461-DBF8-47CE-AA9F-913E9DA09355}"/>
    <cellStyle name="Standaard 4 4 2 2 3 2 5 2" xfId="19500" xr:uid="{FB37DE84-DE0E-47DC-B8DF-741C15E66551}"/>
    <cellStyle name="Standaard 4 4 2 2 3 2 5 2 2" xfId="39869" xr:uid="{AD051C73-7F4B-4FC4-A3F1-73524E642331}"/>
    <cellStyle name="Standaard 4 4 2 2 3 2 5 3" xfId="29685" xr:uid="{B4062913-32AF-446D-AB59-0268E80EE96E}"/>
    <cellStyle name="Standaard 4 4 2 2 3 2 6" xfId="10986" xr:uid="{279CF059-C4B8-4810-93BD-424AB728F188}"/>
    <cellStyle name="Standaard 4 4 2 2 3 2 6 2" xfId="31355" xr:uid="{C68DA8BD-82B6-4231-AC8D-406515D11D91}"/>
    <cellStyle name="Standaard 4 4 2 2 3 2 7" xfId="21171" xr:uid="{604EC376-21EE-4938-80E7-F42FBB99870D}"/>
    <cellStyle name="Standaard 4 4 2 2 3 3" xfId="1230" xr:uid="{6A263E5A-5D89-4FC7-A2C7-82C263B7235D}"/>
    <cellStyle name="Standaard 4 4 2 2 3 3 2" xfId="3775" xr:uid="{F6B65C30-F0C7-4528-A985-3BFA9E04CD10}"/>
    <cellStyle name="Standaard 4 4 2 2 3 3 2 2" xfId="9318" xr:uid="{6027832D-5F1A-47E8-BEA7-7623DDC7B407}"/>
    <cellStyle name="Standaard 4 4 2 2 3 3 2 2 2" xfId="19507" xr:uid="{9204D834-05F9-4136-9919-10CB8A41DB98}"/>
    <cellStyle name="Standaard 4 4 2 2 3 3 2 2 2 2" xfId="39876" xr:uid="{3B18C60C-E4BD-488E-B50D-E2BE70E5770A}"/>
    <cellStyle name="Standaard 4 4 2 2 3 3 2 2 3" xfId="29692" xr:uid="{F0AE2CD4-1AC3-4FA2-8D00-130CC485FBA0}"/>
    <cellStyle name="Standaard 4 4 2 2 3 3 2 3" xfId="13953" xr:uid="{36757285-870E-40D1-95D1-90F6F1009CCC}"/>
    <cellStyle name="Standaard 4 4 2 2 3 3 2 3 2" xfId="34322" xr:uid="{2DE2C023-48D6-40F9-BF47-C7D850577753}"/>
    <cellStyle name="Standaard 4 4 2 2 3 3 2 4" xfId="24138" xr:uid="{D913118F-090B-466E-927E-10EACD1B5097}"/>
    <cellStyle name="Standaard 4 4 2 2 3 3 3" xfId="9317" xr:uid="{C9B85D52-28BC-4C12-B9F2-71C33FC313C7}"/>
    <cellStyle name="Standaard 4 4 2 2 3 3 3 2" xfId="19506" xr:uid="{EF97C261-1EED-4C99-8022-553AB7FF77E6}"/>
    <cellStyle name="Standaard 4 4 2 2 3 3 3 2 2" xfId="39875" xr:uid="{70ECD073-A04B-47BD-9112-6238F146D669}"/>
    <cellStyle name="Standaard 4 4 2 2 3 3 3 3" xfId="29691" xr:uid="{3B87F121-6406-4D84-8A29-1CBDC169CDD2}"/>
    <cellStyle name="Standaard 4 4 2 2 3 3 4" xfId="11410" xr:uid="{06072DEA-CCC4-464C-A2FC-E318D12054C4}"/>
    <cellStyle name="Standaard 4 4 2 2 3 3 4 2" xfId="31779" xr:uid="{1BEE46D9-E2A9-4945-A9A1-F646358B30CF}"/>
    <cellStyle name="Standaard 4 4 2 2 3 3 5" xfId="21595" xr:uid="{24C68B11-1608-4FF0-A3FC-C44B3A0C64BA}"/>
    <cellStyle name="Standaard 4 4 2 2 3 4" xfId="2077" xr:uid="{E59E8C05-87DF-47BB-BEFC-004C6D5F525C}"/>
    <cellStyle name="Standaard 4 4 2 2 3 4 2" xfId="4622" xr:uid="{0D81BAA5-8D66-4953-8D3C-A39A27D54CC6}"/>
    <cellStyle name="Standaard 4 4 2 2 3 4 2 2" xfId="9320" xr:uid="{D258B63D-8836-46C8-8CBC-A3AE388F24BB}"/>
    <cellStyle name="Standaard 4 4 2 2 3 4 2 2 2" xfId="19509" xr:uid="{B3F3AC3E-1D84-41E3-81F7-8C8E3FA1BD25}"/>
    <cellStyle name="Standaard 4 4 2 2 3 4 2 2 2 2" xfId="39878" xr:uid="{18886070-5644-4330-9790-2C877FA2A3AE}"/>
    <cellStyle name="Standaard 4 4 2 2 3 4 2 2 3" xfId="29694" xr:uid="{C2C37035-0138-4925-9C41-00E8147F6C66}"/>
    <cellStyle name="Standaard 4 4 2 2 3 4 2 3" xfId="14800" xr:uid="{C21D6261-FAD6-4CFD-BF47-7ACBA60457BA}"/>
    <cellStyle name="Standaard 4 4 2 2 3 4 2 3 2" xfId="35169" xr:uid="{F6CAA67D-76E3-443C-808E-409F7EEE6FCC}"/>
    <cellStyle name="Standaard 4 4 2 2 3 4 2 4" xfId="24985" xr:uid="{876AB7F7-103F-4CE3-8546-53FA691E70D4}"/>
    <cellStyle name="Standaard 4 4 2 2 3 4 3" xfId="9319" xr:uid="{2A96D573-FA14-4293-A013-644A6EEB6065}"/>
    <cellStyle name="Standaard 4 4 2 2 3 4 3 2" xfId="19508" xr:uid="{B6B7F590-47F0-491C-BD7E-28D46725EE40}"/>
    <cellStyle name="Standaard 4 4 2 2 3 4 3 2 2" xfId="39877" xr:uid="{B1FC8AEB-6CF9-4C17-B1A2-508BCD988D4E}"/>
    <cellStyle name="Standaard 4 4 2 2 3 4 3 3" xfId="29693" xr:uid="{8EA09DA5-56A5-4948-82B4-3FABF746FEDB}"/>
    <cellStyle name="Standaard 4 4 2 2 3 4 4" xfId="12257" xr:uid="{1E75542B-F6E7-4760-B0DA-56626B49F7F6}"/>
    <cellStyle name="Standaard 4 4 2 2 3 4 4 2" xfId="32626" xr:uid="{4529E453-E3CA-4B83-90BA-7E2028515748}"/>
    <cellStyle name="Standaard 4 4 2 2 3 4 5" xfId="22442" xr:uid="{3C85E48A-E4D2-4E1A-9BB8-5CD35B5CE4E2}"/>
    <cellStyle name="Standaard 4 4 2 2 3 5" xfId="2927" xr:uid="{9B52567F-7044-4DE3-B3DB-110A8F7E0F10}"/>
    <cellStyle name="Standaard 4 4 2 2 3 5 2" xfId="9321" xr:uid="{A5802C6E-5212-4720-AA58-7EB5C30C5B25}"/>
    <cellStyle name="Standaard 4 4 2 2 3 5 2 2" xfId="19510" xr:uid="{7695B9AB-AC44-4C13-BEEC-5C6193F71D01}"/>
    <cellStyle name="Standaard 4 4 2 2 3 5 2 2 2" xfId="39879" xr:uid="{E847E0A7-9ADA-490B-A617-542DE8755A02}"/>
    <cellStyle name="Standaard 4 4 2 2 3 5 2 3" xfId="29695" xr:uid="{72E6BF7D-E65A-4B7C-81E8-13E4F2D7E4D5}"/>
    <cellStyle name="Standaard 4 4 2 2 3 5 3" xfId="13105" xr:uid="{BBC20130-70E4-45AE-9896-D0B861C589C1}"/>
    <cellStyle name="Standaard 4 4 2 2 3 5 3 2" xfId="33474" xr:uid="{CC048622-CDD2-4F8C-9A01-EB6543C30F82}"/>
    <cellStyle name="Standaard 4 4 2 2 3 5 4" xfId="23290" xr:uid="{5752F2FC-857A-4F22-BE30-680E993B0C41}"/>
    <cellStyle name="Standaard 4 4 2 2 3 6" xfId="9310" xr:uid="{549B02F1-CC57-4FE8-8F13-48DBDCF7109C}"/>
    <cellStyle name="Standaard 4 4 2 2 3 6 2" xfId="19499" xr:uid="{88C73C3B-5BC4-4A0A-962F-65D7060B5CB3}"/>
    <cellStyle name="Standaard 4 4 2 2 3 6 2 2" xfId="39868" xr:uid="{4B7D0BC4-96D5-41CC-BABD-A1A5986AF81B}"/>
    <cellStyle name="Standaard 4 4 2 2 3 6 3" xfId="29684" xr:uid="{C351DB08-6659-446C-A300-2DE76D881A14}"/>
    <cellStyle name="Standaard 4 4 2 2 3 7" xfId="10562" xr:uid="{D06E238A-E2F4-4692-AA7E-D92C3DADA598}"/>
    <cellStyle name="Standaard 4 4 2 2 3 7 2" xfId="30931" xr:uid="{5094FFEC-3669-40BC-8985-2006CBB4EDDB}"/>
    <cellStyle name="Standaard 4 4 2 2 3 8" xfId="20747" xr:uid="{FB62A527-25A3-4525-B42E-02B5F8F56ABA}"/>
    <cellStyle name="Standaard 4 4 2 2 4" xfId="490" xr:uid="{1DEECC30-26BF-4801-9B0A-6474A4521418}"/>
    <cellStyle name="Standaard 4 4 2 2 4 2" xfId="947" xr:uid="{AAC7E21F-85AC-4ACC-A48E-38E2CEFD1F22}"/>
    <cellStyle name="Standaard 4 4 2 2 4 2 2" xfId="1797" xr:uid="{3154F4F2-AA20-4F0E-AEAF-603DEC573160}"/>
    <cellStyle name="Standaard 4 4 2 2 4 2 2 2" xfId="4342" xr:uid="{6B369FE4-93A8-44B4-93AC-6BDCD7DEA79C}"/>
    <cellStyle name="Standaard 4 4 2 2 4 2 2 2 2" xfId="9325" xr:uid="{0F9CBDB6-411B-4144-9952-100DAED10BD6}"/>
    <cellStyle name="Standaard 4 4 2 2 4 2 2 2 2 2" xfId="19514" xr:uid="{08859899-6FF6-4AEE-8718-D61DC824D572}"/>
    <cellStyle name="Standaard 4 4 2 2 4 2 2 2 2 2 2" xfId="39883" xr:uid="{C6CD1877-8649-4857-BDD9-E023443928C8}"/>
    <cellStyle name="Standaard 4 4 2 2 4 2 2 2 2 3" xfId="29699" xr:uid="{1852A608-520E-4FFB-A840-BA7C134F4EDF}"/>
    <cellStyle name="Standaard 4 4 2 2 4 2 2 2 3" xfId="14520" xr:uid="{764E4CB5-AAAD-4A7D-8021-BFE1CBD51F27}"/>
    <cellStyle name="Standaard 4 4 2 2 4 2 2 2 3 2" xfId="34889" xr:uid="{FC8058BC-1937-4BCC-86BC-5B97BFB94A75}"/>
    <cellStyle name="Standaard 4 4 2 2 4 2 2 2 4" xfId="24705" xr:uid="{C6BF4B24-591E-4F33-9CC3-BDE1CC81EF0F}"/>
    <cellStyle name="Standaard 4 4 2 2 4 2 2 3" xfId="9324" xr:uid="{8866CCE1-AE4F-4CE9-9F5F-E42B1B109232}"/>
    <cellStyle name="Standaard 4 4 2 2 4 2 2 3 2" xfId="19513" xr:uid="{B3C01749-761C-49C0-A830-680CB2EDDC80}"/>
    <cellStyle name="Standaard 4 4 2 2 4 2 2 3 2 2" xfId="39882" xr:uid="{6EE251F2-E6D9-4428-8199-79648808BFCC}"/>
    <cellStyle name="Standaard 4 4 2 2 4 2 2 3 3" xfId="29698" xr:uid="{41ADA5DE-5212-4B06-9B3E-1541B28A9939}"/>
    <cellStyle name="Standaard 4 4 2 2 4 2 2 4" xfId="11977" xr:uid="{8CDC9CBF-1BA1-4822-8FC5-297E6D2AAF55}"/>
    <cellStyle name="Standaard 4 4 2 2 4 2 2 4 2" xfId="32346" xr:uid="{1CDA11DE-C0C1-4D96-B81B-E973973827F6}"/>
    <cellStyle name="Standaard 4 4 2 2 4 2 2 5" xfId="22162" xr:uid="{D96278EC-EA8B-42D8-A8DD-2B22ECB6380C}"/>
    <cellStyle name="Standaard 4 4 2 2 4 2 3" xfId="2644" xr:uid="{66D1CBCE-1892-4F8B-9353-B902267CDB46}"/>
    <cellStyle name="Standaard 4 4 2 2 4 2 3 2" xfId="5189" xr:uid="{562E7CB9-79AA-4307-A16B-2B389CE65C84}"/>
    <cellStyle name="Standaard 4 4 2 2 4 2 3 2 2" xfId="9327" xr:uid="{5B696787-2BBE-4854-9126-469123423074}"/>
    <cellStyle name="Standaard 4 4 2 2 4 2 3 2 2 2" xfId="19516" xr:uid="{C23EDE23-B8D9-4CD6-B4AF-E349660C405A}"/>
    <cellStyle name="Standaard 4 4 2 2 4 2 3 2 2 2 2" xfId="39885" xr:uid="{E23441E3-A6D4-4430-B027-D1589E5DDF83}"/>
    <cellStyle name="Standaard 4 4 2 2 4 2 3 2 2 3" xfId="29701" xr:uid="{B9A43F42-F085-4C06-9E31-490C4AF97615}"/>
    <cellStyle name="Standaard 4 4 2 2 4 2 3 2 3" xfId="15367" xr:uid="{2143A89E-4E6E-43B3-8028-B892A12EF839}"/>
    <cellStyle name="Standaard 4 4 2 2 4 2 3 2 3 2" xfId="35736" xr:uid="{2EDB16C0-6C03-4D5A-9B4B-87E031A3422C}"/>
    <cellStyle name="Standaard 4 4 2 2 4 2 3 2 4" xfId="25552" xr:uid="{26AA2007-FC8F-4E9C-8BBC-4345FFC41462}"/>
    <cellStyle name="Standaard 4 4 2 2 4 2 3 3" xfId="9326" xr:uid="{B3FFB292-F211-4499-AA3E-6D118658A6EF}"/>
    <cellStyle name="Standaard 4 4 2 2 4 2 3 3 2" xfId="19515" xr:uid="{7D2E7B67-3DBC-467A-855A-528004256AEB}"/>
    <cellStyle name="Standaard 4 4 2 2 4 2 3 3 2 2" xfId="39884" xr:uid="{F1DA8345-D19E-4BDD-9DDF-0420A44FF25A}"/>
    <cellStyle name="Standaard 4 4 2 2 4 2 3 3 3" xfId="29700" xr:uid="{9236FC1C-18FC-4687-90DC-3FC5E330C10F}"/>
    <cellStyle name="Standaard 4 4 2 2 4 2 3 4" xfId="12824" xr:uid="{33FC8A95-7424-410B-A943-19A8F0D1E965}"/>
    <cellStyle name="Standaard 4 4 2 2 4 2 3 4 2" xfId="33193" xr:uid="{925543B5-3FA6-4E67-B03C-09892B2CD6F2}"/>
    <cellStyle name="Standaard 4 4 2 2 4 2 3 5" xfId="23009" xr:uid="{F2D5A5D8-9DFB-4D76-8DC4-31E2D055AF75}"/>
    <cellStyle name="Standaard 4 4 2 2 4 2 4" xfId="3494" xr:uid="{1765C165-14F7-407D-A85E-8A13B90ACE7E}"/>
    <cellStyle name="Standaard 4 4 2 2 4 2 4 2" xfId="9328" xr:uid="{6BE01008-C321-4C95-9E88-060EA6FC9722}"/>
    <cellStyle name="Standaard 4 4 2 2 4 2 4 2 2" xfId="19517" xr:uid="{F5A9E794-0C1F-4ED3-91EA-87AE111C06B3}"/>
    <cellStyle name="Standaard 4 4 2 2 4 2 4 2 2 2" xfId="39886" xr:uid="{6D4D9F1E-48B1-4D80-AC56-CAFF29C98C42}"/>
    <cellStyle name="Standaard 4 4 2 2 4 2 4 2 3" xfId="29702" xr:uid="{81308719-EF96-40CA-9F03-5399D735B5E7}"/>
    <cellStyle name="Standaard 4 4 2 2 4 2 4 3" xfId="13672" xr:uid="{DDEEDA4B-DAFF-42E2-8FD6-F01BB0A85D9F}"/>
    <cellStyle name="Standaard 4 4 2 2 4 2 4 3 2" xfId="34041" xr:uid="{20D9924D-D8E2-4D9D-9EEB-3B539EC802AA}"/>
    <cellStyle name="Standaard 4 4 2 2 4 2 4 4" xfId="23857" xr:uid="{BF402AA0-03A6-4447-B500-087EB23098B8}"/>
    <cellStyle name="Standaard 4 4 2 2 4 2 5" xfId="9323" xr:uid="{A731B9EF-2662-4435-9F6A-7F16BA14678B}"/>
    <cellStyle name="Standaard 4 4 2 2 4 2 5 2" xfId="19512" xr:uid="{CA256D06-1A7A-4E96-A7E1-6745BCB2B1D2}"/>
    <cellStyle name="Standaard 4 4 2 2 4 2 5 2 2" xfId="39881" xr:uid="{58780E96-242D-4644-813F-B1DAD9225862}"/>
    <cellStyle name="Standaard 4 4 2 2 4 2 5 3" xfId="29697" xr:uid="{1DE7B0C6-EE1D-418D-964C-8DD5D3899F20}"/>
    <cellStyle name="Standaard 4 4 2 2 4 2 6" xfId="11129" xr:uid="{7EF9B784-934E-4061-B643-030CC848677B}"/>
    <cellStyle name="Standaard 4 4 2 2 4 2 6 2" xfId="31498" xr:uid="{3637CA31-3AA9-4F96-93B5-09201455BE89}"/>
    <cellStyle name="Standaard 4 4 2 2 4 2 7" xfId="21314" xr:uid="{3A002900-740C-4E74-A070-76EEBB73A06C}"/>
    <cellStyle name="Standaard 4 4 2 2 4 3" xfId="1373" xr:uid="{92448048-FA2A-426B-BC1F-AFD336058FA7}"/>
    <cellStyle name="Standaard 4 4 2 2 4 3 2" xfId="3918" xr:uid="{EF85D06C-5A81-4CB1-88A9-75B2C903CD3D}"/>
    <cellStyle name="Standaard 4 4 2 2 4 3 2 2" xfId="9330" xr:uid="{2CFC02D8-F580-4377-A965-B3D773A01B09}"/>
    <cellStyle name="Standaard 4 4 2 2 4 3 2 2 2" xfId="19519" xr:uid="{530A3FD6-5CD2-4400-A9E6-899535BE2323}"/>
    <cellStyle name="Standaard 4 4 2 2 4 3 2 2 2 2" xfId="39888" xr:uid="{068B40B1-8D70-42C3-999A-E191F372FA15}"/>
    <cellStyle name="Standaard 4 4 2 2 4 3 2 2 3" xfId="29704" xr:uid="{AFDB367C-4430-4854-AAEF-0316E5AA3372}"/>
    <cellStyle name="Standaard 4 4 2 2 4 3 2 3" xfId="14096" xr:uid="{ACBEC2E8-DFAC-42BE-97BF-1FEB024CECF3}"/>
    <cellStyle name="Standaard 4 4 2 2 4 3 2 3 2" xfId="34465" xr:uid="{4D28ECB1-4B3A-4E3E-A69A-976276A12ECC}"/>
    <cellStyle name="Standaard 4 4 2 2 4 3 2 4" xfId="24281" xr:uid="{48B3136F-139A-4A18-9B13-14E236A3E0A4}"/>
    <cellStyle name="Standaard 4 4 2 2 4 3 3" xfId="9329" xr:uid="{15F94DF3-083F-4FAC-802D-6CA3A746A56B}"/>
    <cellStyle name="Standaard 4 4 2 2 4 3 3 2" xfId="19518" xr:uid="{2E3E2B11-BDF1-4897-BD54-D9E04AB32D49}"/>
    <cellStyle name="Standaard 4 4 2 2 4 3 3 2 2" xfId="39887" xr:uid="{6FFF124E-F7DB-44E3-8707-9C8F161EEB5A}"/>
    <cellStyle name="Standaard 4 4 2 2 4 3 3 3" xfId="29703" xr:uid="{24321001-D321-494F-9293-37747C55AEF0}"/>
    <cellStyle name="Standaard 4 4 2 2 4 3 4" xfId="11553" xr:uid="{589F7C70-4E6E-4E89-9B3D-CFAFD3D3AD25}"/>
    <cellStyle name="Standaard 4 4 2 2 4 3 4 2" xfId="31922" xr:uid="{8CF996F1-5DB3-4107-8D9D-E8A281F1A4EE}"/>
    <cellStyle name="Standaard 4 4 2 2 4 3 5" xfId="21738" xr:uid="{9D6EADA0-1A12-4E68-9B44-6EB581812A84}"/>
    <cellStyle name="Standaard 4 4 2 2 4 4" xfId="2220" xr:uid="{D6784B7D-C11F-4993-9C9B-C0E7B5644091}"/>
    <cellStyle name="Standaard 4 4 2 2 4 4 2" xfId="4765" xr:uid="{7C11B480-CAFB-4EE4-818C-C04CCF251085}"/>
    <cellStyle name="Standaard 4 4 2 2 4 4 2 2" xfId="9332" xr:uid="{89BDE902-E169-46D0-8A47-84BAA0F0408E}"/>
    <cellStyle name="Standaard 4 4 2 2 4 4 2 2 2" xfId="19521" xr:uid="{286BFE8F-98F7-42E2-9ED3-F60B8BFCA27C}"/>
    <cellStyle name="Standaard 4 4 2 2 4 4 2 2 2 2" xfId="39890" xr:uid="{FFDB5EDF-0CDC-4B42-81C0-FA1A5CFD6177}"/>
    <cellStyle name="Standaard 4 4 2 2 4 4 2 2 3" xfId="29706" xr:uid="{06E8BA85-80B8-4A03-8342-797145E9E4CA}"/>
    <cellStyle name="Standaard 4 4 2 2 4 4 2 3" xfId="14943" xr:uid="{85CDA946-8834-4E55-BDC7-A6A8FA109C10}"/>
    <cellStyle name="Standaard 4 4 2 2 4 4 2 3 2" xfId="35312" xr:uid="{73C2D9A4-DD4B-473C-9A14-5E3962F8E1D1}"/>
    <cellStyle name="Standaard 4 4 2 2 4 4 2 4" xfId="25128" xr:uid="{52F9A2A7-A194-4CD7-8FC8-ABFC2E2AE148}"/>
    <cellStyle name="Standaard 4 4 2 2 4 4 3" xfId="9331" xr:uid="{B0F9C5FB-2FD6-406F-8B0E-F521EA2555A4}"/>
    <cellStyle name="Standaard 4 4 2 2 4 4 3 2" xfId="19520" xr:uid="{553E455F-CDF8-4DA7-9899-E0355AB8909E}"/>
    <cellStyle name="Standaard 4 4 2 2 4 4 3 2 2" xfId="39889" xr:uid="{4B108989-8D1C-4B27-99E8-D81E06450F8A}"/>
    <cellStyle name="Standaard 4 4 2 2 4 4 3 3" xfId="29705" xr:uid="{A3B20ECE-1C06-4EA0-9B51-E4A6C6BD5AB1}"/>
    <cellStyle name="Standaard 4 4 2 2 4 4 4" xfId="12400" xr:uid="{41572473-C51C-461A-ACCF-DF7D92B9896E}"/>
    <cellStyle name="Standaard 4 4 2 2 4 4 4 2" xfId="32769" xr:uid="{A98CC0B8-1F6F-4C01-9D50-038184FCE4C0}"/>
    <cellStyle name="Standaard 4 4 2 2 4 4 5" xfId="22585" xr:uid="{DAED5C42-8EB9-4873-A012-6D745E9C1E39}"/>
    <cellStyle name="Standaard 4 4 2 2 4 5" xfId="3070" xr:uid="{B43B6C5C-685D-4A9B-83DD-EBBC026682A0}"/>
    <cellStyle name="Standaard 4 4 2 2 4 5 2" xfId="9333" xr:uid="{606F4FB8-190A-47A3-9A8F-F101C9CC7EB6}"/>
    <cellStyle name="Standaard 4 4 2 2 4 5 2 2" xfId="19522" xr:uid="{C46CD627-E5F8-4C79-BDAE-18FCC123CEF1}"/>
    <cellStyle name="Standaard 4 4 2 2 4 5 2 2 2" xfId="39891" xr:uid="{092A2404-3848-4440-A3B0-475306FBC31E}"/>
    <cellStyle name="Standaard 4 4 2 2 4 5 2 3" xfId="29707" xr:uid="{ED12918C-DEEF-4AB1-B797-B999BDE473D4}"/>
    <cellStyle name="Standaard 4 4 2 2 4 5 3" xfId="13248" xr:uid="{A44DA359-C89A-41AA-96A6-272F245939F5}"/>
    <cellStyle name="Standaard 4 4 2 2 4 5 3 2" xfId="33617" xr:uid="{08BDAD75-DE3A-48A2-8CBD-1B3F1599E65F}"/>
    <cellStyle name="Standaard 4 4 2 2 4 5 4" xfId="23433" xr:uid="{092F4828-8462-4F4F-9CD3-EB1482F3CC55}"/>
    <cellStyle name="Standaard 4 4 2 2 4 6" xfId="9322" xr:uid="{40EE5BAF-EDD0-41DA-ADFA-434BA11FF8B7}"/>
    <cellStyle name="Standaard 4 4 2 2 4 6 2" xfId="19511" xr:uid="{CFCD2E89-FAB3-4870-9377-D819EE6AA00D}"/>
    <cellStyle name="Standaard 4 4 2 2 4 6 2 2" xfId="39880" xr:uid="{33B1A328-0A1C-4388-9B22-3E4A0E0D1709}"/>
    <cellStyle name="Standaard 4 4 2 2 4 6 3" xfId="29696" xr:uid="{7FF7FED8-3F1E-475A-A5D7-837C6E31488A}"/>
    <cellStyle name="Standaard 4 4 2 2 4 7" xfId="10705" xr:uid="{83027464-1380-43DC-A57E-09922E7FDF9A}"/>
    <cellStyle name="Standaard 4 4 2 2 4 7 2" xfId="31074" xr:uid="{B4A9A1BA-B6C5-4F7F-A7BA-C2EC3ED02566}"/>
    <cellStyle name="Standaard 4 4 2 2 4 8" xfId="20890" xr:uid="{0EED1212-8916-4B0E-8F39-3E5EDE3C3974}"/>
    <cellStyle name="Standaard 4 4 2 2 5" xfId="601" xr:uid="{7F67B417-2900-4167-9A9B-5B202A5C0FC6}"/>
    <cellStyle name="Standaard 4 4 2 2 5 2" xfId="1027" xr:uid="{DD07E0D8-2CE8-4403-99F8-A5CC76AA16F4}"/>
    <cellStyle name="Standaard 4 4 2 2 5 2 2" xfId="1877" xr:uid="{FD892D76-23A1-4EE6-A13F-0A367A3428E2}"/>
    <cellStyle name="Standaard 4 4 2 2 5 2 2 2" xfId="4422" xr:uid="{CE251C10-71E3-46DE-A980-936283BE8574}"/>
    <cellStyle name="Standaard 4 4 2 2 5 2 2 2 2" xfId="9337" xr:uid="{34F54DDD-1CB0-403B-8EF9-6D1B1262A1F5}"/>
    <cellStyle name="Standaard 4 4 2 2 5 2 2 2 2 2" xfId="19526" xr:uid="{BCA5F575-5568-486D-A1C5-27C9C8465932}"/>
    <cellStyle name="Standaard 4 4 2 2 5 2 2 2 2 2 2" xfId="39895" xr:uid="{EF261685-1F6C-4E71-878F-ECFB014D712B}"/>
    <cellStyle name="Standaard 4 4 2 2 5 2 2 2 2 3" xfId="29711" xr:uid="{23CB0E7A-EC39-4CE6-BA5B-1FA54E925303}"/>
    <cellStyle name="Standaard 4 4 2 2 5 2 2 2 3" xfId="14600" xr:uid="{B51D2A0F-8770-476D-9397-D2536DDE5079}"/>
    <cellStyle name="Standaard 4 4 2 2 5 2 2 2 3 2" xfId="34969" xr:uid="{85626FC6-447D-4C7E-B1C3-0847125E8E9D}"/>
    <cellStyle name="Standaard 4 4 2 2 5 2 2 2 4" xfId="24785" xr:uid="{2C78F45B-F2C3-4F24-B320-4062B4700C6F}"/>
    <cellStyle name="Standaard 4 4 2 2 5 2 2 3" xfId="9336" xr:uid="{A813FD27-1BB0-4903-9E36-EC716E4B6442}"/>
    <cellStyle name="Standaard 4 4 2 2 5 2 2 3 2" xfId="19525" xr:uid="{B4D8AC36-6ACE-4E4C-AF3A-D7639D37FD52}"/>
    <cellStyle name="Standaard 4 4 2 2 5 2 2 3 2 2" xfId="39894" xr:uid="{52C118DB-520B-4000-9AE4-C2DEB1FC7C67}"/>
    <cellStyle name="Standaard 4 4 2 2 5 2 2 3 3" xfId="29710" xr:uid="{218FA2AB-A697-4EF7-94D3-9BD2F3E219C5}"/>
    <cellStyle name="Standaard 4 4 2 2 5 2 2 4" xfId="12057" xr:uid="{938F726B-EB83-433C-A4FD-90F3AED82669}"/>
    <cellStyle name="Standaard 4 4 2 2 5 2 2 4 2" xfId="32426" xr:uid="{8197FB35-8ACB-44D7-91A9-F93AD235D322}"/>
    <cellStyle name="Standaard 4 4 2 2 5 2 2 5" xfId="22242" xr:uid="{220B4A05-00BA-4461-966C-D0D9808B53D5}"/>
    <cellStyle name="Standaard 4 4 2 2 5 2 3" xfId="2724" xr:uid="{CC2EFC16-B876-42B2-A969-82A579B19E95}"/>
    <cellStyle name="Standaard 4 4 2 2 5 2 3 2" xfId="5269" xr:uid="{7ED453F1-79A0-462B-93BC-D0043B63C88C}"/>
    <cellStyle name="Standaard 4 4 2 2 5 2 3 2 2" xfId="9339" xr:uid="{82A8FAB0-C857-4551-8425-F5F99717429F}"/>
    <cellStyle name="Standaard 4 4 2 2 5 2 3 2 2 2" xfId="19528" xr:uid="{3495825E-6283-48EA-B1E1-377AA377CFBF}"/>
    <cellStyle name="Standaard 4 4 2 2 5 2 3 2 2 2 2" xfId="39897" xr:uid="{1C25B823-4541-408E-9113-C09C287A744D}"/>
    <cellStyle name="Standaard 4 4 2 2 5 2 3 2 2 3" xfId="29713" xr:uid="{F78879FB-75EC-464B-91BD-BB10ED8EC9EF}"/>
    <cellStyle name="Standaard 4 4 2 2 5 2 3 2 3" xfId="15447" xr:uid="{3A14924D-CA1F-4174-8928-59F39F8EE0C5}"/>
    <cellStyle name="Standaard 4 4 2 2 5 2 3 2 3 2" xfId="35816" xr:uid="{37A79727-B3C0-4217-90BB-4571506B7F6A}"/>
    <cellStyle name="Standaard 4 4 2 2 5 2 3 2 4" xfId="25632" xr:uid="{E9AC5057-021A-415E-94C8-2B4140C3A4DA}"/>
    <cellStyle name="Standaard 4 4 2 2 5 2 3 3" xfId="9338" xr:uid="{60743D81-41A1-47B4-AD9D-75028EB7143D}"/>
    <cellStyle name="Standaard 4 4 2 2 5 2 3 3 2" xfId="19527" xr:uid="{3BD12B2B-959E-41C3-B44D-10041F3240D8}"/>
    <cellStyle name="Standaard 4 4 2 2 5 2 3 3 2 2" xfId="39896" xr:uid="{3DF40F22-8A25-4840-B8D9-09EA74406D50}"/>
    <cellStyle name="Standaard 4 4 2 2 5 2 3 3 3" xfId="29712" xr:uid="{6DE244C5-02A5-467F-B4EB-CD784591B613}"/>
    <cellStyle name="Standaard 4 4 2 2 5 2 3 4" xfId="12904" xr:uid="{CF0845D6-2A6A-491B-909C-55459DB2A678}"/>
    <cellStyle name="Standaard 4 4 2 2 5 2 3 4 2" xfId="33273" xr:uid="{CDB28C98-7375-4D74-B477-C83B32FC17EE}"/>
    <cellStyle name="Standaard 4 4 2 2 5 2 3 5" xfId="23089" xr:uid="{B1AA5029-26B9-4303-AB7A-317E7C2A5D25}"/>
    <cellStyle name="Standaard 4 4 2 2 5 2 4" xfId="3574" xr:uid="{B909DD2A-EA4F-4980-BD1F-B1ADEBD05A44}"/>
    <cellStyle name="Standaard 4 4 2 2 5 2 4 2" xfId="9340" xr:uid="{1EEC5E83-7658-4504-A178-41AD5D9193B9}"/>
    <cellStyle name="Standaard 4 4 2 2 5 2 4 2 2" xfId="19529" xr:uid="{57C2E3FA-2DC2-42AE-8491-FB5F40464C92}"/>
    <cellStyle name="Standaard 4 4 2 2 5 2 4 2 2 2" xfId="39898" xr:uid="{44827691-90BF-4CD8-B809-F5AB403ECC57}"/>
    <cellStyle name="Standaard 4 4 2 2 5 2 4 2 3" xfId="29714" xr:uid="{C4F25AD4-9E3F-4E13-A68C-6FB92DE1461D}"/>
    <cellStyle name="Standaard 4 4 2 2 5 2 4 3" xfId="13752" xr:uid="{A84997AA-13EF-433E-9E9A-FA3317512AE4}"/>
    <cellStyle name="Standaard 4 4 2 2 5 2 4 3 2" xfId="34121" xr:uid="{787E33A8-8C1B-4770-ABDB-7572705F15A4}"/>
    <cellStyle name="Standaard 4 4 2 2 5 2 4 4" xfId="23937" xr:uid="{393E411A-182B-4CE6-A5D4-823FE81E2BBD}"/>
    <cellStyle name="Standaard 4 4 2 2 5 2 5" xfId="9335" xr:uid="{E007C6A9-22A4-4AB0-B78C-E686C7435980}"/>
    <cellStyle name="Standaard 4 4 2 2 5 2 5 2" xfId="19524" xr:uid="{1814BE64-8854-44C6-BB6D-F8E6FB1B4696}"/>
    <cellStyle name="Standaard 4 4 2 2 5 2 5 2 2" xfId="39893" xr:uid="{B67DFBB9-1E1C-464D-BF15-1C7B7E507B11}"/>
    <cellStyle name="Standaard 4 4 2 2 5 2 5 3" xfId="29709" xr:uid="{F330A4B7-0E56-4BCF-ACE4-2D80A1E68238}"/>
    <cellStyle name="Standaard 4 4 2 2 5 2 6" xfId="11209" xr:uid="{2DBD68CF-0086-4A4E-8946-0AFD0BE1DC99}"/>
    <cellStyle name="Standaard 4 4 2 2 5 2 6 2" xfId="31578" xr:uid="{EB9323FB-6BAA-4738-8DAE-3DF965695B22}"/>
    <cellStyle name="Standaard 4 4 2 2 5 2 7" xfId="21394" xr:uid="{9C14A53C-9B2C-4ED3-8AA3-5897E6FB11B7}"/>
    <cellStyle name="Standaard 4 4 2 2 5 3" xfId="1453" xr:uid="{2372E224-EFF1-43D5-A0DA-556A45BDC6A3}"/>
    <cellStyle name="Standaard 4 4 2 2 5 3 2" xfId="3998" xr:uid="{639EAEB3-5F5F-40E2-9A36-82CF954CAB4B}"/>
    <cellStyle name="Standaard 4 4 2 2 5 3 2 2" xfId="9342" xr:uid="{0689C4CD-E3B9-42C3-A569-0F9C4A203854}"/>
    <cellStyle name="Standaard 4 4 2 2 5 3 2 2 2" xfId="19531" xr:uid="{7AEE0C6A-3760-4251-A387-74C7669B355C}"/>
    <cellStyle name="Standaard 4 4 2 2 5 3 2 2 2 2" xfId="39900" xr:uid="{8A44D774-16C3-4678-A873-A19CB1AF5732}"/>
    <cellStyle name="Standaard 4 4 2 2 5 3 2 2 3" xfId="29716" xr:uid="{6AD9820B-2FEC-4D21-889C-F595C69C016D}"/>
    <cellStyle name="Standaard 4 4 2 2 5 3 2 3" xfId="14176" xr:uid="{2E66EC68-2C29-4979-9D04-621B112D6C82}"/>
    <cellStyle name="Standaard 4 4 2 2 5 3 2 3 2" xfId="34545" xr:uid="{D107B8F6-A0F1-40FD-B1C6-BF7AEEA7BDF8}"/>
    <cellStyle name="Standaard 4 4 2 2 5 3 2 4" xfId="24361" xr:uid="{01B62D1D-B2DB-48EE-B1B9-B8C86CFF9699}"/>
    <cellStyle name="Standaard 4 4 2 2 5 3 3" xfId="9341" xr:uid="{6641CD88-F5FC-43A1-97F1-0491249BD57E}"/>
    <cellStyle name="Standaard 4 4 2 2 5 3 3 2" xfId="19530" xr:uid="{8CF5F1A3-2381-414A-8F0A-33FEA72A03BE}"/>
    <cellStyle name="Standaard 4 4 2 2 5 3 3 2 2" xfId="39899" xr:uid="{EAC8704B-D836-4B79-8A7F-FED8C0FC3C7D}"/>
    <cellStyle name="Standaard 4 4 2 2 5 3 3 3" xfId="29715" xr:uid="{9F9B115C-83E7-44F5-9E28-D7102497AC9D}"/>
    <cellStyle name="Standaard 4 4 2 2 5 3 4" xfId="11633" xr:uid="{6B798E92-0F73-4D2A-9F16-8F05D5EA4974}"/>
    <cellStyle name="Standaard 4 4 2 2 5 3 4 2" xfId="32002" xr:uid="{4CE0E40A-8CA1-48E6-B0ED-D3C73EAE3D52}"/>
    <cellStyle name="Standaard 4 4 2 2 5 3 5" xfId="21818" xr:uid="{C7C01574-F6B9-4B3A-B45F-868D18523B5D}"/>
    <cellStyle name="Standaard 4 4 2 2 5 4" xfId="2300" xr:uid="{E74158B0-0E71-4B59-B60F-FE6B2F059F55}"/>
    <cellStyle name="Standaard 4 4 2 2 5 4 2" xfId="4845" xr:uid="{7714AEB7-AFB3-4ED5-AF56-81B3A3712EAF}"/>
    <cellStyle name="Standaard 4 4 2 2 5 4 2 2" xfId="9344" xr:uid="{AA56766F-15AF-46AA-B1E5-952AB981868B}"/>
    <cellStyle name="Standaard 4 4 2 2 5 4 2 2 2" xfId="19533" xr:uid="{C9BB8BF9-D9B4-4FB9-88A4-F88C424459D7}"/>
    <cellStyle name="Standaard 4 4 2 2 5 4 2 2 2 2" xfId="39902" xr:uid="{6E701891-E4AD-4541-BB57-94B6BBFE2525}"/>
    <cellStyle name="Standaard 4 4 2 2 5 4 2 2 3" xfId="29718" xr:uid="{3AFF9B86-6B23-4D7C-BFFD-F450985CAEAC}"/>
    <cellStyle name="Standaard 4 4 2 2 5 4 2 3" xfId="15023" xr:uid="{9CD322C6-1B6E-48B4-96E2-989AE0D0570E}"/>
    <cellStyle name="Standaard 4 4 2 2 5 4 2 3 2" xfId="35392" xr:uid="{C5C0510F-649D-488E-B141-AD49E6005BEB}"/>
    <cellStyle name="Standaard 4 4 2 2 5 4 2 4" xfId="25208" xr:uid="{D31843F8-870D-469C-9482-197083722443}"/>
    <cellStyle name="Standaard 4 4 2 2 5 4 3" xfId="9343" xr:uid="{A6496819-1E6D-418E-ACBE-0A536863E03A}"/>
    <cellStyle name="Standaard 4 4 2 2 5 4 3 2" xfId="19532" xr:uid="{CBD6084A-38DE-4E49-AACA-79033A7B15F4}"/>
    <cellStyle name="Standaard 4 4 2 2 5 4 3 2 2" xfId="39901" xr:uid="{968C9F5D-C4A8-4412-83DD-15154512F439}"/>
    <cellStyle name="Standaard 4 4 2 2 5 4 3 3" xfId="29717" xr:uid="{BD0256E1-301F-4025-8574-B7925DD0B0B5}"/>
    <cellStyle name="Standaard 4 4 2 2 5 4 4" xfId="12480" xr:uid="{C2AB72E4-A46F-4974-937C-2D96D1A9A6E3}"/>
    <cellStyle name="Standaard 4 4 2 2 5 4 4 2" xfId="32849" xr:uid="{679C49CC-0A29-409E-A266-C20EF20C5538}"/>
    <cellStyle name="Standaard 4 4 2 2 5 4 5" xfId="22665" xr:uid="{10955A41-3952-4A63-863F-9DBC5AFE3596}"/>
    <cellStyle name="Standaard 4 4 2 2 5 5" xfId="3150" xr:uid="{DA785593-9FC6-4B62-98AC-077FAE70A3E8}"/>
    <cellStyle name="Standaard 4 4 2 2 5 5 2" xfId="9345" xr:uid="{27337C9D-EB4A-4A7A-82BC-2706788AC697}"/>
    <cellStyle name="Standaard 4 4 2 2 5 5 2 2" xfId="19534" xr:uid="{D1D7D228-D714-4F2F-B78A-424530C5C7CB}"/>
    <cellStyle name="Standaard 4 4 2 2 5 5 2 2 2" xfId="39903" xr:uid="{E23021D4-CC42-475D-897F-F5F5D9037B4E}"/>
    <cellStyle name="Standaard 4 4 2 2 5 5 2 3" xfId="29719" xr:uid="{B8C84C9B-DE5E-4CFA-A14E-2C5D1C832A80}"/>
    <cellStyle name="Standaard 4 4 2 2 5 5 3" xfId="13328" xr:uid="{973DEF51-E4F8-49AC-ACE3-7A527FCCC0CE}"/>
    <cellStyle name="Standaard 4 4 2 2 5 5 3 2" xfId="33697" xr:uid="{14B766BE-2BA3-42F6-9FA1-1F854867E8FD}"/>
    <cellStyle name="Standaard 4 4 2 2 5 5 4" xfId="23513" xr:uid="{83D53F37-332D-4E5A-9279-ECE65464ABDD}"/>
    <cellStyle name="Standaard 4 4 2 2 5 6" xfId="9334" xr:uid="{E4044EC9-9F5D-43E1-83B0-9ECD46F5AF83}"/>
    <cellStyle name="Standaard 4 4 2 2 5 6 2" xfId="19523" xr:uid="{E4EE2B97-701C-46C0-AE03-CD74F9EDC422}"/>
    <cellStyle name="Standaard 4 4 2 2 5 6 2 2" xfId="39892" xr:uid="{6946E5AE-B0EF-41BC-B3EB-4C6CE39AEDF8}"/>
    <cellStyle name="Standaard 4 4 2 2 5 6 3" xfId="29708" xr:uid="{31C4DFEF-A89E-4FE5-9421-624510F370F1}"/>
    <cellStyle name="Standaard 4 4 2 2 5 7" xfId="10785" xr:uid="{0AE6EFE2-51B7-4F99-83CB-D584E5C22053}"/>
    <cellStyle name="Standaard 4 4 2 2 5 7 2" xfId="31154" xr:uid="{D5E70A32-5CCD-45D3-9F20-4D93EAB231B0}"/>
    <cellStyle name="Standaard 4 4 2 2 5 8" xfId="20970" xr:uid="{BD9F9DC4-ABE8-4C87-AD74-2CDD2CAF0B73}"/>
    <cellStyle name="Standaard 4 4 2 2 6" xfId="670" xr:uid="{19E9ED12-1E1C-4084-BDDD-1039B5086C82}"/>
    <cellStyle name="Standaard 4 4 2 2 6 2" xfId="1520" xr:uid="{60B7BC80-E4AE-43BE-9D89-695FAA2F67EB}"/>
    <cellStyle name="Standaard 4 4 2 2 6 2 2" xfId="4065" xr:uid="{C2A3A967-446F-471B-83DB-D01DCA90E712}"/>
    <cellStyle name="Standaard 4 4 2 2 6 2 2 2" xfId="9348" xr:uid="{1B0856DA-B90A-4685-A9A6-B36112477B9C}"/>
    <cellStyle name="Standaard 4 4 2 2 6 2 2 2 2" xfId="19537" xr:uid="{53D86020-DEA4-44A8-AC59-61DF54EA2723}"/>
    <cellStyle name="Standaard 4 4 2 2 6 2 2 2 2 2" xfId="39906" xr:uid="{31686A7E-B9D9-4D56-9A59-12BFC49BD392}"/>
    <cellStyle name="Standaard 4 4 2 2 6 2 2 2 3" xfId="29722" xr:uid="{2A8D9729-B357-4A0C-9D18-44AACB8FD0EE}"/>
    <cellStyle name="Standaard 4 4 2 2 6 2 2 3" xfId="14243" xr:uid="{B54B720D-C82E-40B6-9257-F812D9583FD4}"/>
    <cellStyle name="Standaard 4 4 2 2 6 2 2 3 2" xfId="34612" xr:uid="{E9C9850E-55EC-4086-8329-E048F0A88F39}"/>
    <cellStyle name="Standaard 4 4 2 2 6 2 2 4" xfId="24428" xr:uid="{8E826CAE-2C9E-4950-9084-3D30D01C1D4F}"/>
    <cellStyle name="Standaard 4 4 2 2 6 2 3" xfId="9347" xr:uid="{70C0529F-68C1-403A-831B-5B9DB66FA341}"/>
    <cellStyle name="Standaard 4 4 2 2 6 2 3 2" xfId="19536" xr:uid="{425018C2-B196-436D-AF00-A03A77BA42C6}"/>
    <cellStyle name="Standaard 4 4 2 2 6 2 3 2 2" xfId="39905" xr:uid="{29F71E84-9301-43FE-969A-BF713F76CE1A}"/>
    <cellStyle name="Standaard 4 4 2 2 6 2 3 3" xfId="29721" xr:uid="{43A689C3-D1B2-493F-8986-832358E5C0C0}"/>
    <cellStyle name="Standaard 4 4 2 2 6 2 4" xfId="11700" xr:uid="{4C76D772-A6E8-4818-8A2F-0BE0FD7DC88E}"/>
    <cellStyle name="Standaard 4 4 2 2 6 2 4 2" xfId="32069" xr:uid="{8DCED669-8258-40D1-A68F-4AE0A899005D}"/>
    <cellStyle name="Standaard 4 4 2 2 6 2 5" xfId="21885" xr:uid="{06B158C4-98A5-4A70-B556-2A12FF31695D}"/>
    <cellStyle name="Standaard 4 4 2 2 6 3" xfId="2367" xr:uid="{9A3D61D9-18E5-495E-A12C-BF3DC8052F3D}"/>
    <cellStyle name="Standaard 4 4 2 2 6 3 2" xfId="4912" xr:uid="{B6A37D66-8296-4C2F-8227-8ECBCC11B45D}"/>
    <cellStyle name="Standaard 4 4 2 2 6 3 2 2" xfId="9350" xr:uid="{416E1A80-8CE3-4641-AF9C-48BEBDC5F80F}"/>
    <cellStyle name="Standaard 4 4 2 2 6 3 2 2 2" xfId="19539" xr:uid="{F5581F32-6E58-44E1-9B01-E79D6F446C98}"/>
    <cellStyle name="Standaard 4 4 2 2 6 3 2 2 2 2" xfId="39908" xr:uid="{7F0CFA54-FE46-4597-860D-9CE31B1A8BDC}"/>
    <cellStyle name="Standaard 4 4 2 2 6 3 2 2 3" xfId="29724" xr:uid="{1AB83D42-4104-4C3D-AA3F-E0CF954076D3}"/>
    <cellStyle name="Standaard 4 4 2 2 6 3 2 3" xfId="15090" xr:uid="{5FF3EAF3-8003-4942-AFF8-15D44764BBB7}"/>
    <cellStyle name="Standaard 4 4 2 2 6 3 2 3 2" xfId="35459" xr:uid="{0CD041FE-CF58-4946-A8C5-11682C8FE0F7}"/>
    <cellStyle name="Standaard 4 4 2 2 6 3 2 4" xfId="25275" xr:uid="{AD0D6E40-0FFB-46CC-9A32-4FCD225FA7F9}"/>
    <cellStyle name="Standaard 4 4 2 2 6 3 3" xfId="9349" xr:uid="{ECCB7C80-7B74-47CC-9D6E-C766C7EAFCB5}"/>
    <cellStyle name="Standaard 4 4 2 2 6 3 3 2" xfId="19538" xr:uid="{6D8E01ED-33CE-4CE6-B4F8-4BFB6D45A7D2}"/>
    <cellStyle name="Standaard 4 4 2 2 6 3 3 2 2" xfId="39907" xr:uid="{A8CAF1B0-B468-4AE6-BAA0-194E1F2E61A6}"/>
    <cellStyle name="Standaard 4 4 2 2 6 3 3 3" xfId="29723" xr:uid="{B2C77922-9A5D-438D-B7A2-8D6D36E35242}"/>
    <cellStyle name="Standaard 4 4 2 2 6 3 4" xfId="12547" xr:uid="{0A727A2F-C5E3-4200-9E46-37B2C1E2B7DB}"/>
    <cellStyle name="Standaard 4 4 2 2 6 3 4 2" xfId="32916" xr:uid="{4EE514AA-17AD-4F36-AAE0-07E37761AE01}"/>
    <cellStyle name="Standaard 4 4 2 2 6 3 5" xfId="22732" xr:uid="{04AC3E4A-E047-48C5-8F5D-795DAD0E761A}"/>
    <cellStyle name="Standaard 4 4 2 2 6 4" xfId="3217" xr:uid="{1F78A3FB-C299-405D-904C-0D7DF0AC84BE}"/>
    <cellStyle name="Standaard 4 4 2 2 6 4 2" xfId="9351" xr:uid="{2C1B7868-1068-40E5-819B-6941A44AB15B}"/>
    <cellStyle name="Standaard 4 4 2 2 6 4 2 2" xfId="19540" xr:uid="{04DFE992-248D-4642-A6A6-327F0CEB6BDB}"/>
    <cellStyle name="Standaard 4 4 2 2 6 4 2 2 2" xfId="39909" xr:uid="{C7637107-9266-40B9-9A96-CD0003DEE604}"/>
    <cellStyle name="Standaard 4 4 2 2 6 4 2 3" xfId="29725" xr:uid="{DAD90A38-596A-43B4-98C7-BCDF753AE73E}"/>
    <cellStyle name="Standaard 4 4 2 2 6 4 3" xfId="13395" xr:uid="{0D4D8F7E-0DBC-4946-B5C9-E19EDB7108DD}"/>
    <cellStyle name="Standaard 4 4 2 2 6 4 3 2" xfId="33764" xr:uid="{C7A687E6-8B09-4769-B6D0-6F250E4F4947}"/>
    <cellStyle name="Standaard 4 4 2 2 6 4 4" xfId="23580" xr:uid="{44D8E443-2856-4923-BAA6-9CB5D311A502}"/>
    <cellStyle name="Standaard 4 4 2 2 6 5" xfId="9346" xr:uid="{2F430F1E-9390-4F14-B80E-E14A7B3519CE}"/>
    <cellStyle name="Standaard 4 4 2 2 6 5 2" xfId="19535" xr:uid="{0D256BA9-C9EC-4953-8BDD-B419AA31A878}"/>
    <cellStyle name="Standaard 4 4 2 2 6 5 2 2" xfId="39904" xr:uid="{A137AF4B-7F38-4886-969D-8BE46541F84E}"/>
    <cellStyle name="Standaard 4 4 2 2 6 5 3" xfId="29720" xr:uid="{BEB87DA9-F696-4FFB-8E15-F36C481F151C}"/>
    <cellStyle name="Standaard 4 4 2 2 6 6" xfId="10852" xr:uid="{138FD7DF-4291-482D-9481-443D40E688DF}"/>
    <cellStyle name="Standaard 4 4 2 2 6 6 2" xfId="31221" xr:uid="{8603BFAF-73F1-49E6-86E5-D8E786C9A6B5}"/>
    <cellStyle name="Standaard 4 4 2 2 6 7" xfId="21037" xr:uid="{41448ACD-FDEA-4BD1-AF80-7CA55C126D97}"/>
    <cellStyle name="Standaard 4 4 2 2 7" xfId="1096" xr:uid="{3D40727B-E00B-443D-82CD-036767CC6E31}"/>
    <cellStyle name="Standaard 4 4 2 2 7 2" xfId="3641" xr:uid="{EE25BC46-B8A5-49B7-BBB9-66EA8662024A}"/>
    <cellStyle name="Standaard 4 4 2 2 7 2 2" xfId="9353" xr:uid="{03255216-BD93-45A6-8630-0E66253BBF1F}"/>
    <cellStyle name="Standaard 4 4 2 2 7 2 2 2" xfId="19542" xr:uid="{18A832E0-CFD9-4BE9-A5C3-FFA45FFE53B3}"/>
    <cellStyle name="Standaard 4 4 2 2 7 2 2 2 2" xfId="39911" xr:uid="{16DF9A60-85EB-44CB-ADC8-FDEA0B6C9824}"/>
    <cellStyle name="Standaard 4 4 2 2 7 2 2 3" xfId="29727" xr:uid="{78A325F1-D854-4D42-948A-7FF862915092}"/>
    <cellStyle name="Standaard 4 4 2 2 7 2 3" xfId="13819" xr:uid="{F0068164-11F2-4931-84A5-0683DC1F7D15}"/>
    <cellStyle name="Standaard 4 4 2 2 7 2 3 2" xfId="34188" xr:uid="{049A6304-7D6A-4B0A-B7A1-8DDB48DFD1C3}"/>
    <cellStyle name="Standaard 4 4 2 2 7 2 4" xfId="24004" xr:uid="{02DB8C75-F922-4E5F-9F8C-1F811BCC53CC}"/>
    <cellStyle name="Standaard 4 4 2 2 7 3" xfId="9352" xr:uid="{7EC1A20F-693B-429C-B0F3-481B1B52098B}"/>
    <cellStyle name="Standaard 4 4 2 2 7 3 2" xfId="19541" xr:uid="{496E2D29-4BEB-43F0-A23A-BADA9D7C9091}"/>
    <cellStyle name="Standaard 4 4 2 2 7 3 2 2" xfId="39910" xr:uid="{EF096C94-AD25-43E1-AC24-191BA014A62F}"/>
    <cellStyle name="Standaard 4 4 2 2 7 3 3" xfId="29726" xr:uid="{0C268389-D93C-4790-ADC8-78CE425E4BF5}"/>
    <cellStyle name="Standaard 4 4 2 2 7 4" xfId="11276" xr:uid="{CE200BDD-7A70-4CF6-95BC-7836D286426B}"/>
    <cellStyle name="Standaard 4 4 2 2 7 4 2" xfId="31645" xr:uid="{8D6B75EF-BB7F-4CDC-902D-70D9736E83A2}"/>
    <cellStyle name="Standaard 4 4 2 2 7 5" xfId="21461" xr:uid="{882A024D-F717-40BF-B007-7096496D5830}"/>
    <cellStyle name="Standaard 4 4 2 2 8" xfId="1943" xr:uid="{206009EF-C45E-40D4-AAD2-3AD53BA567C3}"/>
    <cellStyle name="Standaard 4 4 2 2 8 2" xfId="4488" xr:uid="{ABC635E0-95EB-4A69-A2CF-7F616A933522}"/>
    <cellStyle name="Standaard 4 4 2 2 8 2 2" xfId="9355" xr:uid="{BA04822F-F2DF-46CA-AB4D-B3EC0743CFB2}"/>
    <cellStyle name="Standaard 4 4 2 2 8 2 2 2" xfId="19544" xr:uid="{5B19F67D-9637-4CD6-9192-98CD5B6BF06C}"/>
    <cellStyle name="Standaard 4 4 2 2 8 2 2 2 2" xfId="39913" xr:uid="{A46E73B6-28DD-4837-A3E8-ECDAB09ECB45}"/>
    <cellStyle name="Standaard 4 4 2 2 8 2 2 3" xfId="29729" xr:uid="{DFE3F0AD-C37F-4412-9AFD-B7762C2B23FC}"/>
    <cellStyle name="Standaard 4 4 2 2 8 2 3" xfId="14666" xr:uid="{63E9D1CB-152B-4458-8402-444576F7E32D}"/>
    <cellStyle name="Standaard 4 4 2 2 8 2 3 2" xfId="35035" xr:uid="{156CFC11-516E-408C-BB90-31CF954CCFE5}"/>
    <cellStyle name="Standaard 4 4 2 2 8 2 4" xfId="24851" xr:uid="{664396B9-92FA-4CA3-9CB3-C6EAFEC045FC}"/>
    <cellStyle name="Standaard 4 4 2 2 8 3" xfId="9354" xr:uid="{A0F9DCFC-C0DE-4D0C-9D30-15C90CA5F0B6}"/>
    <cellStyle name="Standaard 4 4 2 2 8 3 2" xfId="19543" xr:uid="{2AA74AC4-40E0-436E-806E-B0F2922E6188}"/>
    <cellStyle name="Standaard 4 4 2 2 8 3 2 2" xfId="39912" xr:uid="{3416B03A-00CA-4101-AED3-A1A937314C0C}"/>
    <cellStyle name="Standaard 4 4 2 2 8 3 3" xfId="29728" xr:uid="{EE0EB75E-64AF-4370-AB2D-D2480FEF8202}"/>
    <cellStyle name="Standaard 4 4 2 2 8 4" xfId="12123" xr:uid="{DD467160-1F8C-4081-B1D8-334F74FF8841}"/>
    <cellStyle name="Standaard 4 4 2 2 8 4 2" xfId="32492" xr:uid="{AF5294F8-5E0B-487C-9440-8F69BFD586CE}"/>
    <cellStyle name="Standaard 4 4 2 2 8 5" xfId="22308" xr:uid="{5932AA2C-D4B9-4C40-83C5-3CFAB2F3B0DF}"/>
    <cellStyle name="Standaard 4 4 2 2 9" xfId="2793" xr:uid="{0E8A52C6-F5F1-4871-80E2-614884310A02}"/>
    <cellStyle name="Standaard 4 4 2 2 9 2" xfId="9356" xr:uid="{9C762DEE-27EA-4E26-9465-96C28351569A}"/>
    <cellStyle name="Standaard 4 4 2 2 9 2 2" xfId="19545" xr:uid="{6AA49EE3-3C0B-4398-A7CF-837F3D0BA28E}"/>
    <cellStyle name="Standaard 4 4 2 2 9 2 2 2" xfId="39914" xr:uid="{CEB2F5F1-2530-46EF-80B4-89AEE2A9F38B}"/>
    <cellStyle name="Standaard 4 4 2 2 9 2 3" xfId="29730" xr:uid="{E51C3D59-52ED-40C6-9100-19159FB06C08}"/>
    <cellStyle name="Standaard 4 4 2 2 9 3" xfId="12971" xr:uid="{7E3FE267-A8DE-4258-91A6-CBF9B304140D}"/>
    <cellStyle name="Standaard 4 4 2 2 9 3 2" xfId="33340" xr:uid="{A0258AFE-414F-465F-B79A-D05C7D7C1806}"/>
    <cellStyle name="Standaard 4 4 2 2 9 4" xfId="23156" xr:uid="{ADFC6A04-9A83-4955-8898-3EEE9412E6E3}"/>
    <cellStyle name="Standaard 4 4 2 3" xfId="145" xr:uid="{4688D148-3A0E-4AC7-8A42-8138EF3ED975}"/>
    <cellStyle name="Standaard 4 4 2 3 2" xfId="281" xr:uid="{1E83E53A-6728-4FCA-BA43-279BFFA9DEB5}"/>
    <cellStyle name="Standaard 4 4 2 3 2 2" xfId="837" xr:uid="{38120ADA-7A32-4E89-BE6D-C1AE729586DE}"/>
    <cellStyle name="Standaard 4 4 2 3 2 2 2" xfId="1687" xr:uid="{E46F2BF7-DCC7-4471-9DE4-2CCA156458FB}"/>
    <cellStyle name="Standaard 4 4 2 3 2 2 2 2" xfId="4232" xr:uid="{79A51105-6EBF-44FF-8287-D95594ECB7C4}"/>
    <cellStyle name="Standaard 4 4 2 3 2 2 2 2 2" xfId="9361" xr:uid="{204DC099-BA2C-4E2A-B880-447B29C6E16C}"/>
    <cellStyle name="Standaard 4 4 2 3 2 2 2 2 2 2" xfId="19550" xr:uid="{6B64B294-B7E0-423F-B77C-FEBF9DC8F302}"/>
    <cellStyle name="Standaard 4 4 2 3 2 2 2 2 2 2 2" xfId="39919" xr:uid="{CC34C748-554D-4092-AC7C-E9C353F54178}"/>
    <cellStyle name="Standaard 4 4 2 3 2 2 2 2 2 3" xfId="29735" xr:uid="{627D4567-5E9A-4DD1-86A6-A60D5E1FAB8C}"/>
    <cellStyle name="Standaard 4 4 2 3 2 2 2 2 3" xfId="14410" xr:uid="{A407E6E1-DA1E-484D-8BF8-6E70076B419A}"/>
    <cellStyle name="Standaard 4 4 2 3 2 2 2 2 3 2" xfId="34779" xr:uid="{0F52FE37-4699-41AC-AEF9-C0961BB042CF}"/>
    <cellStyle name="Standaard 4 4 2 3 2 2 2 2 4" xfId="24595" xr:uid="{CB604FB2-5CAA-4240-8F3E-21DFA5478587}"/>
    <cellStyle name="Standaard 4 4 2 3 2 2 2 3" xfId="9360" xr:uid="{B3D0089B-0618-407B-A394-2C0900F9BD07}"/>
    <cellStyle name="Standaard 4 4 2 3 2 2 2 3 2" xfId="19549" xr:uid="{09148053-CCF7-4EFF-9EAB-BF7BCD621972}"/>
    <cellStyle name="Standaard 4 4 2 3 2 2 2 3 2 2" xfId="39918" xr:uid="{9F6A0AAB-8DA7-42EE-A954-41B3561542C1}"/>
    <cellStyle name="Standaard 4 4 2 3 2 2 2 3 3" xfId="29734" xr:uid="{46743161-1966-4558-9120-B82701F81AED}"/>
    <cellStyle name="Standaard 4 4 2 3 2 2 2 4" xfId="11867" xr:uid="{91D3BAFC-5FEB-4059-A513-B45F4FCB57E0}"/>
    <cellStyle name="Standaard 4 4 2 3 2 2 2 4 2" xfId="32236" xr:uid="{8803D8C7-D334-4FF0-A28C-23900FB5300B}"/>
    <cellStyle name="Standaard 4 4 2 3 2 2 2 5" xfId="22052" xr:uid="{C5717DC4-4AD8-4F9D-9753-19DE54E1B1EC}"/>
    <cellStyle name="Standaard 4 4 2 3 2 2 3" xfId="2534" xr:uid="{3C6B306A-34EA-405E-8F74-12618A0B71D6}"/>
    <cellStyle name="Standaard 4 4 2 3 2 2 3 2" xfId="5079" xr:uid="{2488BE8E-5476-4497-BD42-AE011C1C68CA}"/>
    <cellStyle name="Standaard 4 4 2 3 2 2 3 2 2" xfId="9363" xr:uid="{C2C302D1-CBB5-41F5-963E-F322BE60B682}"/>
    <cellStyle name="Standaard 4 4 2 3 2 2 3 2 2 2" xfId="19552" xr:uid="{6B8BF6F4-3B0D-4F2F-B44B-E93F41B17D8C}"/>
    <cellStyle name="Standaard 4 4 2 3 2 2 3 2 2 2 2" xfId="39921" xr:uid="{857C04DD-8D3C-4D2D-8F4E-2E5BCA534783}"/>
    <cellStyle name="Standaard 4 4 2 3 2 2 3 2 2 3" xfId="29737" xr:uid="{B910C689-F874-49AE-AE4A-3C374C177411}"/>
    <cellStyle name="Standaard 4 4 2 3 2 2 3 2 3" xfId="15257" xr:uid="{E5AADFDD-06CB-4971-8189-C10F91FE66E0}"/>
    <cellStyle name="Standaard 4 4 2 3 2 2 3 2 3 2" xfId="35626" xr:uid="{F423E3B4-28B0-4023-A936-2DF8B6CA095E}"/>
    <cellStyle name="Standaard 4 4 2 3 2 2 3 2 4" xfId="25442" xr:uid="{1EEA3DE8-4E41-40B2-86E7-209F30410EDF}"/>
    <cellStyle name="Standaard 4 4 2 3 2 2 3 3" xfId="9362" xr:uid="{D0D3877E-603C-4E8A-880C-7E355D4D0F12}"/>
    <cellStyle name="Standaard 4 4 2 3 2 2 3 3 2" xfId="19551" xr:uid="{0EA40527-030F-4E12-BF17-78466E2D546C}"/>
    <cellStyle name="Standaard 4 4 2 3 2 2 3 3 2 2" xfId="39920" xr:uid="{94EE3978-DFDB-49F8-8382-C4D5B85BBD05}"/>
    <cellStyle name="Standaard 4 4 2 3 2 2 3 3 3" xfId="29736" xr:uid="{CB6F9056-AA18-43FA-A1C2-BC8C190E7B60}"/>
    <cellStyle name="Standaard 4 4 2 3 2 2 3 4" xfId="12714" xr:uid="{68810515-83A5-4C97-B79F-77FEB7F8406E}"/>
    <cellStyle name="Standaard 4 4 2 3 2 2 3 4 2" xfId="33083" xr:uid="{6CC96651-5F56-464B-9065-879768D00E39}"/>
    <cellStyle name="Standaard 4 4 2 3 2 2 3 5" xfId="22899" xr:uid="{66AD3ECB-849F-43E2-A0FD-17618DB283D6}"/>
    <cellStyle name="Standaard 4 4 2 3 2 2 4" xfId="3384" xr:uid="{ACC80FF2-7732-4F75-A319-5C660B19D09F}"/>
    <cellStyle name="Standaard 4 4 2 3 2 2 4 2" xfId="9364" xr:uid="{26F74ECD-0007-4D8C-8363-43ABD168DA4D}"/>
    <cellStyle name="Standaard 4 4 2 3 2 2 4 2 2" xfId="19553" xr:uid="{AADE7B25-9222-45E9-8869-8E6887657796}"/>
    <cellStyle name="Standaard 4 4 2 3 2 2 4 2 2 2" xfId="39922" xr:uid="{9FB1D264-45CF-4B78-B00E-CE81A50E5EFB}"/>
    <cellStyle name="Standaard 4 4 2 3 2 2 4 2 3" xfId="29738" xr:uid="{C44B87E7-C0A2-4CB7-B18E-44F610164264}"/>
    <cellStyle name="Standaard 4 4 2 3 2 2 4 3" xfId="13562" xr:uid="{1EE81219-B86B-4D57-A64F-D02AB7BF5C66}"/>
    <cellStyle name="Standaard 4 4 2 3 2 2 4 3 2" xfId="33931" xr:uid="{FA870066-8768-4229-9413-239EFDD41D43}"/>
    <cellStyle name="Standaard 4 4 2 3 2 2 4 4" xfId="23747" xr:uid="{E3EA63FA-EB38-437C-A8A7-A3A3967DF303}"/>
    <cellStyle name="Standaard 4 4 2 3 2 2 5" xfId="9359" xr:uid="{5560AAEA-286E-43F8-AFD1-0A1D6B337D0F}"/>
    <cellStyle name="Standaard 4 4 2 3 2 2 5 2" xfId="19548" xr:uid="{C6949717-8BD0-40C5-9892-5B5A98271235}"/>
    <cellStyle name="Standaard 4 4 2 3 2 2 5 2 2" xfId="39917" xr:uid="{A18B1E10-9D43-4558-91C0-05DAC85B2AEB}"/>
    <cellStyle name="Standaard 4 4 2 3 2 2 5 3" xfId="29733" xr:uid="{46D3BFBE-F831-4D8D-A6D8-5E708C49108E}"/>
    <cellStyle name="Standaard 4 4 2 3 2 2 6" xfId="11019" xr:uid="{7A400734-F441-4DAC-97F3-995A75E3F2A7}"/>
    <cellStyle name="Standaard 4 4 2 3 2 2 6 2" xfId="31388" xr:uid="{B1AEC1D6-2FBE-4502-BFD3-1356A27201EA}"/>
    <cellStyle name="Standaard 4 4 2 3 2 2 7" xfId="21204" xr:uid="{028DA77B-99C7-42DE-AC85-450B9996C8A1}"/>
    <cellStyle name="Standaard 4 4 2 3 2 3" xfId="1263" xr:uid="{A1DC7BF8-4D74-4102-8692-F40572E049B2}"/>
    <cellStyle name="Standaard 4 4 2 3 2 3 2" xfId="3808" xr:uid="{434D65EF-951E-4A30-9988-9374F888AF19}"/>
    <cellStyle name="Standaard 4 4 2 3 2 3 2 2" xfId="9366" xr:uid="{9078E12B-C03C-40DF-AB7A-5B38678FF279}"/>
    <cellStyle name="Standaard 4 4 2 3 2 3 2 2 2" xfId="19555" xr:uid="{F496A372-A339-4BA9-992A-5B52F9BCDEFC}"/>
    <cellStyle name="Standaard 4 4 2 3 2 3 2 2 2 2" xfId="39924" xr:uid="{701A24EA-270F-419C-B195-08E2B98066AF}"/>
    <cellStyle name="Standaard 4 4 2 3 2 3 2 2 3" xfId="29740" xr:uid="{939055C1-FAA6-4D7C-AFB6-E444B7F6ABBE}"/>
    <cellStyle name="Standaard 4 4 2 3 2 3 2 3" xfId="13986" xr:uid="{930EB4A1-A72F-441B-BFE5-ABDF805C3943}"/>
    <cellStyle name="Standaard 4 4 2 3 2 3 2 3 2" xfId="34355" xr:uid="{4357914F-CE30-4451-98E1-01FFFD3DC5B6}"/>
    <cellStyle name="Standaard 4 4 2 3 2 3 2 4" xfId="24171" xr:uid="{E698FD91-988B-4839-9C9D-B9DC2BF4719A}"/>
    <cellStyle name="Standaard 4 4 2 3 2 3 3" xfId="9365" xr:uid="{D5390EFC-CFC0-4692-837D-416D24BFA185}"/>
    <cellStyle name="Standaard 4 4 2 3 2 3 3 2" xfId="19554" xr:uid="{9FF3A4CE-39A1-4659-9313-4BD17604FED9}"/>
    <cellStyle name="Standaard 4 4 2 3 2 3 3 2 2" xfId="39923" xr:uid="{A2AE009E-0330-44CB-87E6-D7CE8C9E1F95}"/>
    <cellStyle name="Standaard 4 4 2 3 2 3 3 3" xfId="29739" xr:uid="{BCA12B80-E632-443F-8829-AFC3A4706650}"/>
    <cellStyle name="Standaard 4 4 2 3 2 3 4" xfId="11443" xr:uid="{5C7277B8-77ED-4DC6-B2FB-7CE5EECEE7A9}"/>
    <cellStyle name="Standaard 4 4 2 3 2 3 4 2" xfId="31812" xr:uid="{F630B13B-A4D5-450E-8160-BA8333DB28D3}"/>
    <cellStyle name="Standaard 4 4 2 3 2 3 5" xfId="21628" xr:uid="{3284C584-7ECD-49E4-A859-DB5274FFB28B}"/>
    <cellStyle name="Standaard 4 4 2 3 2 4" xfId="2110" xr:uid="{796692D4-CB25-46C6-B915-A26148D97E62}"/>
    <cellStyle name="Standaard 4 4 2 3 2 4 2" xfId="4655" xr:uid="{D6CC6B94-C04E-4E72-81B5-B01487822929}"/>
    <cellStyle name="Standaard 4 4 2 3 2 4 2 2" xfId="9368" xr:uid="{F2AC749E-0910-4ED5-8CA1-49ADC9C4AB08}"/>
    <cellStyle name="Standaard 4 4 2 3 2 4 2 2 2" xfId="19557" xr:uid="{2FF3FA9C-9A31-4DCC-B3C5-20C47BF57CE4}"/>
    <cellStyle name="Standaard 4 4 2 3 2 4 2 2 2 2" xfId="39926" xr:uid="{A2390798-60A3-4949-B0EF-0657EDC93A04}"/>
    <cellStyle name="Standaard 4 4 2 3 2 4 2 2 3" xfId="29742" xr:uid="{2790A5AA-8C4F-49C3-89F3-4ACC6C0C8DE3}"/>
    <cellStyle name="Standaard 4 4 2 3 2 4 2 3" xfId="14833" xr:uid="{10F4B6E3-F7EC-44B0-BA89-3FAC540D5E8E}"/>
    <cellStyle name="Standaard 4 4 2 3 2 4 2 3 2" xfId="35202" xr:uid="{EDF20CA0-C2C9-4790-B788-E475FD532F92}"/>
    <cellStyle name="Standaard 4 4 2 3 2 4 2 4" xfId="25018" xr:uid="{FF19F8E8-FD09-4450-A823-0D6B30A77D79}"/>
    <cellStyle name="Standaard 4 4 2 3 2 4 3" xfId="9367" xr:uid="{A53AB766-E031-4EE9-954D-ADD990ABBA1D}"/>
    <cellStyle name="Standaard 4 4 2 3 2 4 3 2" xfId="19556" xr:uid="{7B95CA53-CC41-4387-A95E-A392C8FEEAD0}"/>
    <cellStyle name="Standaard 4 4 2 3 2 4 3 2 2" xfId="39925" xr:uid="{19C7281E-B201-480B-B0FE-60CBBF8FB664}"/>
    <cellStyle name="Standaard 4 4 2 3 2 4 3 3" xfId="29741" xr:uid="{48A138D5-AF0B-484A-B79E-91899328FBC0}"/>
    <cellStyle name="Standaard 4 4 2 3 2 4 4" xfId="12290" xr:uid="{ED902BA9-BEB2-4E22-9415-C5F5771B162B}"/>
    <cellStyle name="Standaard 4 4 2 3 2 4 4 2" xfId="32659" xr:uid="{01072991-AF4A-40F6-ABF6-58A7AFEE1E41}"/>
    <cellStyle name="Standaard 4 4 2 3 2 4 5" xfId="22475" xr:uid="{D3C8C19D-0717-4C1C-8CD4-92E4719CDCA9}"/>
    <cellStyle name="Standaard 4 4 2 3 2 5" xfId="2960" xr:uid="{DA8932FA-2350-4076-A79A-E57CC0EEB41D}"/>
    <cellStyle name="Standaard 4 4 2 3 2 5 2" xfId="9369" xr:uid="{EAAF9930-E1CA-4ED4-9804-C2B92D5D66BA}"/>
    <cellStyle name="Standaard 4 4 2 3 2 5 2 2" xfId="19558" xr:uid="{FC6028B2-5F57-4B2A-8A4E-2428372E23C1}"/>
    <cellStyle name="Standaard 4 4 2 3 2 5 2 2 2" xfId="39927" xr:uid="{C8227C8E-F03C-4CE2-B712-1AB76652E673}"/>
    <cellStyle name="Standaard 4 4 2 3 2 5 2 3" xfId="29743" xr:uid="{C30B86AC-9671-4E7A-85D4-ED492E2478F4}"/>
    <cellStyle name="Standaard 4 4 2 3 2 5 3" xfId="13138" xr:uid="{4E4D8FBF-6BC4-4677-9AA8-023A4CD4272B}"/>
    <cellStyle name="Standaard 4 4 2 3 2 5 3 2" xfId="33507" xr:uid="{90B87014-539C-420A-8B8E-592A718BB1BD}"/>
    <cellStyle name="Standaard 4 4 2 3 2 5 4" xfId="23323" xr:uid="{8E97D6E8-4C58-4E8B-8647-26836C5E8E98}"/>
    <cellStyle name="Standaard 4 4 2 3 2 6" xfId="9358" xr:uid="{52201100-3D01-4175-B489-4706471DE303}"/>
    <cellStyle name="Standaard 4 4 2 3 2 6 2" xfId="19547" xr:uid="{726ACB4A-06EA-445C-ACD4-F3C133DDF1F2}"/>
    <cellStyle name="Standaard 4 4 2 3 2 6 2 2" xfId="39916" xr:uid="{2E0D76A7-D420-48BA-A831-C5F6DC3A4CE7}"/>
    <cellStyle name="Standaard 4 4 2 3 2 6 3" xfId="29732" xr:uid="{2D5C5A79-676F-4965-A799-DCE2C821D0FC}"/>
    <cellStyle name="Standaard 4 4 2 3 2 7" xfId="10595" xr:uid="{34AA7486-04AB-4F02-B033-42DF80ADC33B}"/>
    <cellStyle name="Standaard 4 4 2 3 2 7 2" xfId="30964" xr:uid="{DA455902-409C-4E91-9BE9-860F586FC1A7}"/>
    <cellStyle name="Standaard 4 4 2 3 2 8" xfId="20780" xr:uid="{6A6DB922-13C1-4C55-8FDE-479ED9984969}"/>
    <cellStyle name="Standaard 4 4 2 3 3" xfId="703" xr:uid="{33D97977-E35C-4762-9BDC-DD928ECF0411}"/>
    <cellStyle name="Standaard 4 4 2 3 3 2" xfId="1553" xr:uid="{D0468460-48C3-44DB-A896-3858A97215FC}"/>
    <cellStyle name="Standaard 4 4 2 3 3 2 2" xfId="4098" xr:uid="{65DFC3F1-464C-4113-A662-E45BA745C775}"/>
    <cellStyle name="Standaard 4 4 2 3 3 2 2 2" xfId="9372" xr:uid="{2C0FFF72-40C1-4C5F-8E91-FA3CADC2D433}"/>
    <cellStyle name="Standaard 4 4 2 3 3 2 2 2 2" xfId="19561" xr:uid="{8CC386D2-BE24-4976-9BB5-03EC75900A00}"/>
    <cellStyle name="Standaard 4 4 2 3 3 2 2 2 2 2" xfId="39930" xr:uid="{610EC5BC-B9BB-4816-91BD-5D8F0D576E69}"/>
    <cellStyle name="Standaard 4 4 2 3 3 2 2 2 3" xfId="29746" xr:uid="{1906E9C8-A4B7-4975-B136-11BD8AC79243}"/>
    <cellStyle name="Standaard 4 4 2 3 3 2 2 3" xfId="14276" xr:uid="{33F70EB2-835B-4E38-B6DA-EDC014B2183E}"/>
    <cellStyle name="Standaard 4 4 2 3 3 2 2 3 2" xfId="34645" xr:uid="{28F5F625-436A-4C64-B1F2-562F6AD33683}"/>
    <cellStyle name="Standaard 4 4 2 3 3 2 2 4" xfId="24461" xr:uid="{F8419C53-7583-4999-B88A-ECFFE78DC2E4}"/>
    <cellStyle name="Standaard 4 4 2 3 3 2 3" xfId="9371" xr:uid="{15B099F8-7426-48B3-8F3E-FCD01DB44A40}"/>
    <cellStyle name="Standaard 4 4 2 3 3 2 3 2" xfId="19560" xr:uid="{A75A026C-27C9-4643-A828-D7846EAF1621}"/>
    <cellStyle name="Standaard 4 4 2 3 3 2 3 2 2" xfId="39929" xr:uid="{11937919-E371-4B9B-938D-FF3763AB1C2E}"/>
    <cellStyle name="Standaard 4 4 2 3 3 2 3 3" xfId="29745" xr:uid="{D54EEFE0-78CC-45DB-B246-FF305123172E}"/>
    <cellStyle name="Standaard 4 4 2 3 3 2 4" xfId="11733" xr:uid="{EABA4F75-F38F-44C1-A306-4A79D8935956}"/>
    <cellStyle name="Standaard 4 4 2 3 3 2 4 2" xfId="32102" xr:uid="{DCDDF28E-5008-4AAE-9434-4DBA26C69BA9}"/>
    <cellStyle name="Standaard 4 4 2 3 3 2 5" xfId="21918" xr:uid="{806D7A7D-484B-4445-9A1B-F6EF67766737}"/>
    <cellStyle name="Standaard 4 4 2 3 3 3" xfId="2400" xr:uid="{8ADFE40D-75A4-4D3C-BF21-B784D2400313}"/>
    <cellStyle name="Standaard 4 4 2 3 3 3 2" xfId="4945" xr:uid="{EFF1F503-63BA-40DB-8B86-10FE2D76EB42}"/>
    <cellStyle name="Standaard 4 4 2 3 3 3 2 2" xfId="9374" xr:uid="{261F29A5-7A21-4E17-AACA-3C683E374A1A}"/>
    <cellStyle name="Standaard 4 4 2 3 3 3 2 2 2" xfId="19563" xr:uid="{9708FE50-3A3D-4EC7-9AF6-8B1ECCF0C71F}"/>
    <cellStyle name="Standaard 4 4 2 3 3 3 2 2 2 2" xfId="39932" xr:uid="{FBB83486-7EEC-4798-9AF8-BE56081EB996}"/>
    <cellStyle name="Standaard 4 4 2 3 3 3 2 2 3" xfId="29748" xr:uid="{78A4CB71-939B-486E-AFB2-0963C5962894}"/>
    <cellStyle name="Standaard 4 4 2 3 3 3 2 3" xfId="15123" xr:uid="{85EB79ED-CEA0-4E22-8A9A-6B50D9A2AB95}"/>
    <cellStyle name="Standaard 4 4 2 3 3 3 2 3 2" xfId="35492" xr:uid="{9ECB7AB7-ED22-48F6-A314-BE36EB3A385E}"/>
    <cellStyle name="Standaard 4 4 2 3 3 3 2 4" xfId="25308" xr:uid="{79F2E873-EB35-497C-A872-F683B436676B}"/>
    <cellStyle name="Standaard 4 4 2 3 3 3 3" xfId="9373" xr:uid="{15BBD7F5-C62E-4E2A-9B74-E88ABC134BED}"/>
    <cellStyle name="Standaard 4 4 2 3 3 3 3 2" xfId="19562" xr:uid="{D753974D-B1C3-4FA5-9A35-FF01536DAE46}"/>
    <cellStyle name="Standaard 4 4 2 3 3 3 3 2 2" xfId="39931" xr:uid="{BB71F1B4-31C3-40AA-844D-BFF89D9416D7}"/>
    <cellStyle name="Standaard 4 4 2 3 3 3 3 3" xfId="29747" xr:uid="{2320B744-469C-4B3C-BF2B-65467FACFB6B}"/>
    <cellStyle name="Standaard 4 4 2 3 3 3 4" xfId="12580" xr:uid="{E7804BDC-CB74-4160-AFB6-7BCF6F91167A}"/>
    <cellStyle name="Standaard 4 4 2 3 3 3 4 2" xfId="32949" xr:uid="{08E14E42-EA82-4073-B0E5-1D2D89270B53}"/>
    <cellStyle name="Standaard 4 4 2 3 3 3 5" xfId="22765" xr:uid="{78D18920-0A69-44A0-AB92-B1A1F08A786B}"/>
    <cellStyle name="Standaard 4 4 2 3 3 4" xfId="3250" xr:uid="{FD93AD35-F202-4622-95D4-5B7DB21CC49F}"/>
    <cellStyle name="Standaard 4 4 2 3 3 4 2" xfId="9375" xr:uid="{7130B71D-64DB-40B7-BA09-6F35136AB6D1}"/>
    <cellStyle name="Standaard 4 4 2 3 3 4 2 2" xfId="19564" xr:uid="{F1A49D98-9AF5-4B01-9D79-80402256FCC0}"/>
    <cellStyle name="Standaard 4 4 2 3 3 4 2 2 2" xfId="39933" xr:uid="{926CCA07-B983-480D-9486-27756999062D}"/>
    <cellStyle name="Standaard 4 4 2 3 3 4 2 3" xfId="29749" xr:uid="{4E1AD605-D129-44DE-8803-5EE142C8B147}"/>
    <cellStyle name="Standaard 4 4 2 3 3 4 3" xfId="13428" xr:uid="{530E2CCA-EA82-463C-9D03-BC7905DFB3AB}"/>
    <cellStyle name="Standaard 4 4 2 3 3 4 3 2" xfId="33797" xr:uid="{848102BC-BB0C-46CD-BA40-3668F4DE10E6}"/>
    <cellStyle name="Standaard 4 4 2 3 3 4 4" xfId="23613" xr:uid="{69AC6FFD-3F42-42F2-84D6-E1F386EA9966}"/>
    <cellStyle name="Standaard 4 4 2 3 3 5" xfId="9370" xr:uid="{740A8F51-6E65-408D-A8DA-EAF660404682}"/>
    <cellStyle name="Standaard 4 4 2 3 3 5 2" xfId="19559" xr:uid="{4A1B22B2-E417-41A7-800D-0F7A06009FBC}"/>
    <cellStyle name="Standaard 4 4 2 3 3 5 2 2" xfId="39928" xr:uid="{AB4824A7-5CA2-452D-A2F5-252EE0DA465D}"/>
    <cellStyle name="Standaard 4 4 2 3 3 5 3" xfId="29744" xr:uid="{E02921B8-AF11-4EC7-B20A-40291AF9DD73}"/>
    <cellStyle name="Standaard 4 4 2 3 3 6" xfId="10885" xr:uid="{65FF0A10-8882-4D88-BAA1-1EF001E255F0}"/>
    <cellStyle name="Standaard 4 4 2 3 3 6 2" xfId="31254" xr:uid="{780F5546-2DE4-4D40-8BCD-A62DCEDCBDF6}"/>
    <cellStyle name="Standaard 4 4 2 3 3 7" xfId="21070" xr:uid="{87ADE8F7-ECFA-412E-A543-DB7AB4D832D4}"/>
    <cellStyle name="Standaard 4 4 2 3 4" xfId="1129" xr:uid="{ABBA9363-7353-4D65-953E-8397FB5864E5}"/>
    <cellStyle name="Standaard 4 4 2 3 4 2" xfId="3674" xr:uid="{39E81881-0FE0-49FB-BB00-43985728C68C}"/>
    <cellStyle name="Standaard 4 4 2 3 4 2 2" xfId="9377" xr:uid="{F4E61B19-DA8A-4706-BE9A-7EB2E893DCC1}"/>
    <cellStyle name="Standaard 4 4 2 3 4 2 2 2" xfId="19566" xr:uid="{F61785E1-6F71-429D-BAC7-7EBA8173BDE9}"/>
    <cellStyle name="Standaard 4 4 2 3 4 2 2 2 2" xfId="39935" xr:uid="{B6B8AABB-6A9B-47B0-8829-CCA972ED5C02}"/>
    <cellStyle name="Standaard 4 4 2 3 4 2 2 3" xfId="29751" xr:uid="{71EF755C-8AA4-4A41-B08A-0E90C5C14095}"/>
    <cellStyle name="Standaard 4 4 2 3 4 2 3" xfId="13852" xr:uid="{F5AC8DD1-176C-44DE-931D-8F052D3CD94F}"/>
    <cellStyle name="Standaard 4 4 2 3 4 2 3 2" xfId="34221" xr:uid="{13C98A3E-E2FB-47CE-B0BD-A81EBD7FDBD7}"/>
    <cellStyle name="Standaard 4 4 2 3 4 2 4" xfId="24037" xr:uid="{FC4224A6-E4FF-4673-8703-EF041F6AD56E}"/>
    <cellStyle name="Standaard 4 4 2 3 4 3" xfId="9376" xr:uid="{7697BA01-BF2C-411D-B6D8-2CED3479B0E7}"/>
    <cellStyle name="Standaard 4 4 2 3 4 3 2" xfId="19565" xr:uid="{AA97C996-4192-4308-96E7-1B53FBA2E81B}"/>
    <cellStyle name="Standaard 4 4 2 3 4 3 2 2" xfId="39934" xr:uid="{CA0DAF02-7819-474C-B711-50013184601A}"/>
    <cellStyle name="Standaard 4 4 2 3 4 3 3" xfId="29750" xr:uid="{DDEF35BE-6ABA-4EFB-846B-8AEE9E6D8629}"/>
    <cellStyle name="Standaard 4 4 2 3 4 4" xfId="11309" xr:uid="{F01FE1D5-C354-4FB8-8D9B-D5111493CA70}"/>
    <cellStyle name="Standaard 4 4 2 3 4 4 2" xfId="31678" xr:uid="{FD53CEEF-157A-455D-B7DE-0EA4A1CBF682}"/>
    <cellStyle name="Standaard 4 4 2 3 4 5" xfId="21494" xr:uid="{867CFEF3-FE73-4FAF-8085-28CC8BFD5B89}"/>
    <cellStyle name="Standaard 4 4 2 3 5" xfId="1976" xr:uid="{7BADAF6E-EC88-47F3-9B98-9EA771215E07}"/>
    <cellStyle name="Standaard 4 4 2 3 5 2" xfId="4521" xr:uid="{55520141-AA47-4A52-8332-9FB1FC801901}"/>
    <cellStyle name="Standaard 4 4 2 3 5 2 2" xfId="9379" xr:uid="{9EA6142F-ECE1-4B28-B89C-BFBE499B7501}"/>
    <cellStyle name="Standaard 4 4 2 3 5 2 2 2" xfId="19568" xr:uid="{9A802551-2419-466B-9D62-CABF65E1B528}"/>
    <cellStyle name="Standaard 4 4 2 3 5 2 2 2 2" xfId="39937" xr:uid="{6A28DA95-FB68-4F74-B483-42E3F7E8795A}"/>
    <cellStyle name="Standaard 4 4 2 3 5 2 2 3" xfId="29753" xr:uid="{4F64AA90-60FA-4D0E-9D43-5949A8D1EC51}"/>
    <cellStyle name="Standaard 4 4 2 3 5 2 3" xfId="14699" xr:uid="{13A8C9CB-C1D1-460E-AD25-8C86EAD5C565}"/>
    <cellStyle name="Standaard 4 4 2 3 5 2 3 2" xfId="35068" xr:uid="{80E7FA4D-7933-4A04-9A43-B6D5098E2DC2}"/>
    <cellStyle name="Standaard 4 4 2 3 5 2 4" xfId="24884" xr:uid="{A94C742F-7E02-4168-A3CF-4A9E2E09032B}"/>
    <cellStyle name="Standaard 4 4 2 3 5 3" xfId="9378" xr:uid="{BACA007D-6AE9-4601-B8DA-27BE740703DC}"/>
    <cellStyle name="Standaard 4 4 2 3 5 3 2" xfId="19567" xr:uid="{B4C2A615-FB64-4171-8031-8E8E22F9DDD6}"/>
    <cellStyle name="Standaard 4 4 2 3 5 3 2 2" xfId="39936" xr:uid="{7755326A-DD0D-4556-967C-1C26B62014ED}"/>
    <cellStyle name="Standaard 4 4 2 3 5 3 3" xfId="29752" xr:uid="{C5764715-7FAC-40B0-B869-4685FFDF0457}"/>
    <cellStyle name="Standaard 4 4 2 3 5 4" xfId="12156" xr:uid="{1C708340-B610-4C96-92CD-39F5E4101AD3}"/>
    <cellStyle name="Standaard 4 4 2 3 5 4 2" xfId="32525" xr:uid="{612A149F-1891-42BD-B951-A4A2C1499B24}"/>
    <cellStyle name="Standaard 4 4 2 3 5 5" xfId="22341" xr:uid="{2C75EDDB-065D-4833-80F4-33B2DAD08E0F}"/>
    <cellStyle name="Standaard 4 4 2 3 6" xfId="2826" xr:uid="{5C8C10C7-5929-4C59-AE11-C46B4CC586AA}"/>
    <cellStyle name="Standaard 4 4 2 3 6 2" xfId="9380" xr:uid="{18484E33-E87A-4284-9F30-0DBEED9E749F}"/>
    <cellStyle name="Standaard 4 4 2 3 6 2 2" xfId="19569" xr:uid="{29186A70-4E78-411C-83EE-0C081EE7633E}"/>
    <cellStyle name="Standaard 4 4 2 3 6 2 2 2" xfId="39938" xr:uid="{C666AF41-9B01-46F4-9D1F-AA145A92D707}"/>
    <cellStyle name="Standaard 4 4 2 3 6 2 3" xfId="29754" xr:uid="{E3CCCA54-71B1-4CC3-A8E2-E6F77DE606D8}"/>
    <cellStyle name="Standaard 4 4 2 3 6 3" xfId="13004" xr:uid="{2A24AA40-4BBE-48E4-B265-9663F3059659}"/>
    <cellStyle name="Standaard 4 4 2 3 6 3 2" xfId="33373" xr:uid="{9DB239B6-E78D-41DA-AD96-C899D8267A71}"/>
    <cellStyle name="Standaard 4 4 2 3 6 4" xfId="23189" xr:uid="{577AA576-9B54-4AA6-8076-B07DF9F20E0B}"/>
    <cellStyle name="Standaard 4 4 2 3 7" xfId="9357" xr:uid="{C9B8AD75-CB22-41DC-92F0-53B012AA5043}"/>
    <cellStyle name="Standaard 4 4 2 3 7 2" xfId="19546" xr:uid="{7057C70B-70EA-4B60-8E59-EADAF6937496}"/>
    <cellStyle name="Standaard 4 4 2 3 7 2 2" xfId="39915" xr:uid="{C1542806-1E66-466D-8121-192544C35E2C}"/>
    <cellStyle name="Standaard 4 4 2 3 7 3" xfId="29731" xr:uid="{B6FA4068-A914-4940-883E-0D556CD6C68C}"/>
    <cellStyle name="Standaard 4 4 2 3 8" xfId="10461" xr:uid="{FFE276CC-A47D-4C3E-8677-0FCCB090C9D3}"/>
    <cellStyle name="Standaard 4 4 2 3 8 2" xfId="30830" xr:uid="{A99E625E-F01C-42B1-B875-20B1F031C0C9}"/>
    <cellStyle name="Standaard 4 4 2 3 9" xfId="20646" xr:uid="{4FEF8BA0-CE9F-4B51-9F71-CC2120A93761}"/>
    <cellStyle name="Standaard 4 4 2 4" xfId="215" xr:uid="{3C6CA753-4FA6-4F47-A8FE-3B08FAD332E0}"/>
    <cellStyle name="Standaard 4 4 2 4 2" xfId="771" xr:uid="{98F4ED61-D880-498C-B22D-DB474215BC6C}"/>
    <cellStyle name="Standaard 4 4 2 4 2 2" xfId="1621" xr:uid="{34FE9E89-B986-4754-A494-E36115FAA2DF}"/>
    <cellStyle name="Standaard 4 4 2 4 2 2 2" xfId="4166" xr:uid="{2BEFDED4-8086-47EF-A1D8-010449B37B56}"/>
    <cellStyle name="Standaard 4 4 2 4 2 2 2 2" xfId="9384" xr:uid="{018477DF-D521-4FF9-BBE7-AEE33E1F35EB}"/>
    <cellStyle name="Standaard 4 4 2 4 2 2 2 2 2" xfId="19573" xr:uid="{7F902CAB-D9F9-4EAF-A1F0-635B962A8ED4}"/>
    <cellStyle name="Standaard 4 4 2 4 2 2 2 2 2 2" xfId="39942" xr:uid="{D718213D-2033-4FFE-9145-F64C0183A955}"/>
    <cellStyle name="Standaard 4 4 2 4 2 2 2 2 3" xfId="29758" xr:uid="{ECC58BBB-154E-403A-9FFA-709169D58C28}"/>
    <cellStyle name="Standaard 4 4 2 4 2 2 2 3" xfId="14344" xr:uid="{77863F51-6B33-4191-9A11-E0F63A06AE08}"/>
    <cellStyle name="Standaard 4 4 2 4 2 2 2 3 2" xfId="34713" xr:uid="{D92E0BA3-3C16-4B88-B816-D08EE5E693E3}"/>
    <cellStyle name="Standaard 4 4 2 4 2 2 2 4" xfId="24529" xr:uid="{AC2D6969-D692-4937-9250-6CA1A26D57A1}"/>
    <cellStyle name="Standaard 4 4 2 4 2 2 3" xfId="9383" xr:uid="{60DAB6EC-973C-48D4-B5C4-567910930074}"/>
    <cellStyle name="Standaard 4 4 2 4 2 2 3 2" xfId="19572" xr:uid="{11E7E322-F38D-408D-8CA8-EA40EB441C77}"/>
    <cellStyle name="Standaard 4 4 2 4 2 2 3 2 2" xfId="39941" xr:uid="{97317818-C23C-4594-A2AF-C811285F0021}"/>
    <cellStyle name="Standaard 4 4 2 4 2 2 3 3" xfId="29757" xr:uid="{AAC8C3D6-25E7-465D-8178-9627FC44D203}"/>
    <cellStyle name="Standaard 4 4 2 4 2 2 4" xfId="11801" xr:uid="{7C1B1B76-BA52-4B6B-B5F6-9740EEE1B509}"/>
    <cellStyle name="Standaard 4 4 2 4 2 2 4 2" xfId="32170" xr:uid="{78013725-AC40-4CBD-810F-C31DCDEEBBDC}"/>
    <cellStyle name="Standaard 4 4 2 4 2 2 5" xfId="21986" xr:uid="{3872A7BC-9276-4E16-9754-93C010FF27D8}"/>
    <cellStyle name="Standaard 4 4 2 4 2 3" xfId="2468" xr:uid="{B4E13010-B60A-4A62-AB0E-0CD03A6C6849}"/>
    <cellStyle name="Standaard 4 4 2 4 2 3 2" xfId="5013" xr:uid="{4DE2AF2B-34B6-4BA1-A326-6E853AE5B50E}"/>
    <cellStyle name="Standaard 4 4 2 4 2 3 2 2" xfId="9386" xr:uid="{EEF6D8C7-5CCE-4E14-8948-B9DB0ECA3617}"/>
    <cellStyle name="Standaard 4 4 2 4 2 3 2 2 2" xfId="19575" xr:uid="{FEC7D23B-EDB5-4E7C-8848-A10581F6732F}"/>
    <cellStyle name="Standaard 4 4 2 4 2 3 2 2 2 2" xfId="39944" xr:uid="{EA65105A-E5B0-49CB-9B74-6073CEC242EA}"/>
    <cellStyle name="Standaard 4 4 2 4 2 3 2 2 3" xfId="29760" xr:uid="{91F024B8-092D-497C-98BB-66806661FEBE}"/>
    <cellStyle name="Standaard 4 4 2 4 2 3 2 3" xfId="15191" xr:uid="{6B5CF528-1C8E-4FAC-B821-5104B61C6FB6}"/>
    <cellStyle name="Standaard 4 4 2 4 2 3 2 3 2" xfId="35560" xr:uid="{EAAD6DDC-9777-4574-9DB3-1BFAB83296B9}"/>
    <cellStyle name="Standaard 4 4 2 4 2 3 2 4" xfId="25376" xr:uid="{19CCB61F-A5AA-4150-A386-8DEF9384F656}"/>
    <cellStyle name="Standaard 4 4 2 4 2 3 3" xfId="9385" xr:uid="{02B21B1B-0BB6-41FC-B051-B88AF0BA6ED5}"/>
    <cellStyle name="Standaard 4 4 2 4 2 3 3 2" xfId="19574" xr:uid="{E3E27B7E-D80B-4096-827D-9F96CCB6EFC7}"/>
    <cellStyle name="Standaard 4 4 2 4 2 3 3 2 2" xfId="39943" xr:uid="{7EF5A351-782F-4004-B613-BF56E8123070}"/>
    <cellStyle name="Standaard 4 4 2 4 2 3 3 3" xfId="29759" xr:uid="{299D2473-4CBE-4BC2-AAD5-A6C5E863FE28}"/>
    <cellStyle name="Standaard 4 4 2 4 2 3 4" xfId="12648" xr:uid="{FFD60E5E-2BFA-4E0C-8843-A6B559D6D2C3}"/>
    <cellStyle name="Standaard 4 4 2 4 2 3 4 2" xfId="33017" xr:uid="{A4E1C5D8-443C-4703-9878-9231A11C3248}"/>
    <cellStyle name="Standaard 4 4 2 4 2 3 5" xfId="22833" xr:uid="{4358D9CA-82CD-4BC1-A305-9796D0BC2A41}"/>
    <cellStyle name="Standaard 4 4 2 4 2 4" xfId="3318" xr:uid="{E47775B8-8167-40B6-A462-9ABD46DFA5A0}"/>
    <cellStyle name="Standaard 4 4 2 4 2 4 2" xfId="9387" xr:uid="{E3EE65F2-ECCB-47F1-B787-E0374EE6B1C8}"/>
    <cellStyle name="Standaard 4 4 2 4 2 4 2 2" xfId="19576" xr:uid="{25592470-A7E9-46C1-9F35-2B18F1FF98E3}"/>
    <cellStyle name="Standaard 4 4 2 4 2 4 2 2 2" xfId="39945" xr:uid="{D3EE7FC2-1C7A-4BCE-8748-42D3B8D71BFB}"/>
    <cellStyle name="Standaard 4 4 2 4 2 4 2 3" xfId="29761" xr:uid="{75C11083-5D3E-47DE-92DD-EBF48BAB8AFF}"/>
    <cellStyle name="Standaard 4 4 2 4 2 4 3" xfId="13496" xr:uid="{8A29EEFC-E7E8-4D7C-8A5A-A01CBF13EFFC}"/>
    <cellStyle name="Standaard 4 4 2 4 2 4 3 2" xfId="33865" xr:uid="{E1755E5D-2FF1-4109-82E4-3216A328C73E}"/>
    <cellStyle name="Standaard 4 4 2 4 2 4 4" xfId="23681" xr:uid="{10B5184B-7307-4AF9-9648-E59D19670AE6}"/>
    <cellStyle name="Standaard 4 4 2 4 2 5" xfId="9382" xr:uid="{DB512485-2649-448A-B4B9-620DAD1A6476}"/>
    <cellStyle name="Standaard 4 4 2 4 2 5 2" xfId="19571" xr:uid="{3AA54880-7F6A-4FFC-9DCC-AA5469AEFD57}"/>
    <cellStyle name="Standaard 4 4 2 4 2 5 2 2" xfId="39940" xr:uid="{A40479BA-5328-4165-AC88-6E85CF47F55A}"/>
    <cellStyle name="Standaard 4 4 2 4 2 5 3" xfId="29756" xr:uid="{9D9011E9-AEB6-4001-8A67-25C3C09D674E}"/>
    <cellStyle name="Standaard 4 4 2 4 2 6" xfId="10953" xr:uid="{9F0AB2A1-8D22-4EA4-9F9C-089D49CBC391}"/>
    <cellStyle name="Standaard 4 4 2 4 2 6 2" xfId="31322" xr:uid="{0236488E-1DFA-4B8F-B3AB-4ECDE18ABF27}"/>
    <cellStyle name="Standaard 4 4 2 4 2 7" xfId="21138" xr:uid="{6BCAE338-EE9E-4DAD-AEDA-61DB402C2EBA}"/>
    <cellStyle name="Standaard 4 4 2 4 3" xfId="1197" xr:uid="{9A923694-768E-4957-8ECF-9F6E1DEC3DFC}"/>
    <cellStyle name="Standaard 4 4 2 4 3 2" xfId="3742" xr:uid="{7F0CE570-A100-49AA-8629-5C550FA142C5}"/>
    <cellStyle name="Standaard 4 4 2 4 3 2 2" xfId="9389" xr:uid="{4F8DA25E-F96F-4D60-A8E3-157EA4E42ABB}"/>
    <cellStyle name="Standaard 4 4 2 4 3 2 2 2" xfId="19578" xr:uid="{ABCAD457-ED97-46AE-A4B8-6E862C4E5647}"/>
    <cellStyle name="Standaard 4 4 2 4 3 2 2 2 2" xfId="39947" xr:uid="{9E566061-800C-44AE-A4A3-3F1C6EA62630}"/>
    <cellStyle name="Standaard 4 4 2 4 3 2 2 3" xfId="29763" xr:uid="{D400C192-1F31-4B97-ABC0-A251324C0F2B}"/>
    <cellStyle name="Standaard 4 4 2 4 3 2 3" xfId="13920" xr:uid="{282104D4-B78E-42E9-9A45-48F5EA49F600}"/>
    <cellStyle name="Standaard 4 4 2 4 3 2 3 2" xfId="34289" xr:uid="{5D55A013-8900-44D6-A689-01DEB106DF5C}"/>
    <cellStyle name="Standaard 4 4 2 4 3 2 4" xfId="24105" xr:uid="{E04ED2B1-D443-4451-B0C9-9B9172A07BF9}"/>
    <cellStyle name="Standaard 4 4 2 4 3 3" xfId="9388" xr:uid="{CA911EB8-E302-4434-9E4F-5D2F40D65CBA}"/>
    <cellStyle name="Standaard 4 4 2 4 3 3 2" xfId="19577" xr:uid="{F008D0CD-9DAB-45F8-A516-1694ECAFE009}"/>
    <cellStyle name="Standaard 4 4 2 4 3 3 2 2" xfId="39946" xr:uid="{7F7BD21B-1617-476A-BD7B-DAA68DD6B8AF}"/>
    <cellStyle name="Standaard 4 4 2 4 3 3 3" xfId="29762" xr:uid="{0D60E856-D98C-427E-8D52-7CAB67F90B73}"/>
    <cellStyle name="Standaard 4 4 2 4 3 4" xfId="11377" xr:uid="{01D79CE8-3B1B-4476-80D0-E347A3AAD938}"/>
    <cellStyle name="Standaard 4 4 2 4 3 4 2" xfId="31746" xr:uid="{32019003-C83A-4303-94DD-BB690EBA4C8B}"/>
    <cellStyle name="Standaard 4 4 2 4 3 5" xfId="21562" xr:uid="{C0322C6F-431F-45B5-8CDF-20E7B17D5526}"/>
    <cellStyle name="Standaard 4 4 2 4 4" xfId="2044" xr:uid="{497A53E6-4A85-4C2C-A71A-EAF62D238BDE}"/>
    <cellStyle name="Standaard 4 4 2 4 4 2" xfId="4589" xr:uid="{FC56CEAA-F6ED-4F51-9594-C59346A0483A}"/>
    <cellStyle name="Standaard 4 4 2 4 4 2 2" xfId="9391" xr:uid="{3F038349-DD19-4D48-9913-5D32F8DF5753}"/>
    <cellStyle name="Standaard 4 4 2 4 4 2 2 2" xfId="19580" xr:uid="{24FAD069-E552-4D84-9D95-96112A4D7102}"/>
    <cellStyle name="Standaard 4 4 2 4 4 2 2 2 2" xfId="39949" xr:uid="{77D7B4A0-2423-4833-AFE0-B1C3C2315D7D}"/>
    <cellStyle name="Standaard 4 4 2 4 4 2 2 3" xfId="29765" xr:uid="{850C1E96-8D3F-417C-8A3E-DF8E443FFF15}"/>
    <cellStyle name="Standaard 4 4 2 4 4 2 3" xfId="14767" xr:uid="{A6C5D707-4E1E-4435-AC97-2393B1533FC7}"/>
    <cellStyle name="Standaard 4 4 2 4 4 2 3 2" xfId="35136" xr:uid="{F29E8597-F9AD-4703-BB50-01F764B556E7}"/>
    <cellStyle name="Standaard 4 4 2 4 4 2 4" xfId="24952" xr:uid="{E852463D-5C9C-4B7B-80C6-C8950EE6B225}"/>
    <cellStyle name="Standaard 4 4 2 4 4 3" xfId="9390" xr:uid="{9B36E7B5-6CAB-4884-8772-F37F90B16B36}"/>
    <cellStyle name="Standaard 4 4 2 4 4 3 2" xfId="19579" xr:uid="{D1FDF46D-06B6-49A0-A6D1-58BC28D6564E}"/>
    <cellStyle name="Standaard 4 4 2 4 4 3 2 2" xfId="39948" xr:uid="{EFA479FD-0A14-4269-B210-EB38FF10D57A}"/>
    <cellStyle name="Standaard 4 4 2 4 4 3 3" xfId="29764" xr:uid="{B06D4148-5B65-4521-A623-9A15381CFA81}"/>
    <cellStyle name="Standaard 4 4 2 4 4 4" xfId="12224" xr:uid="{377BCCA5-D3AB-44D7-B654-3682E94168E5}"/>
    <cellStyle name="Standaard 4 4 2 4 4 4 2" xfId="32593" xr:uid="{2F6128B7-A5EC-48A1-BD8F-3B05FAB909A2}"/>
    <cellStyle name="Standaard 4 4 2 4 4 5" xfId="22409" xr:uid="{0DDB1358-2CA6-47A1-BD4E-894377B010D3}"/>
    <cellStyle name="Standaard 4 4 2 4 5" xfId="2894" xr:uid="{79B7C2DD-CA0B-4FE8-BDCC-CF1E9E8384F5}"/>
    <cellStyle name="Standaard 4 4 2 4 5 2" xfId="9392" xr:uid="{B49E4E31-A8DC-48C7-BFAF-B31422CBA266}"/>
    <cellStyle name="Standaard 4 4 2 4 5 2 2" xfId="19581" xr:uid="{61457E5D-A2C4-46C8-B0C4-5E6C6992DD6C}"/>
    <cellStyle name="Standaard 4 4 2 4 5 2 2 2" xfId="39950" xr:uid="{44AF8D9C-C769-4A72-B71F-3425015F612F}"/>
    <cellStyle name="Standaard 4 4 2 4 5 2 3" xfId="29766" xr:uid="{D1DBA6DE-DF9D-4180-8CB4-2C404EC887DA}"/>
    <cellStyle name="Standaard 4 4 2 4 5 3" xfId="13072" xr:uid="{CBB9146D-B4B1-458F-853D-29FEA0B665C3}"/>
    <cellStyle name="Standaard 4 4 2 4 5 3 2" xfId="33441" xr:uid="{067C2598-340E-4A8B-BDF4-F9B53B49C635}"/>
    <cellStyle name="Standaard 4 4 2 4 5 4" xfId="23257" xr:uid="{E969C117-A26F-46E0-B885-D606886E72D5}"/>
    <cellStyle name="Standaard 4 4 2 4 6" xfId="9381" xr:uid="{A23FE1CA-FD04-4543-AA13-AE0CF63B006E}"/>
    <cellStyle name="Standaard 4 4 2 4 6 2" xfId="19570" xr:uid="{7D1EF419-2C47-4FD5-AF76-8A77E4B74BA0}"/>
    <cellStyle name="Standaard 4 4 2 4 6 2 2" xfId="39939" xr:uid="{5DA6D620-0D04-4CAE-BE5F-DA49AC862390}"/>
    <cellStyle name="Standaard 4 4 2 4 6 3" xfId="29755" xr:uid="{E4B65924-F8AA-4E65-9D4D-F900FDD2F727}"/>
    <cellStyle name="Standaard 4 4 2 4 7" xfId="10529" xr:uid="{D7BE1D5C-D1E4-459A-B7BD-0A2D8948F4E4}"/>
    <cellStyle name="Standaard 4 4 2 4 7 2" xfId="30898" xr:uid="{CE6A5B6D-11CF-46C2-AB38-B88DCE6FB7C4}"/>
    <cellStyle name="Standaard 4 4 2 4 8" xfId="20714" xr:uid="{E70C7973-0E3E-49C0-AA24-E664636E33F7}"/>
    <cellStyle name="Standaard 4 4 2 5" xfId="489" xr:uid="{77C67925-4DF1-478C-847C-B4796CD295F7}"/>
    <cellStyle name="Standaard 4 4 2 5 2" xfId="946" xr:uid="{FBD1F7D6-B95A-479E-AB13-4768108B4CBA}"/>
    <cellStyle name="Standaard 4 4 2 5 2 2" xfId="1796" xr:uid="{C5D314CB-5956-4D50-B3DC-C0B004698810}"/>
    <cellStyle name="Standaard 4 4 2 5 2 2 2" xfId="4341" xr:uid="{7152BF53-0DD2-4CB6-A804-6B106B4685E9}"/>
    <cellStyle name="Standaard 4 4 2 5 2 2 2 2" xfId="9396" xr:uid="{3BB520EA-E3EC-425C-ABC0-7967A7D78BF9}"/>
    <cellStyle name="Standaard 4 4 2 5 2 2 2 2 2" xfId="19585" xr:uid="{0C64476A-8DB3-497B-9E73-BE3A6206CF2D}"/>
    <cellStyle name="Standaard 4 4 2 5 2 2 2 2 2 2" xfId="39954" xr:uid="{836ED79F-53C2-453C-9010-8BF8FBA7782A}"/>
    <cellStyle name="Standaard 4 4 2 5 2 2 2 2 3" xfId="29770" xr:uid="{156C35FD-81A1-4C14-8398-2CA085D7A98B}"/>
    <cellStyle name="Standaard 4 4 2 5 2 2 2 3" xfId="14519" xr:uid="{5593EEE8-ECDF-4F68-801E-608044CED8AB}"/>
    <cellStyle name="Standaard 4 4 2 5 2 2 2 3 2" xfId="34888" xr:uid="{2A3E15F7-96BD-4FB6-A11F-CEB0DBC39783}"/>
    <cellStyle name="Standaard 4 4 2 5 2 2 2 4" xfId="24704" xr:uid="{23B7DBB3-926E-4F5F-92FF-198E18CCF86C}"/>
    <cellStyle name="Standaard 4 4 2 5 2 2 3" xfId="9395" xr:uid="{8F0ABE22-AA79-4278-82AD-92542D9F9EE1}"/>
    <cellStyle name="Standaard 4 4 2 5 2 2 3 2" xfId="19584" xr:uid="{0CA2915C-0F22-4ACF-A72A-F398626B0E07}"/>
    <cellStyle name="Standaard 4 4 2 5 2 2 3 2 2" xfId="39953" xr:uid="{A409EB4A-7268-40E2-B2C3-B3C722198DC6}"/>
    <cellStyle name="Standaard 4 4 2 5 2 2 3 3" xfId="29769" xr:uid="{6E86EE46-1DE4-4CA2-A090-02413E99B582}"/>
    <cellStyle name="Standaard 4 4 2 5 2 2 4" xfId="11976" xr:uid="{94205BE0-F373-4689-A7AE-53F7D2DD8B4A}"/>
    <cellStyle name="Standaard 4 4 2 5 2 2 4 2" xfId="32345" xr:uid="{9ACFD154-8088-4D86-AF29-0A566AF04FCE}"/>
    <cellStyle name="Standaard 4 4 2 5 2 2 5" xfId="22161" xr:uid="{8A3A1E1A-B0F3-4516-9308-1AE560CCAB66}"/>
    <cellStyle name="Standaard 4 4 2 5 2 3" xfId="2643" xr:uid="{0CADDA8D-7381-419B-B86C-777EDE74DFB7}"/>
    <cellStyle name="Standaard 4 4 2 5 2 3 2" xfId="5188" xr:uid="{20C0F5D5-60A4-4D85-A27D-0EEDE4308C59}"/>
    <cellStyle name="Standaard 4 4 2 5 2 3 2 2" xfId="9398" xr:uid="{ECD7D6F3-6DAD-44F7-8C11-6B048530FDDB}"/>
    <cellStyle name="Standaard 4 4 2 5 2 3 2 2 2" xfId="19587" xr:uid="{411EB130-311F-473A-A4D7-0936E0A87179}"/>
    <cellStyle name="Standaard 4 4 2 5 2 3 2 2 2 2" xfId="39956" xr:uid="{B1E7A245-F24F-4E64-B359-1CE0A378B91B}"/>
    <cellStyle name="Standaard 4 4 2 5 2 3 2 2 3" xfId="29772" xr:uid="{40AFC32D-CFB9-40E9-B7C9-18FAAF18B67C}"/>
    <cellStyle name="Standaard 4 4 2 5 2 3 2 3" xfId="15366" xr:uid="{24C5DEA8-545F-4F5F-8B6F-95CE4561F334}"/>
    <cellStyle name="Standaard 4 4 2 5 2 3 2 3 2" xfId="35735" xr:uid="{CA701D3F-256A-46D2-95D4-05628C535E4A}"/>
    <cellStyle name="Standaard 4 4 2 5 2 3 2 4" xfId="25551" xr:uid="{9AF3C176-1C61-4B22-A235-0E327E188DD9}"/>
    <cellStyle name="Standaard 4 4 2 5 2 3 3" xfId="9397" xr:uid="{5CE49773-1580-40C3-AEB1-659F9C8740F2}"/>
    <cellStyle name="Standaard 4 4 2 5 2 3 3 2" xfId="19586" xr:uid="{41CA086F-CFFE-46D7-B3CC-52BF225E54E2}"/>
    <cellStyle name="Standaard 4 4 2 5 2 3 3 2 2" xfId="39955" xr:uid="{DE6BF2A9-3390-4550-BD77-B28F1409909F}"/>
    <cellStyle name="Standaard 4 4 2 5 2 3 3 3" xfId="29771" xr:uid="{EE53F85E-9F4A-4F6F-A420-173150CD0693}"/>
    <cellStyle name="Standaard 4 4 2 5 2 3 4" xfId="12823" xr:uid="{2C666D5A-BF14-435F-AAE1-3D2072D4456F}"/>
    <cellStyle name="Standaard 4 4 2 5 2 3 4 2" xfId="33192" xr:uid="{48175DB1-AC5A-404D-9948-8C93E976710D}"/>
    <cellStyle name="Standaard 4 4 2 5 2 3 5" xfId="23008" xr:uid="{DF8F755E-BA3E-4069-8F40-DF5E9B2BAA78}"/>
    <cellStyle name="Standaard 4 4 2 5 2 4" xfId="3493" xr:uid="{B81418CF-4A67-4981-9B0C-9F50EFF80FE4}"/>
    <cellStyle name="Standaard 4 4 2 5 2 4 2" xfId="9399" xr:uid="{A0BA33C8-C936-43BD-82B2-FD9C841AC8B8}"/>
    <cellStyle name="Standaard 4 4 2 5 2 4 2 2" xfId="19588" xr:uid="{D8F82E03-3880-4652-958A-F6AC46293FB3}"/>
    <cellStyle name="Standaard 4 4 2 5 2 4 2 2 2" xfId="39957" xr:uid="{1782EB63-4260-4E23-AA03-F81A1920B865}"/>
    <cellStyle name="Standaard 4 4 2 5 2 4 2 3" xfId="29773" xr:uid="{BA5CE69C-C5B6-4D12-856C-2451AE04F9FD}"/>
    <cellStyle name="Standaard 4 4 2 5 2 4 3" xfId="13671" xr:uid="{4255A368-8769-4681-885B-F123342A2C50}"/>
    <cellStyle name="Standaard 4 4 2 5 2 4 3 2" xfId="34040" xr:uid="{F744BCD9-B9AE-43FB-B887-D1C89E29DE9D}"/>
    <cellStyle name="Standaard 4 4 2 5 2 4 4" xfId="23856" xr:uid="{E386345E-F432-4B93-AFA1-6073697FA7C4}"/>
    <cellStyle name="Standaard 4 4 2 5 2 5" xfId="9394" xr:uid="{EC69A0E7-9901-42FE-8A8F-12AF77315747}"/>
    <cellStyle name="Standaard 4 4 2 5 2 5 2" xfId="19583" xr:uid="{6736A133-CA8A-424D-9F9E-88F11E81ADA7}"/>
    <cellStyle name="Standaard 4 4 2 5 2 5 2 2" xfId="39952" xr:uid="{586A113F-2379-4366-A2AC-4A1C3E406D54}"/>
    <cellStyle name="Standaard 4 4 2 5 2 5 3" xfId="29768" xr:uid="{5A8E9E92-E9E4-4027-8B4D-B00FFD4C84B4}"/>
    <cellStyle name="Standaard 4 4 2 5 2 6" xfId="11128" xr:uid="{B727D42A-3417-4DBD-87C8-A06155CD5A8C}"/>
    <cellStyle name="Standaard 4 4 2 5 2 6 2" xfId="31497" xr:uid="{FDFAA4A8-309C-42AC-B4B5-B9CF3A17B7B3}"/>
    <cellStyle name="Standaard 4 4 2 5 2 7" xfId="21313" xr:uid="{CBB0902B-729C-46C7-A120-61BD3059685B}"/>
    <cellStyle name="Standaard 4 4 2 5 3" xfId="1372" xr:uid="{D35E031B-65C7-4ABA-9AC6-DD7CE464A5FE}"/>
    <cellStyle name="Standaard 4 4 2 5 3 2" xfId="3917" xr:uid="{F4641DF2-B9C0-47B4-BAF4-C820F90B4842}"/>
    <cellStyle name="Standaard 4 4 2 5 3 2 2" xfId="9401" xr:uid="{43CB834D-C321-4077-A772-B5EC63920DD1}"/>
    <cellStyle name="Standaard 4 4 2 5 3 2 2 2" xfId="19590" xr:uid="{63632711-C338-4F20-BC82-11817966F455}"/>
    <cellStyle name="Standaard 4 4 2 5 3 2 2 2 2" xfId="39959" xr:uid="{6569EF3C-8313-4E6D-950E-047F41E1E2CB}"/>
    <cellStyle name="Standaard 4 4 2 5 3 2 2 3" xfId="29775" xr:uid="{8535FE75-EA08-41A8-829B-3AD209309198}"/>
    <cellStyle name="Standaard 4 4 2 5 3 2 3" xfId="14095" xr:uid="{252DE553-D4EC-466E-ACED-493525907BC3}"/>
    <cellStyle name="Standaard 4 4 2 5 3 2 3 2" xfId="34464" xr:uid="{3D4335BA-B442-4BCD-B4AC-C00A8508A875}"/>
    <cellStyle name="Standaard 4 4 2 5 3 2 4" xfId="24280" xr:uid="{74645AEA-839A-46F8-A45B-C11A553654E4}"/>
    <cellStyle name="Standaard 4 4 2 5 3 3" xfId="9400" xr:uid="{7F7328B5-400B-4DFD-BF8D-687FCD32F377}"/>
    <cellStyle name="Standaard 4 4 2 5 3 3 2" xfId="19589" xr:uid="{FF63D67E-B742-47B3-82DB-AE0EA9AA81DF}"/>
    <cellStyle name="Standaard 4 4 2 5 3 3 2 2" xfId="39958" xr:uid="{7F3542A6-517A-4A4C-94AA-C38BDC1BFF99}"/>
    <cellStyle name="Standaard 4 4 2 5 3 3 3" xfId="29774" xr:uid="{662D6146-0DB6-4EF1-8B98-71EC8D4941EC}"/>
    <cellStyle name="Standaard 4 4 2 5 3 4" xfId="11552" xr:uid="{67459353-E49F-4B2A-9388-7639FCBC789E}"/>
    <cellStyle name="Standaard 4 4 2 5 3 4 2" xfId="31921" xr:uid="{51901E76-8010-4484-A8C6-29AA7DBE2EFE}"/>
    <cellStyle name="Standaard 4 4 2 5 3 5" xfId="21737" xr:uid="{C3F93A8A-A952-4015-BDFE-DC701773B2CE}"/>
    <cellStyle name="Standaard 4 4 2 5 4" xfId="2219" xr:uid="{ACEF53C6-3603-4D3A-927B-AC46B188742B}"/>
    <cellStyle name="Standaard 4 4 2 5 4 2" xfId="4764" xr:uid="{B872AC64-C5FE-48AB-A6DF-DA0084C08190}"/>
    <cellStyle name="Standaard 4 4 2 5 4 2 2" xfId="9403" xr:uid="{088D7C02-8718-4C3F-BF5B-1F09B91DF938}"/>
    <cellStyle name="Standaard 4 4 2 5 4 2 2 2" xfId="19592" xr:uid="{33723A20-7FF2-4D23-A964-25577DE33DFA}"/>
    <cellStyle name="Standaard 4 4 2 5 4 2 2 2 2" xfId="39961" xr:uid="{F27A62F9-8F0F-44AD-A9B8-1BAC07B89ECF}"/>
    <cellStyle name="Standaard 4 4 2 5 4 2 2 3" xfId="29777" xr:uid="{58E1B48F-CBBB-43C7-A46A-F52D5288505A}"/>
    <cellStyle name="Standaard 4 4 2 5 4 2 3" xfId="14942" xr:uid="{1A86C1EA-5C3D-4381-9953-F151EF3BCECB}"/>
    <cellStyle name="Standaard 4 4 2 5 4 2 3 2" xfId="35311" xr:uid="{8D83746B-538A-4F2A-BFC6-312417FF2EA8}"/>
    <cellStyle name="Standaard 4 4 2 5 4 2 4" xfId="25127" xr:uid="{93AA08DE-07DC-4828-A92C-CFBF3C89A307}"/>
    <cellStyle name="Standaard 4 4 2 5 4 3" xfId="9402" xr:uid="{25072DDC-A57B-4081-AB50-C0D4B3D51C53}"/>
    <cellStyle name="Standaard 4 4 2 5 4 3 2" xfId="19591" xr:uid="{E51ABF89-C4E2-4B37-9C5F-1594A7A9AE07}"/>
    <cellStyle name="Standaard 4 4 2 5 4 3 2 2" xfId="39960" xr:uid="{58E44A64-2BD4-4814-8391-E4DE528DC9FD}"/>
    <cellStyle name="Standaard 4 4 2 5 4 3 3" xfId="29776" xr:uid="{87248541-F9D0-423B-92E8-52605C55F4C4}"/>
    <cellStyle name="Standaard 4 4 2 5 4 4" xfId="12399" xr:uid="{8214AE7D-E38F-4BE9-86D4-3757F6948D84}"/>
    <cellStyle name="Standaard 4 4 2 5 4 4 2" xfId="32768" xr:uid="{1E59CBB5-F2CE-4866-BB59-C75FE7C8389E}"/>
    <cellStyle name="Standaard 4 4 2 5 4 5" xfId="22584" xr:uid="{B442F57D-E5EF-452A-AEB0-88A060F578B5}"/>
    <cellStyle name="Standaard 4 4 2 5 5" xfId="3069" xr:uid="{5E30140C-5567-4ECC-BEBB-4D9944FE93A6}"/>
    <cellStyle name="Standaard 4 4 2 5 5 2" xfId="9404" xr:uid="{16D7B0D6-7E8D-4498-9DEB-CA1BF302502A}"/>
    <cellStyle name="Standaard 4 4 2 5 5 2 2" xfId="19593" xr:uid="{62F7E30B-7B70-4F95-A149-CF6343EEC9D4}"/>
    <cellStyle name="Standaard 4 4 2 5 5 2 2 2" xfId="39962" xr:uid="{10968ABB-4202-4F2A-9F32-25BA216C2BAC}"/>
    <cellStyle name="Standaard 4 4 2 5 5 2 3" xfId="29778" xr:uid="{BCC7E836-ADC1-44EE-84D6-42E294D4E113}"/>
    <cellStyle name="Standaard 4 4 2 5 5 3" xfId="13247" xr:uid="{0C6156CC-38B0-4738-AED0-5C751EA1BD5C}"/>
    <cellStyle name="Standaard 4 4 2 5 5 3 2" xfId="33616" xr:uid="{19234015-173E-453B-868E-671C090D5D04}"/>
    <cellStyle name="Standaard 4 4 2 5 5 4" xfId="23432" xr:uid="{90A89065-1417-4996-9778-28317F54009B}"/>
    <cellStyle name="Standaard 4 4 2 5 6" xfId="9393" xr:uid="{E453E874-9085-4AFD-8A9F-8DF32C9E05A2}"/>
    <cellStyle name="Standaard 4 4 2 5 6 2" xfId="19582" xr:uid="{F42D720B-EB8A-4F51-B023-71428623C11C}"/>
    <cellStyle name="Standaard 4 4 2 5 6 2 2" xfId="39951" xr:uid="{E7008AC2-1431-4595-A8AE-96853EDFF064}"/>
    <cellStyle name="Standaard 4 4 2 5 6 3" xfId="29767" xr:uid="{714AB710-6032-4D76-ADAB-0010AA1DEACA}"/>
    <cellStyle name="Standaard 4 4 2 5 7" xfId="10704" xr:uid="{3230F4BE-43C7-4CCA-9E08-5BE849FC106E}"/>
    <cellStyle name="Standaard 4 4 2 5 7 2" xfId="31073" xr:uid="{AA2B45D4-3581-406D-B07C-03FFD10B501B}"/>
    <cellStyle name="Standaard 4 4 2 5 8" xfId="20889" xr:uid="{0CB003B8-8F37-4011-B44E-16C5CC353E1C}"/>
    <cellStyle name="Standaard 4 4 2 6" xfId="568" xr:uid="{1EBACDEA-549C-4B06-8F19-5B63379489F5}"/>
    <cellStyle name="Standaard 4 4 2 6 2" xfId="994" xr:uid="{07DFA855-EE4E-42DA-9ABC-0C9A83B3E744}"/>
    <cellStyle name="Standaard 4 4 2 6 2 2" xfId="1844" xr:uid="{54D923A8-FD6F-4D6A-8691-1C04D660D429}"/>
    <cellStyle name="Standaard 4 4 2 6 2 2 2" xfId="4389" xr:uid="{37CB3D52-5047-432F-B7AB-E4E5D10E9C8C}"/>
    <cellStyle name="Standaard 4 4 2 6 2 2 2 2" xfId="9408" xr:uid="{23B6F32F-96E8-40A5-A1EF-B766ED7EE726}"/>
    <cellStyle name="Standaard 4 4 2 6 2 2 2 2 2" xfId="19597" xr:uid="{75DFC81D-E298-40F5-9491-51AA85F4875F}"/>
    <cellStyle name="Standaard 4 4 2 6 2 2 2 2 2 2" xfId="39966" xr:uid="{682956AB-C65B-493E-A6FC-54D758D14784}"/>
    <cellStyle name="Standaard 4 4 2 6 2 2 2 2 3" xfId="29782" xr:uid="{50680F8E-6C29-4D21-988A-B8281BC742FA}"/>
    <cellStyle name="Standaard 4 4 2 6 2 2 2 3" xfId="14567" xr:uid="{6FBAAC13-ED77-4339-89DA-31924B9B6406}"/>
    <cellStyle name="Standaard 4 4 2 6 2 2 2 3 2" xfId="34936" xr:uid="{A7604542-3134-4053-A4BB-E4361C9083D5}"/>
    <cellStyle name="Standaard 4 4 2 6 2 2 2 4" xfId="24752" xr:uid="{4BA953E5-AF35-461B-87AE-C07AABCA4F23}"/>
    <cellStyle name="Standaard 4 4 2 6 2 2 3" xfId="9407" xr:uid="{453BA82A-BE3E-4670-8287-7804FDE8DF5D}"/>
    <cellStyle name="Standaard 4 4 2 6 2 2 3 2" xfId="19596" xr:uid="{AEE398F1-65FC-4BA5-8FCC-CC32CEFEB278}"/>
    <cellStyle name="Standaard 4 4 2 6 2 2 3 2 2" xfId="39965" xr:uid="{05C8F04C-EC7F-4E53-AA73-89AD51A6B594}"/>
    <cellStyle name="Standaard 4 4 2 6 2 2 3 3" xfId="29781" xr:uid="{A8996FC9-43BD-41DF-BFF1-E921C9F83F8B}"/>
    <cellStyle name="Standaard 4 4 2 6 2 2 4" xfId="12024" xr:uid="{1CCD2D4D-646D-49F0-8E09-FF554B69B230}"/>
    <cellStyle name="Standaard 4 4 2 6 2 2 4 2" xfId="32393" xr:uid="{BDAE6DF1-C890-4898-8369-D753F452FD21}"/>
    <cellStyle name="Standaard 4 4 2 6 2 2 5" xfId="22209" xr:uid="{F655EB67-87EF-471A-8491-3FFE72561BF3}"/>
    <cellStyle name="Standaard 4 4 2 6 2 3" xfId="2691" xr:uid="{796B7E0F-B467-405F-8045-A5E5EBD25405}"/>
    <cellStyle name="Standaard 4 4 2 6 2 3 2" xfId="5236" xr:uid="{9C4EE685-5E66-4992-8D22-A439669863E2}"/>
    <cellStyle name="Standaard 4 4 2 6 2 3 2 2" xfId="9410" xr:uid="{F8625A4B-BAF3-48E4-A621-5B109B653336}"/>
    <cellStyle name="Standaard 4 4 2 6 2 3 2 2 2" xfId="19599" xr:uid="{2520B5CE-EB67-4815-81EF-3C1CF5090266}"/>
    <cellStyle name="Standaard 4 4 2 6 2 3 2 2 2 2" xfId="39968" xr:uid="{EC2219A9-DC3A-419C-8B8C-61AAD2E86465}"/>
    <cellStyle name="Standaard 4 4 2 6 2 3 2 2 3" xfId="29784" xr:uid="{2880FAED-9A19-4B00-8A6C-A32188B95156}"/>
    <cellStyle name="Standaard 4 4 2 6 2 3 2 3" xfId="15414" xr:uid="{FC90F189-BABE-4EBA-9663-6F8D48508B25}"/>
    <cellStyle name="Standaard 4 4 2 6 2 3 2 3 2" xfId="35783" xr:uid="{D0B97C37-2376-4BB9-935E-FD6A727D24A9}"/>
    <cellStyle name="Standaard 4 4 2 6 2 3 2 4" xfId="25599" xr:uid="{409A5910-932D-4ABF-A77E-A37923BEE2BA}"/>
    <cellStyle name="Standaard 4 4 2 6 2 3 3" xfId="9409" xr:uid="{FC16069C-37C8-4766-9AF9-7EAFB439F928}"/>
    <cellStyle name="Standaard 4 4 2 6 2 3 3 2" xfId="19598" xr:uid="{72E25435-5242-413A-A37F-148B7EEA1BE3}"/>
    <cellStyle name="Standaard 4 4 2 6 2 3 3 2 2" xfId="39967" xr:uid="{C045B4CD-D674-4380-AA8D-450BD1AE248B}"/>
    <cellStyle name="Standaard 4 4 2 6 2 3 3 3" xfId="29783" xr:uid="{1ED8EE4A-A39F-427E-B27E-05B5C1CCB2F7}"/>
    <cellStyle name="Standaard 4 4 2 6 2 3 4" xfId="12871" xr:uid="{8CC0BBA0-11A0-4EFF-8418-23DB0BE4039B}"/>
    <cellStyle name="Standaard 4 4 2 6 2 3 4 2" xfId="33240" xr:uid="{CB91A56C-5EC6-4DA3-9960-912617F5E92B}"/>
    <cellStyle name="Standaard 4 4 2 6 2 3 5" xfId="23056" xr:uid="{55EB6F0B-D9F0-4EB1-B8CD-C0C0060142DF}"/>
    <cellStyle name="Standaard 4 4 2 6 2 4" xfId="3541" xr:uid="{2BC22B80-128F-4127-8208-DE914E5C100F}"/>
    <cellStyle name="Standaard 4 4 2 6 2 4 2" xfId="9411" xr:uid="{22ACB957-F740-4994-B762-EC3250E39E7F}"/>
    <cellStyle name="Standaard 4 4 2 6 2 4 2 2" xfId="19600" xr:uid="{8CE3D6B7-DFE0-4733-B101-5C37F861EB3C}"/>
    <cellStyle name="Standaard 4 4 2 6 2 4 2 2 2" xfId="39969" xr:uid="{A98AB060-33E4-4111-BB52-736EAF43D37B}"/>
    <cellStyle name="Standaard 4 4 2 6 2 4 2 3" xfId="29785" xr:uid="{CFFAD9C5-833E-475A-8584-F4C48657CD98}"/>
    <cellStyle name="Standaard 4 4 2 6 2 4 3" xfId="13719" xr:uid="{4E78DEEA-2CED-45D2-9CD4-B4A60BE35F38}"/>
    <cellStyle name="Standaard 4 4 2 6 2 4 3 2" xfId="34088" xr:uid="{55875604-C6A9-4360-B7E8-F2B51B464B1C}"/>
    <cellStyle name="Standaard 4 4 2 6 2 4 4" xfId="23904" xr:uid="{9D825AE2-5BB2-4039-8DE9-5ADE320315B0}"/>
    <cellStyle name="Standaard 4 4 2 6 2 5" xfId="9406" xr:uid="{CBFD265C-6136-4A4C-8538-9D0FF9BA62A3}"/>
    <cellStyle name="Standaard 4 4 2 6 2 5 2" xfId="19595" xr:uid="{61768822-4402-4860-A284-B9E265A6FBAF}"/>
    <cellStyle name="Standaard 4 4 2 6 2 5 2 2" xfId="39964" xr:uid="{020822F7-995B-4422-93F6-D2F841AFCCF1}"/>
    <cellStyle name="Standaard 4 4 2 6 2 5 3" xfId="29780" xr:uid="{F1FA2537-AEEF-43A0-BFBA-B643D90556A0}"/>
    <cellStyle name="Standaard 4 4 2 6 2 6" xfId="11176" xr:uid="{E5A6334E-85A5-49ED-96FA-61F8C6AC8CBD}"/>
    <cellStyle name="Standaard 4 4 2 6 2 6 2" xfId="31545" xr:uid="{AC824F9A-D05C-496C-A27A-33F6986CDB22}"/>
    <cellStyle name="Standaard 4 4 2 6 2 7" xfId="21361" xr:uid="{26694C12-B796-41A2-A72D-863C88075661}"/>
    <cellStyle name="Standaard 4 4 2 6 3" xfId="1420" xr:uid="{B996E91C-BC46-4561-AA64-C824466AAC8C}"/>
    <cellStyle name="Standaard 4 4 2 6 3 2" xfId="3965" xr:uid="{02856AB1-89B1-4D43-A206-2C73B9DB69AE}"/>
    <cellStyle name="Standaard 4 4 2 6 3 2 2" xfId="9413" xr:uid="{0DF4F056-B210-4E47-9B45-AAD14148189D}"/>
    <cellStyle name="Standaard 4 4 2 6 3 2 2 2" xfId="19602" xr:uid="{808033E1-C1FB-4F2B-B3B2-37DC3D19850C}"/>
    <cellStyle name="Standaard 4 4 2 6 3 2 2 2 2" xfId="39971" xr:uid="{8EBC4756-ED0C-44D0-915B-F69D2627815B}"/>
    <cellStyle name="Standaard 4 4 2 6 3 2 2 3" xfId="29787" xr:uid="{A2E4D313-387A-4E29-95EC-ECD8E408D778}"/>
    <cellStyle name="Standaard 4 4 2 6 3 2 3" xfId="14143" xr:uid="{2D617ED5-8A5D-4C6A-8D7A-811200468F02}"/>
    <cellStyle name="Standaard 4 4 2 6 3 2 3 2" xfId="34512" xr:uid="{047F6EB1-D88B-445A-8EE8-2AF679B69867}"/>
    <cellStyle name="Standaard 4 4 2 6 3 2 4" xfId="24328" xr:uid="{987A6F30-D496-44D9-97A8-0311692A5336}"/>
    <cellStyle name="Standaard 4 4 2 6 3 3" xfId="9412" xr:uid="{57CA4771-5F57-4E74-B8BA-1963DD31CDBD}"/>
    <cellStyle name="Standaard 4 4 2 6 3 3 2" xfId="19601" xr:uid="{025D4CE7-F3D8-4196-B9A0-9A664A730EB5}"/>
    <cellStyle name="Standaard 4 4 2 6 3 3 2 2" xfId="39970" xr:uid="{6A332337-034D-467C-8ECF-2BDC7BF96386}"/>
    <cellStyle name="Standaard 4 4 2 6 3 3 3" xfId="29786" xr:uid="{3C7183DC-A868-469C-833A-397BD76A8FAE}"/>
    <cellStyle name="Standaard 4 4 2 6 3 4" xfId="11600" xr:uid="{638E01AF-C297-48ED-BC67-46971CF9FC9A}"/>
    <cellStyle name="Standaard 4 4 2 6 3 4 2" xfId="31969" xr:uid="{8250D32D-E023-4EE1-A557-D77FEC15B61E}"/>
    <cellStyle name="Standaard 4 4 2 6 3 5" xfId="21785" xr:uid="{453FF03D-A531-4CC7-84F2-072DA076452E}"/>
    <cellStyle name="Standaard 4 4 2 6 4" xfId="2267" xr:uid="{E201F2D2-6992-42E1-BF8D-B08E01812A66}"/>
    <cellStyle name="Standaard 4 4 2 6 4 2" xfId="4812" xr:uid="{40E81916-7EB7-48C0-9DE4-D55611D5187C}"/>
    <cellStyle name="Standaard 4 4 2 6 4 2 2" xfId="9415" xr:uid="{3A339BF1-CE47-4053-A7CE-A390F2F199ED}"/>
    <cellStyle name="Standaard 4 4 2 6 4 2 2 2" xfId="19604" xr:uid="{3944EFF4-3DD9-4A39-857A-DD0CB970F519}"/>
    <cellStyle name="Standaard 4 4 2 6 4 2 2 2 2" xfId="39973" xr:uid="{43C2547B-15A9-4F57-A06A-173E6FEBE6F7}"/>
    <cellStyle name="Standaard 4 4 2 6 4 2 2 3" xfId="29789" xr:uid="{776A9137-F533-42C4-B985-15CEBED9BAB5}"/>
    <cellStyle name="Standaard 4 4 2 6 4 2 3" xfId="14990" xr:uid="{877E76CB-56C9-40DD-A978-B09E444B3A25}"/>
    <cellStyle name="Standaard 4 4 2 6 4 2 3 2" xfId="35359" xr:uid="{180711A6-2D32-42F5-A2BE-ADF3B4C0B8BB}"/>
    <cellStyle name="Standaard 4 4 2 6 4 2 4" xfId="25175" xr:uid="{778B5413-01EC-4130-ADEC-B7DB78584DEB}"/>
    <cellStyle name="Standaard 4 4 2 6 4 3" xfId="9414" xr:uid="{1C888AE4-006E-4857-AB5C-716EDF611711}"/>
    <cellStyle name="Standaard 4 4 2 6 4 3 2" xfId="19603" xr:uid="{A9045D87-243F-4CE4-B383-E882F64AE2CB}"/>
    <cellStyle name="Standaard 4 4 2 6 4 3 2 2" xfId="39972" xr:uid="{9A079843-301A-437A-ABFB-CD4AECC30049}"/>
    <cellStyle name="Standaard 4 4 2 6 4 3 3" xfId="29788" xr:uid="{0CA6DF7F-D79F-482A-9FBC-025B12AE0B81}"/>
    <cellStyle name="Standaard 4 4 2 6 4 4" xfId="12447" xr:uid="{59FC1170-DE96-4272-97B2-F1E3017553DE}"/>
    <cellStyle name="Standaard 4 4 2 6 4 4 2" xfId="32816" xr:uid="{2B33A5D4-6E49-4026-B2E2-2747DD819ADF}"/>
    <cellStyle name="Standaard 4 4 2 6 4 5" xfId="22632" xr:uid="{9BB5AACE-578D-4B86-B748-03C0F13D5172}"/>
    <cellStyle name="Standaard 4 4 2 6 5" xfId="3117" xr:uid="{1A41B4ED-F3E9-482B-B99E-BD4076DC23DC}"/>
    <cellStyle name="Standaard 4 4 2 6 5 2" xfId="9416" xr:uid="{15642D2A-FEB2-4B35-B075-9AC3DB769D1C}"/>
    <cellStyle name="Standaard 4 4 2 6 5 2 2" xfId="19605" xr:uid="{6149F2B7-2306-4986-8155-4082D516250D}"/>
    <cellStyle name="Standaard 4 4 2 6 5 2 2 2" xfId="39974" xr:uid="{84615CD4-7316-4FE3-94C7-4C84020B5804}"/>
    <cellStyle name="Standaard 4 4 2 6 5 2 3" xfId="29790" xr:uid="{9A454F86-AC73-4074-AA3F-BF0E754CEFEA}"/>
    <cellStyle name="Standaard 4 4 2 6 5 3" xfId="13295" xr:uid="{12BF7340-6058-4190-9999-8FB68FF36CA1}"/>
    <cellStyle name="Standaard 4 4 2 6 5 3 2" xfId="33664" xr:uid="{CC287E31-2CEB-4E7A-9BCD-8199DFDE4394}"/>
    <cellStyle name="Standaard 4 4 2 6 5 4" xfId="23480" xr:uid="{2E2C6A10-323A-49AF-86D7-0F5E3F2AF671}"/>
    <cellStyle name="Standaard 4 4 2 6 6" xfId="9405" xr:uid="{659C6D8F-D86E-4C35-8C81-85E5384CAE89}"/>
    <cellStyle name="Standaard 4 4 2 6 6 2" xfId="19594" xr:uid="{E2A1321D-9D42-4451-B874-F5D7213E7995}"/>
    <cellStyle name="Standaard 4 4 2 6 6 2 2" xfId="39963" xr:uid="{6D800229-CBB8-4283-96DB-7255734263A3}"/>
    <cellStyle name="Standaard 4 4 2 6 6 3" xfId="29779" xr:uid="{6C1ECD20-ECF3-461F-AAB6-EB2230634DC1}"/>
    <cellStyle name="Standaard 4 4 2 6 7" xfId="10752" xr:uid="{942A37D6-FF42-43CB-B917-012E24AE9D9A}"/>
    <cellStyle name="Standaard 4 4 2 6 7 2" xfId="31121" xr:uid="{16C5A3E9-E7A5-457B-829E-86A307C76CDF}"/>
    <cellStyle name="Standaard 4 4 2 6 8" xfId="20937" xr:uid="{BC3B084E-4902-411A-9C82-D5A32C69881B}"/>
    <cellStyle name="Standaard 4 4 2 7" xfId="637" xr:uid="{79E8DEA5-D7BE-419D-BC99-64D7847D1F58}"/>
    <cellStyle name="Standaard 4 4 2 7 2" xfId="1487" xr:uid="{BEBD3F75-282B-439F-94C4-878ABFC0CE61}"/>
    <cellStyle name="Standaard 4 4 2 7 2 2" xfId="4032" xr:uid="{253FF20D-901B-4D55-A175-671A5C51B80E}"/>
    <cellStyle name="Standaard 4 4 2 7 2 2 2" xfId="9419" xr:uid="{AFBDB9A6-680C-4547-ABDE-7297F88C07DD}"/>
    <cellStyle name="Standaard 4 4 2 7 2 2 2 2" xfId="19608" xr:uid="{E5F1F963-39D7-47FB-9841-BF390E216FA0}"/>
    <cellStyle name="Standaard 4 4 2 7 2 2 2 2 2" xfId="39977" xr:uid="{27CEFD11-1869-41A1-9FCB-8E0B497A0BED}"/>
    <cellStyle name="Standaard 4 4 2 7 2 2 2 3" xfId="29793" xr:uid="{97791A81-4990-4A46-8CB8-B1F0489A8A55}"/>
    <cellStyle name="Standaard 4 4 2 7 2 2 3" xfId="14210" xr:uid="{2F91DD06-D327-4A4F-852B-52CD19238552}"/>
    <cellStyle name="Standaard 4 4 2 7 2 2 3 2" xfId="34579" xr:uid="{FA288455-4CCB-4E06-AA0F-8414BD5E231A}"/>
    <cellStyle name="Standaard 4 4 2 7 2 2 4" xfId="24395" xr:uid="{4506C2DE-3164-4827-A0D6-EEE05968281C}"/>
    <cellStyle name="Standaard 4 4 2 7 2 3" xfId="9418" xr:uid="{CCDFC1D3-8441-49B5-901E-37D351575F4B}"/>
    <cellStyle name="Standaard 4 4 2 7 2 3 2" xfId="19607" xr:uid="{38FB8F0E-7C03-4DF1-9175-F31FE6B8A217}"/>
    <cellStyle name="Standaard 4 4 2 7 2 3 2 2" xfId="39976" xr:uid="{FC7C522A-3F81-4BC5-A7F6-E1E4D36EF262}"/>
    <cellStyle name="Standaard 4 4 2 7 2 3 3" xfId="29792" xr:uid="{5700C401-1130-4E1E-AF33-8592DAD4514C}"/>
    <cellStyle name="Standaard 4 4 2 7 2 4" xfId="11667" xr:uid="{0D18441D-E047-4B90-850A-1D442D602A66}"/>
    <cellStyle name="Standaard 4 4 2 7 2 4 2" xfId="32036" xr:uid="{D1B76973-5A25-4B0E-9DF5-387754EA72C9}"/>
    <cellStyle name="Standaard 4 4 2 7 2 5" xfId="21852" xr:uid="{A49FB92D-3F8C-4718-B354-033BB685BC97}"/>
    <cellStyle name="Standaard 4 4 2 7 3" xfId="2334" xr:uid="{27681AF2-13F3-4052-8C9C-9761231B5C84}"/>
    <cellStyle name="Standaard 4 4 2 7 3 2" xfId="4879" xr:uid="{59B081C2-68B0-4B6D-B05F-C32208B9CA8F}"/>
    <cellStyle name="Standaard 4 4 2 7 3 2 2" xfId="9421" xr:uid="{11FAB0AE-D68E-4626-AEFE-3BFAF1134E8D}"/>
    <cellStyle name="Standaard 4 4 2 7 3 2 2 2" xfId="19610" xr:uid="{1AD97B96-CB51-4894-9AF5-A7A17FEB7D85}"/>
    <cellStyle name="Standaard 4 4 2 7 3 2 2 2 2" xfId="39979" xr:uid="{1CB0DB89-9BB5-4BA5-B327-E6BC5CB87B71}"/>
    <cellStyle name="Standaard 4 4 2 7 3 2 2 3" xfId="29795" xr:uid="{CA863C40-C8F9-406E-81FD-FB1F8654828E}"/>
    <cellStyle name="Standaard 4 4 2 7 3 2 3" xfId="15057" xr:uid="{2BDBA4C2-15E8-4C83-867F-61F9DD5DE2AF}"/>
    <cellStyle name="Standaard 4 4 2 7 3 2 3 2" xfId="35426" xr:uid="{EFED1156-ECF8-408F-A699-24B5A3C02E0B}"/>
    <cellStyle name="Standaard 4 4 2 7 3 2 4" xfId="25242" xr:uid="{35458C84-7BD2-44BF-B0DF-FD6A7FF97349}"/>
    <cellStyle name="Standaard 4 4 2 7 3 3" xfId="9420" xr:uid="{90642B7D-FAFD-49A4-9FD4-A0053AEF29F2}"/>
    <cellStyle name="Standaard 4 4 2 7 3 3 2" xfId="19609" xr:uid="{9EC3E9CA-4207-4FDF-8736-7CBCD45E4EA2}"/>
    <cellStyle name="Standaard 4 4 2 7 3 3 2 2" xfId="39978" xr:uid="{2136B3FB-4AF4-48DE-8A7A-E1182A3F1FDA}"/>
    <cellStyle name="Standaard 4 4 2 7 3 3 3" xfId="29794" xr:uid="{56AAE83C-BB93-45D3-AC98-6F50EE87B909}"/>
    <cellStyle name="Standaard 4 4 2 7 3 4" xfId="12514" xr:uid="{38A0390D-3450-4E39-B63A-C0C42A2D862C}"/>
    <cellStyle name="Standaard 4 4 2 7 3 4 2" xfId="32883" xr:uid="{4E0A4F50-0F97-4CEE-9955-B723A71A4760}"/>
    <cellStyle name="Standaard 4 4 2 7 3 5" xfId="22699" xr:uid="{321FE099-0306-423D-9289-694BF2EAED7B}"/>
    <cellStyle name="Standaard 4 4 2 7 4" xfId="3184" xr:uid="{D6CAA5EF-579B-4304-9263-140A4EC72C64}"/>
    <cellStyle name="Standaard 4 4 2 7 4 2" xfId="9422" xr:uid="{94B60C50-B54E-4EA5-A1DA-4307BC9077B2}"/>
    <cellStyle name="Standaard 4 4 2 7 4 2 2" xfId="19611" xr:uid="{66898057-465B-4BF5-A0F6-606FA7A41A26}"/>
    <cellStyle name="Standaard 4 4 2 7 4 2 2 2" xfId="39980" xr:uid="{561B2700-BA7F-415E-A5AB-965297A65FB0}"/>
    <cellStyle name="Standaard 4 4 2 7 4 2 3" xfId="29796" xr:uid="{58D1F19C-B9DB-4FFA-9EB2-6109562132EF}"/>
    <cellStyle name="Standaard 4 4 2 7 4 3" xfId="13362" xr:uid="{2CA60902-85B0-4D92-AA39-7DFEF883A434}"/>
    <cellStyle name="Standaard 4 4 2 7 4 3 2" xfId="33731" xr:uid="{C6D20A2B-C8D3-4188-908D-35107A0A7C14}"/>
    <cellStyle name="Standaard 4 4 2 7 4 4" xfId="23547" xr:uid="{F7F1C19C-DC92-42EB-9D93-3AE4884EDD88}"/>
    <cellStyle name="Standaard 4 4 2 7 5" xfId="9417" xr:uid="{5AB97610-095F-4CB3-9B54-212363ACEAD3}"/>
    <cellStyle name="Standaard 4 4 2 7 5 2" xfId="19606" xr:uid="{E2F95533-AC02-4AAC-BE11-ABE813BEACD4}"/>
    <cellStyle name="Standaard 4 4 2 7 5 2 2" xfId="39975" xr:uid="{67263188-AC9D-4B7C-8CB4-6FF30ADE4F45}"/>
    <cellStyle name="Standaard 4 4 2 7 5 3" xfId="29791" xr:uid="{29EDD63B-7550-4B17-8207-15B855324C53}"/>
    <cellStyle name="Standaard 4 4 2 7 6" xfId="10819" xr:uid="{79809DFF-9234-4940-B527-B2B6559609AC}"/>
    <cellStyle name="Standaard 4 4 2 7 6 2" xfId="31188" xr:uid="{6DA6D948-22F5-41BB-AE90-202B08EEC66B}"/>
    <cellStyle name="Standaard 4 4 2 7 7" xfId="21004" xr:uid="{3DB47B34-6EBA-47FE-A333-0881E5719CC3}"/>
    <cellStyle name="Standaard 4 4 2 8" xfId="1063" xr:uid="{01DCCF1D-A680-49F0-AC54-95CE13F88538}"/>
    <cellStyle name="Standaard 4 4 2 8 2" xfId="3608" xr:uid="{79FBF03B-F082-4DBB-9A08-B43752D22EB8}"/>
    <cellStyle name="Standaard 4 4 2 8 2 2" xfId="9424" xr:uid="{AA8CB12D-3B70-44BD-8E19-762BD1DCA648}"/>
    <cellStyle name="Standaard 4 4 2 8 2 2 2" xfId="19613" xr:uid="{B3FF5DCC-828F-4189-A749-64592197853A}"/>
    <cellStyle name="Standaard 4 4 2 8 2 2 2 2" xfId="39982" xr:uid="{E77ABD93-3637-4C2C-9265-9561522CC6CF}"/>
    <cellStyle name="Standaard 4 4 2 8 2 2 3" xfId="29798" xr:uid="{CA824CB0-DFA2-4A0E-A824-6565AB112BF3}"/>
    <cellStyle name="Standaard 4 4 2 8 2 3" xfId="13786" xr:uid="{BCBB967B-AD35-49F2-8F94-FD86562D3E12}"/>
    <cellStyle name="Standaard 4 4 2 8 2 3 2" xfId="34155" xr:uid="{C1AD960C-B861-43DB-AAEE-1239ED69E5D0}"/>
    <cellStyle name="Standaard 4 4 2 8 2 4" xfId="23971" xr:uid="{7E690BCD-282F-42E1-A7F4-F38DE28B0681}"/>
    <cellStyle name="Standaard 4 4 2 8 3" xfId="9423" xr:uid="{802B6405-5215-4B69-802D-D3224E6B2769}"/>
    <cellStyle name="Standaard 4 4 2 8 3 2" xfId="19612" xr:uid="{008F2BE3-D4C9-4C3E-84CB-8EC04D366048}"/>
    <cellStyle name="Standaard 4 4 2 8 3 2 2" xfId="39981" xr:uid="{E12C84B6-78F3-4B34-B109-46FEB033900D}"/>
    <cellStyle name="Standaard 4 4 2 8 3 3" xfId="29797" xr:uid="{2AD3A6AB-2DFC-49E2-A512-B665D5CEDAC1}"/>
    <cellStyle name="Standaard 4 4 2 8 4" xfId="11243" xr:uid="{DC858FAC-87B0-4134-84B5-1C9596AD6FEB}"/>
    <cellStyle name="Standaard 4 4 2 8 4 2" xfId="31612" xr:uid="{3FCC6907-2B66-4EC4-A3E5-ABFD0A104076}"/>
    <cellStyle name="Standaard 4 4 2 8 5" xfId="21428" xr:uid="{3E130583-9862-4DC0-B308-F60F461914E0}"/>
    <cellStyle name="Standaard 4 4 2 9" xfId="1910" xr:uid="{4D6C794F-0868-40B5-9CBF-A5B36133E70F}"/>
    <cellStyle name="Standaard 4 4 2 9 2" xfId="4455" xr:uid="{3CE2F346-CCBA-4D92-B225-EB77E627E2F3}"/>
    <cellStyle name="Standaard 4 4 2 9 2 2" xfId="9426" xr:uid="{7139FD86-6173-441B-B0DB-3310CA3DD284}"/>
    <cellStyle name="Standaard 4 4 2 9 2 2 2" xfId="19615" xr:uid="{5E5509A2-E420-4273-8B73-756129A84812}"/>
    <cellStyle name="Standaard 4 4 2 9 2 2 2 2" xfId="39984" xr:uid="{5F905870-03CC-49A6-AF60-D139C35DBC0A}"/>
    <cellStyle name="Standaard 4 4 2 9 2 2 3" xfId="29800" xr:uid="{3E591C81-586A-422D-A966-DD5E9806C657}"/>
    <cellStyle name="Standaard 4 4 2 9 2 3" xfId="14633" xr:uid="{8D2D2E92-9F23-4EB9-B3FE-F2EDA651F946}"/>
    <cellStyle name="Standaard 4 4 2 9 2 3 2" xfId="35002" xr:uid="{7D24DF63-DC14-49B9-A92E-13C63592BEF7}"/>
    <cellStyle name="Standaard 4 4 2 9 2 4" xfId="24818" xr:uid="{DF2AA08F-4366-42EE-BB37-486F17D17F48}"/>
    <cellStyle name="Standaard 4 4 2 9 3" xfId="9425" xr:uid="{875956D8-7573-4907-8F59-0135F6E17F36}"/>
    <cellStyle name="Standaard 4 4 2 9 3 2" xfId="19614" xr:uid="{F3C6CDD4-91EC-4798-9CE9-56F79E20A8DF}"/>
    <cellStyle name="Standaard 4 4 2 9 3 2 2" xfId="39983" xr:uid="{55781563-281F-45EA-BD6B-2DBB4CA3EC90}"/>
    <cellStyle name="Standaard 4 4 2 9 3 3" xfId="29799" xr:uid="{CB921FC1-845A-4FD7-91CA-BD8E6E561E99}"/>
    <cellStyle name="Standaard 4 4 2 9 4" xfId="12090" xr:uid="{5C5D4242-0A6C-45EF-AF71-C981EB92BDD6}"/>
    <cellStyle name="Standaard 4 4 2 9 4 2" xfId="32459" xr:uid="{D23D9618-C4F1-43B7-A6B8-6A95A77B6647}"/>
    <cellStyle name="Standaard 4 4 2 9 5" xfId="22275" xr:uid="{B0D3A3A5-9461-4D9C-B1C5-96739E33E18E}"/>
    <cellStyle name="Standaard 4 4 3" xfId="95" xr:uid="{323C54C3-060D-498F-8051-196E01055D20}"/>
    <cellStyle name="Standaard 4 4 3 10" xfId="9427" xr:uid="{DAD8CB00-8A16-413B-BA14-7C02A69EA361}"/>
    <cellStyle name="Standaard 4 4 3 10 2" xfId="19616" xr:uid="{E676D3C1-5147-4167-80C9-0A73EAA87D08}"/>
    <cellStyle name="Standaard 4 4 3 10 2 2" xfId="39985" xr:uid="{D28051FA-DB83-4C46-8513-8E82669E8ECF}"/>
    <cellStyle name="Standaard 4 4 3 10 3" xfId="29801" xr:uid="{0274C59A-40C3-4DCB-8AEB-5C29EA93D19E}"/>
    <cellStyle name="Standaard 4 4 3 11" xfId="10411" xr:uid="{033B6057-5A02-48E9-B0A0-FCA016B8C48E}"/>
    <cellStyle name="Standaard 4 4 3 11 2" xfId="30780" xr:uid="{DD5B13C8-D0C2-4DDD-B491-FC6AEAFA2FE1}"/>
    <cellStyle name="Standaard 4 4 3 12" xfId="20596" xr:uid="{F70EF943-FDD3-45CE-8DBF-3A2702852F74}"/>
    <cellStyle name="Standaard 4 4 3 2" xfId="161" xr:uid="{AE3280E5-0128-4284-B1ED-8CA3F062B938}"/>
    <cellStyle name="Standaard 4 4 3 2 2" xfId="297" xr:uid="{A586C7D6-77BB-418C-924C-BF2F74606094}"/>
    <cellStyle name="Standaard 4 4 3 2 2 2" xfId="853" xr:uid="{95AF42C0-E2A1-4A87-B162-90849081DDFE}"/>
    <cellStyle name="Standaard 4 4 3 2 2 2 2" xfId="1703" xr:uid="{C9FDC305-868E-43B7-954C-560F44793FB5}"/>
    <cellStyle name="Standaard 4 4 3 2 2 2 2 2" xfId="4248" xr:uid="{C64AB3DE-C9FD-48C5-AB1F-F510C8F6F401}"/>
    <cellStyle name="Standaard 4 4 3 2 2 2 2 2 2" xfId="9432" xr:uid="{2F5608D9-3D74-4AB4-92C2-15A8B522EDB0}"/>
    <cellStyle name="Standaard 4 4 3 2 2 2 2 2 2 2" xfId="19621" xr:uid="{F7A49A27-D1B6-4225-A546-349C69B1B29E}"/>
    <cellStyle name="Standaard 4 4 3 2 2 2 2 2 2 2 2" xfId="39990" xr:uid="{25225852-385D-46E4-B229-49A3EBB1D3D8}"/>
    <cellStyle name="Standaard 4 4 3 2 2 2 2 2 2 3" xfId="29806" xr:uid="{A5542309-3FAC-4085-BFA7-B15D6B5C9FB2}"/>
    <cellStyle name="Standaard 4 4 3 2 2 2 2 2 3" xfId="14426" xr:uid="{6D3911E1-E5F2-4C5A-B8B7-4A06E641D46E}"/>
    <cellStyle name="Standaard 4 4 3 2 2 2 2 2 3 2" xfId="34795" xr:uid="{B6078B18-25D6-4DE6-A9F5-F67A95D37E4C}"/>
    <cellStyle name="Standaard 4 4 3 2 2 2 2 2 4" xfId="24611" xr:uid="{A489ACFA-63A7-46CB-9F11-F92AB0DBEAF8}"/>
    <cellStyle name="Standaard 4 4 3 2 2 2 2 3" xfId="9431" xr:uid="{8ADB0591-957C-4237-A53F-0F8BC631CC71}"/>
    <cellStyle name="Standaard 4 4 3 2 2 2 2 3 2" xfId="19620" xr:uid="{24762AF7-A7D4-44AE-8FDD-19F6488927FF}"/>
    <cellStyle name="Standaard 4 4 3 2 2 2 2 3 2 2" xfId="39989" xr:uid="{2675ABD9-A4F8-48D4-9BE0-F635EA947E6E}"/>
    <cellStyle name="Standaard 4 4 3 2 2 2 2 3 3" xfId="29805" xr:uid="{F3E2632F-F402-46CE-862C-9D98ACE6E44C}"/>
    <cellStyle name="Standaard 4 4 3 2 2 2 2 4" xfId="11883" xr:uid="{22F98224-1CA8-4469-80A2-3ABA10330A84}"/>
    <cellStyle name="Standaard 4 4 3 2 2 2 2 4 2" xfId="32252" xr:uid="{0F0DD99C-4269-458A-9499-B85394158BAC}"/>
    <cellStyle name="Standaard 4 4 3 2 2 2 2 5" xfId="22068" xr:uid="{20E5B968-828C-4C77-A8FA-9AF9482A7CAF}"/>
    <cellStyle name="Standaard 4 4 3 2 2 2 3" xfId="2550" xr:uid="{7AD1C8A5-A396-45AD-8B0C-916A6B6000A7}"/>
    <cellStyle name="Standaard 4 4 3 2 2 2 3 2" xfId="5095" xr:uid="{105D693A-CF0C-495F-A67B-CDAAAD25DA3F}"/>
    <cellStyle name="Standaard 4 4 3 2 2 2 3 2 2" xfId="9434" xr:uid="{DABCF15D-5B8B-4C05-9658-158BAD4E98C0}"/>
    <cellStyle name="Standaard 4 4 3 2 2 2 3 2 2 2" xfId="19623" xr:uid="{BFACAAF1-FD10-4C98-893B-89E5A923151F}"/>
    <cellStyle name="Standaard 4 4 3 2 2 2 3 2 2 2 2" xfId="39992" xr:uid="{86093E86-17E2-48BF-952A-BF19C2B91594}"/>
    <cellStyle name="Standaard 4 4 3 2 2 2 3 2 2 3" xfId="29808" xr:uid="{EDC99668-A24E-4B77-A3ED-F54D8350A946}"/>
    <cellStyle name="Standaard 4 4 3 2 2 2 3 2 3" xfId="15273" xr:uid="{918CC8C3-783A-40E1-A2B3-6EDCAD79FC27}"/>
    <cellStyle name="Standaard 4 4 3 2 2 2 3 2 3 2" xfId="35642" xr:uid="{CDE2F97F-C785-454A-A2E5-8263739A32E1}"/>
    <cellStyle name="Standaard 4 4 3 2 2 2 3 2 4" xfId="25458" xr:uid="{96453561-BA19-4BBC-A9FF-A0B6026ED470}"/>
    <cellStyle name="Standaard 4 4 3 2 2 2 3 3" xfId="9433" xr:uid="{774D21ED-8731-4D68-985C-3C02EA7AE400}"/>
    <cellStyle name="Standaard 4 4 3 2 2 2 3 3 2" xfId="19622" xr:uid="{4E1B37FC-7F21-4148-A168-F6474FFB7316}"/>
    <cellStyle name="Standaard 4 4 3 2 2 2 3 3 2 2" xfId="39991" xr:uid="{0D931228-AEED-4B7F-84C6-B561A2DC0DFA}"/>
    <cellStyle name="Standaard 4 4 3 2 2 2 3 3 3" xfId="29807" xr:uid="{A88B795C-DEB1-4809-9654-39B66D8C243F}"/>
    <cellStyle name="Standaard 4 4 3 2 2 2 3 4" xfId="12730" xr:uid="{2212408F-364F-471C-8249-158B1D33C7DC}"/>
    <cellStyle name="Standaard 4 4 3 2 2 2 3 4 2" xfId="33099" xr:uid="{A2E8CFE6-2310-4073-A2D4-03871500EFD1}"/>
    <cellStyle name="Standaard 4 4 3 2 2 2 3 5" xfId="22915" xr:uid="{6DE03739-6866-4D72-98BC-67BF1B975A03}"/>
    <cellStyle name="Standaard 4 4 3 2 2 2 4" xfId="3400" xr:uid="{D212E520-798F-4422-98B8-E4D0C1A1058E}"/>
    <cellStyle name="Standaard 4 4 3 2 2 2 4 2" xfId="9435" xr:uid="{DD0F881F-26BB-418C-B2B0-6F7957996D2C}"/>
    <cellStyle name="Standaard 4 4 3 2 2 2 4 2 2" xfId="19624" xr:uid="{A83427CC-E5D7-4774-BF48-2176569DC52C}"/>
    <cellStyle name="Standaard 4 4 3 2 2 2 4 2 2 2" xfId="39993" xr:uid="{B0DE48F5-2D1E-4864-A171-8B9CD68E1B05}"/>
    <cellStyle name="Standaard 4 4 3 2 2 2 4 2 3" xfId="29809" xr:uid="{D56C2F99-15F1-4BA8-A39A-AC66E5AABFB7}"/>
    <cellStyle name="Standaard 4 4 3 2 2 2 4 3" xfId="13578" xr:uid="{2E94213F-8C68-429C-93E4-7FE49BBE1C8C}"/>
    <cellStyle name="Standaard 4 4 3 2 2 2 4 3 2" xfId="33947" xr:uid="{094DE928-2ABC-46E3-899F-F21CDC4F94F5}"/>
    <cellStyle name="Standaard 4 4 3 2 2 2 4 4" xfId="23763" xr:uid="{26F872DD-845C-41E2-87E3-82CA7FCF01C5}"/>
    <cellStyle name="Standaard 4 4 3 2 2 2 5" xfId="9430" xr:uid="{7914F99F-5C6A-4E09-A13E-70911DF16196}"/>
    <cellStyle name="Standaard 4 4 3 2 2 2 5 2" xfId="19619" xr:uid="{43B76045-D3A1-45A6-B51B-5F3B8199972B}"/>
    <cellStyle name="Standaard 4 4 3 2 2 2 5 2 2" xfId="39988" xr:uid="{AB877904-C97F-416D-BB3F-7D51386D54F9}"/>
    <cellStyle name="Standaard 4 4 3 2 2 2 5 3" xfId="29804" xr:uid="{18780E15-1443-461C-A706-A90114855483}"/>
    <cellStyle name="Standaard 4 4 3 2 2 2 6" xfId="11035" xr:uid="{0C5E918A-56F3-4A52-ADDA-4EC073250FEE}"/>
    <cellStyle name="Standaard 4 4 3 2 2 2 6 2" xfId="31404" xr:uid="{21949754-D2B3-497D-97C5-375586651C2E}"/>
    <cellStyle name="Standaard 4 4 3 2 2 2 7" xfId="21220" xr:uid="{0A993D1E-44C8-4C23-B6A9-587B7D984145}"/>
    <cellStyle name="Standaard 4 4 3 2 2 3" xfId="1279" xr:uid="{B8856A73-EC1E-4EA9-8E52-F55923EFE6F0}"/>
    <cellStyle name="Standaard 4 4 3 2 2 3 2" xfId="3824" xr:uid="{6196FF37-BFAE-47F6-8DBA-3A1D160A0071}"/>
    <cellStyle name="Standaard 4 4 3 2 2 3 2 2" xfId="9437" xr:uid="{701136FC-6FC7-4AB1-B46E-08C5052AEC14}"/>
    <cellStyle name="Standaard 4 4 3 2 2 3 2 2 2" xfId="19626" xr:uid="{1B741C29-82BA-4D35-BFEE-839F0ACD3381}"/>
    <cellStyle name="Standaard 4 4 3 2 2 3 2 2 2 2" xfId="39995" xr:uid="{0FDB29AC-6723-49DA-8239-E1F37923DC39}"/>
    <cellStyle name="Standaard 4 4 3 2 2 3 2 2 3" xfId="29811" xr:uid="{D64A9A2A-3AE4-46B5-BB7B-4EEBA153CDF1}"/>
    <cellStyle name="Standaard 4 4 3 2 2 3 2 3" xfId="14002" xr:uid="{AF9FD708-28FD-4123-BF77-9B0384BFB03D}"/>
    <cellStyle name="Standaard 4 4 3 2 2 3 2 3 2" xfId="34371" xr:uid="{42F9FC57-4DAA-4E17-B825-F26B29E3A4A2}"/>
    <cellStyle name="Standaard 4 4 3 2 2 3 2 4" xfId="24187" xr:uid="{39427F97-2251-42E2-AF08-6DC757B9CEE4}"/>
    <cellStyle name="Standaard 4 4 3 2 2 3 3" xfId="9436" xr:uid="{80D77086-ADBD-4932-A2BB-A5BB084AD64C}"/>
    <cellStyle name="Standaard 4 4 3 2 2 3 3 2" xfId="19625" xr:uid="{570671A4-AE4D-44ED-89BD-00867B02FDAD}"/>
    <cellStyle name="Standaard 4 4 3 2 2 3 3 2 2" xfId="39994" xr:uid="{BD8AFAE6-6DF0-4747-874B-E33F0A6D373D}"/>
    <cellStyle name="Standaard 4 4 3 2 2 3 3 3" xfId="29810" xr:uid="{792EEE2D-3A87-4CE2-A0CB-533951ECAB85}"/>
    <cellStyle name="Standaard 4 4 3 2 2 3 4" xfId="11459" xr:uid="{1D58AF0C-DE5B-42DC-A89E-EA32B2CDF3AB}"/>
    <cellStyle name="Standaard 4 4 3 2 2 3 4 2" xfId="31828" xr:uid="{63E89373-4D33-4743-9F71-A19AD31FD926}"/>
    <cellStyle name="Standaard 4 4 3 2 2 3 5" xfId="21644" xr:uid="{ECB4F6CA-CF62-4299-9018-87F8CFFC073B}"/>
    <cellStyle name="Standaard 4 4 3 2 2 4" xfId="2126" xr:uid="{8F511D30-4FFE-4F0C-A12B-C0BF71438944}"/>
    <cellStyle name="Standaard 4 4 3 2 2 4 2" xfId="4671" xr:uid="{6CA31598-0533-41F9-892C-E7ED08F6C0CE}"/>
    <cellStyle name="Standaard 4 4 3 2 2 4 2 2" xfId="9439" xr:uid="{42C24C66-A20B-46E1-887E-3EFCB30B7761}"/>
    <cellStyle name="Standaard 4 4 3 2 2 4 2 2 2" xfId="19628" xr:uid="{119CF4BA-ABD0-4F8D-8CF4-4C1D70F5909F}"/>
    <cellStyle name="Standaard 4 4 3 2 2 4 2 2 2 2" xfId="39997" xr:uid="{3685CC52-E35B-43FD-B121-588A997EDB06}"/>
    <cellStyle name="Standaard 4 4 3 2 2 4 2 2 3" xfId="29813" xr:uid="{DEBC3E3C-2855-4726-A0BA-8249DB63B748}"/>
    <cellStyle name="Standaard 4 4 3 2 2 4 2 3" xfId="14849" xr:uid="{6E63CD5D-AE86-4748-85B4-17F3FAA5BC7B}"/>
    <cellStyle name="Standaard 4 4 3 2 2 4 2 3 2" xfId="35218" xr:uid="{B02E5568-ECE4-4BC7-AB7B-7C901A5DB3FA}"/>
    <cellStyle name="Standaard 4 4 3 2 2 4 2 4" xfId="25034" xr:uid="{CE449A8F-8997-4746-9483-A9DDB39AFDDA}"/>
    <cellStyle name="Standaard 4 4 3 2 2 4 3" xfId="9438" xr:uid="{E1869481-5F84-4453-9C18-56A0F818A6FB}"/>
    <cellStyle name="Standaard 4 4 3 2 2 4 3 2" xfId="19627" xr:uid="{D6E79D1F-1AF8-408D-99EB-DFA1E4CE99C5}"/>
    <cellStyle name="Standaard 4 4 3 2 2 4 3 2 2" xfId="39996" xr:uid="{05F916C9-B187-4EE8-ADA5-3367B86D26CF}"/>
    <cellStyle name="Standaard 4 4 3 2 2 4 3 3" xfId="29812" xr:uid="{E72A91BE-E150-4C49-8298-9FFF8CC16607}"/>
    <cellStyle name="Standaard 4 4 3 2 2 4 4" xfId="12306" xr:uid="{67BC1BDE-609E-46B1-8541-1EDCE9FFC394}"/>
    <cellStyle name="Standaard 4 4 3 2 2 4 4 2" xfId="32675" xr:uid="{D900E21F-5D94-4A6B-BBB1-79354C36FBF0}"/>
    <cellStyle name="Standaard 4 4 3 2 2 4 5" xfId="22491" xr:uid="{F93064AC-7655-4449-9510-B77D4B51557D}"/>
    <cellStyle name="Standaard 4 4 3 2 2 5" xfId="2976" xr:uid="{0FB563F6-9452-4DDB-A61D-1BEFE86C5B7B}"/>
    <cellStyle name="Standaard 4 4 3 2 2 5 2" xfId="9440" xr:uid="{D555A19C-163A-4A16-9B66-1CF2937AB98B}"/>
    <cellStyle name="Standaard 4 4 3 2 2 5 2 2" xfId="19629" xr:uid="{8BEEBF04-40F6-4456-A1C9-75A8327715F6}"/>
    <cellStyle name="Standaard 4 4 3 2 2 5 2 2 2" xfId="39998" xr:uid="{E73CCCA9-8617-4C43-8122-BE4FD4CE65D1}"/>
    <cellStyle name="Standaard 4 4 3 2 2 5 2 3" xfId="29814" xr:uid="{2F910754-4D60-49F1-80F4-99A39B8372C9}"/>
    <cellStyle name="Standaard 4 4 3 2 2 5 3" xfId="13154" xr:uid="{BBE0A14C-9D50-4618-B01E-98F96F02BA7D}"/>
    <cellStyle name="Standaard 4 4 3 2 2 5 3 2" xfId="33523" xr:uid="{3BD7312D-5817-4279-9673-1CEB23607045}"/>
    <cellStyle name="Standaard 4 4 3 2 2 5 4" xfId="23339" xr:uid="{77A2328D-86E7-4B09-BF55-2A7402B9967F}"/>
    <cellStyle name="Standaard 4 4 3 2 2 6" xfId="9429" xr:uid="{95D1EA49-17DB-45A7-869D-F150B846AA84}"/>
    <cellStyle name="Standaard 4 4 3 2 2 6 2" xfId="19618" xr:uid="{940321C4-9004-4CB5-BF2B-4F3C782EA5C9}"/>
    <cellStyle name="Standaard 4 4 3 2 2 6 2 2" xfId="39987" xr:uid="{B0A7737E-3424-47A0-AF8E-948F7B3AAC16}"/>
    <cellStyle name="Standaard 4 4 3 2 2 6 3" xfId="29803" xr:uid="{BC94EA3C-F396-49FE-8849-31CE4ACFA24E}"/>
    <cellStyle name="Standaard 4 4 3 2 2 7" xfId="10611" xr:uid="{A5AA3DA2-3B15-4C7A-B007-75CA8E7C17FB}"/>
    <cellStyle name="Standaard 4 4 3 2 2 7 2" xfId="30980" xr:uid="{655ABAB2-36F4-478A-B328-E4516F16801E}"/>
    <cellStyle name="Standaard 4 4 3 2 2 8" xfId="20796" xr:uid="{4F548902-B4B8-4F40-8141-54E035522980}"/>
    <cellStyle name="Standaard 4 4 3 2 3" xfId="719" xr:uid="{9D4AFCCA-D7CD-4CB0-87DB-AF983A0B31A2}"/>
    <cellStyle name="Standaard 4 4 3 2 3 2" xfId="1569" xr:uid="{91AC6E38-4EB3-43D4-87F3-D4C63062EEFE}"/>
    <cellStyle name="Standaard 4 4 3 2 3 2 2" xfId="4114" xr:uid="{B564DD1A-28BD-49CB-BA8F-1F91C71372AE}"/>
    <cellStyle name="Standaard 4 4 3 2 3 2 2 2" xfId="9443" xr:uid="{04301F1B-95A7-4411-94D7-30A32FD2BDDD}"/>
    <cellStyle name="Standaard 4 4 3 2 3 2 2 2 2" xfId="19632" xr:uid="{AE66F2F8-99B8-40C8-9405-12B0912086C6}"/>
    <cellStyle name="Standaard 4 4 3 2 3 2 2 2 2 2" xfId="40001" xr:uid="{992842A3-EA5C-42AC-A1B5-2C1C686EACBC}"/>
    <cellStyle name="Standaard 4 4 3 2 3 2 2 2 3" xfId="29817" xr:uid="{BFB3B039-14AF-43F2-9167-157496C3D122}"/>
    <cellStyle name="Standaard 4 4 3 2 3 2 2 3" xfId="14292" xr:uid="{E654FE99-C8EA-4C8E-838A-E9409ACBEA95}"/>
    <cellStyle name="Standaard 4 4 3 2 3 2 2 3 2" xfId="34661" xr:uid="{5C1F53F1-C118-4CF4-8FB0-11416322C389}"/>
    <cellStyle name="Standaard 4 4 3 2 3 2 2 4" xfId="24477" xr:uid="{108BC9C5-41BB-4BBF-B857-286A80465F8B}"/>
    <cellStyle name="Standaard 4 4 3 2 3 2 3" xfId="9442" xr:uid="{63F29802-98CA-44D2-ABEB-9670BCC7417B}"/>
    <cellStyle name="Standaard 4 4 3 2 3 2 3 2" xfId="19631" xr:uid="{096F6068-E7AA-47C8-B341-27054EA14352}"/>
    <cellStyle name="Standaard 4 4 3 2 3 2 3 2 2" xfId="40000" xr:uid="{CDFC6C69-2F3D-44C2-8A57-E69882902C80}"/>
    <cellStyle name="Standaard 4 4 3 2 3 2 3 3" xfId="29816" xr:uid="{B4D70466-AAB6-4E95-8FE2-047E65EA1F6B}"/>
    <cellStyle name="Standaard 4 4 3 2 3 2 4" xfId="11749" xr:uid="{8A36D892-8945-4FB2-938A-1E63D3752AD9}"/>
    <cellStyle name="Standaard 4 4 3 2 3 2 4 2" xfId="32118" xr:uid="{360F0B38-AC9E-4912-92E4-27D562C4E1A6}"/>
    <cellStyle name="Standaard 4 4 3 2 3 2 5" xfId="21934" xr:uid="{EF430621-6D52-4D81-AB82-27254DD554FA}"/>
    <cellStyle name="Standaard 4 4 3 2 3 3" xfId="2416" xr:uid="{2B57FBFE-7E2B-4B1C-B739-0F587D74E11B}"/>
    <cellStyle name="Standaard 4 4 3 2 3 3 2" xfId="4961" xr:uid="{DA60796B-E598-4FD2-9173-C7EEC0CC09CB}"/>
    <cellStyle name="Standaard 4 4 3 2 3 3 2 2" xfId="9445" xr:uid="{61F57DD6-B2F2-444A-8EBB-60D313EC4C04}"/>
    <cellStyle name="Standaard 4 4 3 2 3 3 2 2 2" xfId="19634" xr:uid="{8EB897E5-796C-4779-A36D-58F9D9FA396A}"/>
    <cellStyle name="Standaard 4 4 3 2 3 3 2 2 2 2" xfId="40003" xr:uid="{115EF3D0-BA21-4B1B-89FF-E28370757066}"/>
    <cellStyle name="Standaard 4 4 3 2 3 3 2 2 3" xfId="29819" xr:uid="{66B3C3C5-9B79-4F1B-BCC0-A94D81247017}"/>
    <cellStyle name="Standaard 4 4 3 2 3 3 2 3" xfId="15139" xr:uid="{25CD3D0B-ABCB-4DD8-BB25-68D448DF6615}"/>
    <cellStyle name="Standaard 4 4 3 2 3 3 2 3 2" xfId="35508" xr:uid="{822264D7-CB40-493D-AEDF-189922377CEB}"/>
    <cellStyle name="Standaard 4 4 3 2 3 3 2 4" xfId="25324" xr:uid="{900B3D40-56A7-4D44-A370-C57B4BF23F12}"/>
    <cellStyle name="Standaard 4 4 3 2 3 3 3" xfId="9444" xr:uid="{C219F6C8-2E33-4568-9E31-E0ECB36347C1}"/>
    <cellStyle name="Standaard 4 4 3 2 3 3 3 2" xfId="19633" xr:uid="{AF7BFB32-36D4-4297-8EB7-39128D5640A5}"/>
    <cellStyle name="Standaard 4 4 3 2 3 3 3 2 2" xfId="40002" xr:uid="{9EAF86A8-62CF-449B-A007-887401BDC387}"/>
    <cellStyle name="Standaard 4 4 3 2 3 3 3 3" xfId="29818" xr:uid="{E16F9D5C-3A5C-4857-B9AE-9E7DE59AC8B6}"/>
    <cellStyle name="Standaard 4 4 3 2 3 3 4" xfId="12596" xr:uid="{D2EA9BEF-331E-4615-A1F8-E57597B1FD6A}"/>
    <cellStyle name="Standaard 4 4 3 2 3 3 4 2" xfId="32965" xr:uid="{80670191-7F1A-4495-A288-6C381F9BC114}"/>
    <cellStyle name="Standaard 4 4 3 2 3 3 5" xfId="22781" xr:uid="{028027BF-2D71-42CD-8174-6A1436BA1DF1}"/>
    <cellStyle name="Standaard 4 4 3 2 3 4" xfId="3266" xr:uid="{6B66B98B-17BB-4A4B-847C-4A9612EE1A47}"/>
    <cellStyle name="Standaard 4 4 3 2 3 4 2" xfId="9446" xr:uid="{38FDE7A6-28E4-441A-99DF-930F0DC5A104}"/>
    <cellStyle name="Standaard 4 4 3 2 3 4 2 2" xfId="19635" xr:uid="{02A70E31-D644-44C4-9641-B09B8474F8AA}"/>
    <cellStyle name="Standaard 4 4 3 2 3 4 2 2 2" xfId="40004" xr:uid="{77825504-162F-4ED5-BE50-ABCA0BB5F83F}"/>
    <cellStyle name="Standaard 4 4 3 2 3 4 2 3" xfId="29820" xr:uid="{FF41C3E2-081C-45F6-AF28-416DA6F43FD0}"/>
    <cellStyle name="Standaard 4 4 3 2 3 4 3" xfId="13444" xr:uid="{301EA532-A16E-4226-8B91-74F4975709E8}"/>
    <cellStyle name="Standaard 4 4 3 2 3 4 3 2" xfId="33813" xr:uid="{615E2EE4-133D-4FC5-9EC7-0869B56785FA}"/>
    <cellStyle name="Standaard 4 4 3 2 3 4 4" xfId="23629" xr:uid="{FBFCF3E9-134C-43CF-9126-038F218568A3}"/>
    <cellStyle name="Standaard 4 4 3 2 3 5" xfId="9441" xr:uid="{D15D4870-2F5D-4248-9803-A9E7D75A1946}"/>
    <cellStyle name="Standaard 4 4 3 2 3 5 2" xfId="19630" xr:uid="{2AC641D2-D7E2-4C7B-A8E1-E75BBF61F97E}"/>
    <cellStyle name="Standaard 4 4 3 2 3 5 2 2" xfId="39999" xr:uid="{34C458C3-1DBB-4296-B857-D29B8B038726}"/>
    <cellStyle name="Standaard 4 4 3 2 3 5 3" xfId="29815" xr:uid="{F2539420-BFBF-4A37-AA11-21C098A22C3B}"/>
    <cellStyle name="Standaard 4 4 3 2 3 6" xfId="10901" xr:uid="{C9057ACA-30A2-4F5C-918B-8C8398C64DDA}"/>
    <cellStyle name="Standaard 4 4 3 2 3 6 2" xfId="31270" xr:uid="{18719553-A985-4C41-A44A-7C98EE3B9E77}"/>
    <cellStyle name="Standaard 4 4 3 2 3 7" xfId="21086" xr:uid="{AF3C035E-6F87-443B-A19B-A363C211F6F2}"/>
    <cellStyle name="Standaard 4 4 3 2 4" xfId="1145" xr:uid="{BBC92175-B38C-4592-AE08-DF621C1C3625}"/>
    <cellStyle name="Standaard 4 4 3 2 4 2" xfId="3690" xr:uid="{CC04F9DA-64E0-462E-A519-75DBF7073AE1}"/>
    <cellStyle name="Standaard 4 4 3 2 4 2 2" xfId="9448" xr:uid="{3509A22A-85AD-4580-8ECB-713BFE91E492}"/>
    <cellStyle name="Standaard 4 4 3 2 4 2 2 2" xfId="19637" xr:uid="{8E2D247D-2B56-4BD0-82FA-3D340503B6F4}"/>
    <cellStyle name="Standaard 4 4 3 2 4 2 2 2 2" xfId="40006" xr:uid="{1363394B-8A31-42E1-8C31-A85A4FAB33AF}"/>
    <cellStyle name="Standaard 4 4 3 2 4 2 2 3" xfId="29822" xr:uid="{2A43023C-6380-48F4-B0D9-7931CE6B117F}"/>
    <cellStyle name="Standaard 4 4 3 2 4 2 3" xfId="13868" xr:uid="{2973B8E4-D3FB-415D-9A86-5CDA59945AF8}"/>
    <cellStyle name="Standaard 4 4 3 2 4 2 3 2" xfId="34237" xr:uid="{93411541-994F-4A93-8C6A-49CDE5886EDA}"/>
    <cellStyle name="Standaard 4 4 3 2 4 2 4" xfId="24053" xr:uid="{8E18E9BE-2427-46EE-84E4-41F666950C44}"/>
    <cellStyle name="Standaard 4 4 3 2 4 3" xfId="9447" xr:uid="{AAF8C724-2D4D-461A-B696-83349C6E4E9C}"/>
    <cellStyle name="Standaard 4 4 3 2 4 3 2" xfId="19636" xr:uid="{9357F9F6-E00F-474B-8F45-2E7A6C56DD4B}"/>
    <cellStyle name="Standaard 4 4 3 2 4 3 2 2" xfId="40005" xr:uid="{8DC0EF43-7E05-4FF9-BFBB-C0517BCAA77C}"/>
    <cellStyle name="Standaard 4 4 3 2 4 3 3" xfId="29821" xr:uid="{2FA10417-E9C0-4709-8E4E-1C3B5BB76240}"/>
    <cellStyle name="Standaard 4 4 3 2 4 4" xfId="11325" xr:uid="{43EB164D-0385-40B2-9B6C-C417148E63BC}"/>
    <cellStyle name="Standaard 4 4 3 2 4 4 2" xfId="31694" xr:uid="{70C9185C-5279-4CFF-926C-25B2C13D399D}"/>
    <cellStyle name="Standaard 4 4 3 2 4 5" xfId="21510" xr:uid="{870FE1D7-6B99-49A9-8BC8-20F5CBA7B828}"/>
    <cellStyle name="Standaard 4 4 3 2 5" xfId="1992" xr:uid="{355B0C68-65D8-47E9-8A83-D837109C0F03}"/>
    <cellStyle name="Standaard 4 4 3 2 5 2" xfId="4537" xr:uid="{0417842A-B364-4BC5-B5F7-0031DF9EF127}"/>
    <cellStyle name="Standaard 4 4 3 2 5 2 2" xfId="9450" xr:uid="{E8107DB4-C5CE-4752-B7A8-3CE88685C774}"/>
    <cellStyle name="Standaard 4 4 3 2 5 2 2 2" xfId="19639" xr:uid="{8BBA0872-386D-4DFC-AE9C-BA7101917C4E}"/>
    <cellStyle name="Standaard 4 4 3 2 5 2 2 2 2" xfId="40008" xr:uid="{6C3F86B8-36F7-438E-8582-33A5F1575FDD}"/>
    <cellStyle name="Standaard 4 4 3 2 5 2 2 3" xfId="29824" xr:uid="{6B67879A-BA59-4137-BFB1-B57AE18C2222}"/>
    <cellStyle name="Standaard 4 4 3 2 5 2 3" xfId="14715" xr:uid="{A1086B3B-867B-4467-AA1E-93AFB78ACCDA}"/>
    <cellStyle name="Standaard 4 4 3 2 5 2 3 2" xfId="35084" xr:uid="{CA003728-7578-4198-A6C4-8E8583290BFC}"/>
    <cellStyle name="Standaard 4 4 3 2 5 2 4" xfId="24900" xr:uid="{A85D8131-2632-4E44-B9CA-EDCA7012442B}"/>
    <cellStyle name="Standaard 4 4 3 2 5 3" xfId="9449" xr:uid="{0328C00A-B54A-4999-B967-64318D57DEC5}"/>
    <cellStyle name="Standaard 4 4 3 2 5 3 2" xfId="19638" xr:uid="{8DDD1462-444C-4FD5-A727-2E01F6C9FDD2}"/>
    <cellStyle name="Standaard 4 4 3 2 5 3 2 2" xfId="40007" xr:uid="{22420A4E-84CC-4020-BBCC-FE4B4CA103CD}"/>
    <cellStyle name="Standaard 4 4 3 2 5 3 3" xfId="29823" xr:uid="{880560ED-8E74-4E70-BBAD-4337211102B5}"/>
    <cellStyle name="Standaard 4 4 3 2 5 4" xfId="12172" xr:uid="{4FF41A05-B670-4029-A844-F1C734AD33F6}"/>
    <cellStyle name="Standaard 4 4 3 2 5 4 2" xfId="32541" xr:uid="{C0BF458A-C73A-498C-ADC4-24135CFE9472}"/>
    <cellStyle name="Standaard 4 4 3 2 5 5" xfId="22357" xr:uid="{6824D170-A331-4221-BAB9-6912DC685B81}"/>
    <cellStyle name="Standaard 4 4 3 2 6" xfId="2842" xr:uid="{4FE4481B-5AD9-415F-B2A3-2158785DE0C8}"/>
    <cellStyle name="Standaard 4 4 3 2 6 2" xfId="9451" xr:uid="{F61F42E6-FC13-4523-990F-3AEB5AEB9CE3}"/>
    <cellStyle name="Standaard 4 4 3 2 6 2 2" xfId="19640" xr:uid="{071FE339-41BA-46E5-A0D4-3F6AABBC08BF}"/>
    <cellStyle name="Standaard 4 4 3 2 6 2 2 2" xfId="40009" xr:uid="{049D3690-5DF5-4C6F-AEE1-DD9B29D12539}"/>
    <cellStyle name="Standaard 4 4 3 2 6 2 3" xfId="29825" xr:uid="{963DEFD3-614A-4008-8ADD-237ABD70E07B}"/>
    <cellStyle name="Standaard 4 4 3 2 6 3" xfId="13020" xr:uid="{C9076721-4F1A-4394-A1CD-FEFC2A7B0718}"/>
    <cellStyle name="Standaard 4 4 3 2 6 3 2" xfId="33389" xr:uid="{C5407B08-1057-4D25-8224-A93473A975CE}"/>
    <cellStyle name="Standaard 4 4 3 2 6 4" xfId="23205" xr:uid="{C63FBAA1-DA5D-4539-8DDF-D27D2E256177}"/>
    <cellStyle name="Standaard 4 4 3 2 7" xfId="9428" xr:uid="{130B2694-F623-4856-A393-74CD30BD26C1}"/>
    <cellStyle name="Standaard 4 4 3 2 7 2" xfId="19617" xr:uid="{676ACFE4-5586-4CD2-8E28-4D310A792145}"/>
    <cellStyle name="Standaard 4 4 3 2 7 2 2" xfId="39986" xr:uid="{AEA47E7B-9890-4A33-8921-10FA0A10B2F8}"/>
    <cellStyle name="Standaard 4 4 3 2 7 3" xfId="29802" xr:uid="{528D455E-BFC4-4207-991F-041BC2EA3B7E}"/>
    <cellStyle name="Standaard 4 4 3 2 8" xfId="10477" xr:uid="{FE380E39-F8AB-43F5-8169-247A5B60B8C8}"/>
    <cellStyle name="Standaard 4 4 3 2 8 2" xfId="30846" xr:uid="{E3241775-84F3-499E-81E3-235984275350}"/>
    <cellStyle name="Standaard 4 4 3 2 9" xfId="20662" xr:uid="{0B3552DB-81A2-4E60-B0F6-C9CDCA9E2555}"/>
    <cellStyle name="Standaard 4 4 3 3" xfId="231" xr:uid="{9B940A32-9B36-478A-A18C-21C1ED53B734}"/>
    <cellStyle name="Standaard 4 4 3 3 2" xfId="787" xr:uid="{A9771269-1738-4FA8-BE9F-1D8C229B36EA}"/>
    <cellStyle name="Standaard 4 4 3 3 2 2" xfId="1637" xr:uid="{DBBA1549-3601-4DD8-B738-729D83D2FD01}"/>
    <cellStyle name="Standaard 4 4 3 3 2 2 2" xfId="4182" xr:uid="{2D011EAD-ACE8-4050-B36D-9B693C67B986}"/>
    <cellStyle name="Standaard 4 4 3 3 2 2 2 2" xfId="9455" xr:uid="{F2269D4B-34BB-4E91-9B93-DC8ABA3EAFA4}"/>
    <cellStyle name="Standaard 4 4 3 3 2 2 2 2 2" xfId="19644" xr:uid="{D49309B6-5A1E-433E-8D8D-150E97EDDA51}"/>
    <cellStyle name="Standaard 4 4 3 3 2 2 2 2 2 2" xfId="40013" xr:uid="{F74AAF70-E8C7-48A1-9499-75A9B5480AA1}"/>
    <cellStyle name="Standaard 4 4 3 3 2 2 2 2 3" xfId="29829" xr:uid="{C7D70E8B-26E9-40B8-AE70-D8A2B03EF146}"/>
    <cellStyle name="Standaard 4 4 3 3 2 2 2 3" xfId="14360" xr:uid="{CB6E8C86-A27B-4E3F-AD04-8816C06B8C55}"/>
    <cellStyle name="Standaard 4 4 3 3 2 2 2 3 2" xfId="34729" xr:uid="{DF1471A1-CEEA-4CDC-A2B0-501015F310AE}"/>
    <cellStyle name="Standaard 4 4 3 3 2 2 2 4" xfId="24545" xr:uid="{0E7CA127-FAA4-4710-A23B-44B96BC1552D}"/>
    <cellStyle name="Standaard 4 4 3 3 2 2 3" xfId="9454" xr:uid="{A2D781BE-52B8-4F6E-A243-24A63E9C13CA}"/>
    <cellStyle name="Standaard 4 4 3 3 2 2 3 2" xfId="19643" xr:uid="{5BE400F0-DE4B-4425-A8B7-EE8C5881D81E}"/>
    <cellStyle name="Standaard 4 4 3 3 2 2 3 2 2" xfId="40012" xr:uid="{7BE8918A-53C7-4FB2-BF10-58431A96018B}"/>
    <cellStyle name="Standaard 4 4 3 3 2 2 3 3" xfId="29828" xr:uid="{AFE635B7-86CC-4567-8A91-1E3AA417E643}"/>
    <cellStyle name="Standaard 4 4 3 3 2 2 4" xfId="11817" xr:uid="{4589E5C9-E26B-4CD4-8F61-E5874F48E6BA}"/>
    <cellStyle name="Standaard 4 4 3 3 2 2 4 2" xfId="32186" xr:uid="{5DDC6647-C623-426E-8693-2D51CDF1BFCF}"/>
    <cellStyle name="Standaard 4 4 3 3 2 2 5" xfId="22002" xr:uid="{1CC26F6D-F406-427A-9699-3B51B69DB4B2}"/>
    <cellStyle name="Standaard 4 4 3 3 2 3" xfId="2484" xr:uid="{E6DF86D4-722C-4925-AA97-56EB3BD22C6C}"/>
    <cellStyle name="Standaard 4 4 3 3 2 3 2" xfId="5029" xr:uid="{705D8556-6F36-4D57-9D47-A4D0D82A3862}"/>
    <cellStyle name="Standaard 4 4 3 3 2 3 2 2" xfId="9457" xr:uid="{9795C65F-4213-4A9D-B7E8-5250E72DD2E4}"/>
    <cellStyle name="Standaard 4 4 3 3 2 3 2 2 2" xfId="19646" xr:uid="{7FDC3055-E12C-4C48-8DA4-D044B7E9B589}"/>
    <cellStyle name="Standaard 4 4 3 3 2 3 2 2 2 2" xfId="40015" xr:uid="{FCB75E08-A31D-49B6-8E96-B5BB8030690B}"/>
    <cellStyle name="Standaard 4 4 3 3 2 3 2 2 3" xfId="29831" xr:uid="{22688F40-5D54-4FC6-91C5-B4AEE5929410}"/>
    <cellStyle name="Standaard 4 4 3 3 2 3 2 3" xfId="15207" xr:uid="{0890E5C8-338E-463F-B758-3836D6326924}"/>
    <cellStyle name="Standaard 4 4 3 3 2 3 2 3 2" xfId="35576" xr:uid="{2D5DDF8E-AE11-4207-9447-7666C93D479C}"/>
    <cellStyle name="Standaard 4 4 3 3 2 3 2 4" xfId="25392" xr:uid="{592EC357-2AD7-448E-ADB8-572C8FC48D5D}"/>
    <cellStyle name="Standaard 4 4 3 3 2 3 3" xfId="9456" xr:uid="{F98ADFCB-F429-41A1-8C66-2A163AA14F08}"/>
    <cellStyle name="Standaard 4 4 3 3 2 3 3 2" xfId="19645" xr:uid="{942B5E60-9138-4A9E-9912-B6E63028CC65}"/>
    <cellStyle name="Standaard 4 4 3 3 2 3 3 2 2" xfId="40014" xr:uid="{DA768573-54EE-4D87-BEAF-4155A2046E45}"/>
    <cellStyle name="Standaard 4 4 3 3 2 3 3 3" xfId="29830" xr:uid="{C1E47689-475D-4338-94FF-363DEA5C369D}"/>
    <cellStyle name="Standaard 4 4 3 3 2 3 4" xfId="12664" xr:uid="{B94135EA-C7A5-47D4-BAFD-9746B8AB5A40}"/>
    <cellStyle name="Standaard 4 4 3 3 2 3 4 2" xfId="33033" xr:uid="{56BDAB24-1DCC-4D6B-99A7-C7AC61EB3E30}"/>
    <cellStyle name="Standaard 4 4 3 3 2 3 5" xfId="22849" xr:uid="{5FF85396-17AE-4C1C-B977-3E296EDF8F50}"/>
    <cellStyle name="Standaard 4 4 3 3 2 4" xfId="3334" xr:uid="{79104804-573B-4BDD-B9A0-9442DA154544}"/>
    <cellStyle name="Standaard 4 4 3 3 2 4 2" xfId="9458" xr:uid="{EF21F2A2-20C5-4ACE-A174-EF9A6461B710}"/>
    <cellStyle name="Standaard 4 4 3 3 2 4 2 2" xfId="19647" xr:uid="{887D7A80-DF4C-4D58-9220-A891ACCE0721}"/>
    <cellStyle name="Standaard 4 4 3 3 2 4 2 2 2" xfId="40016" xr:uid="{04AE2CA1-EDE5-4768-957F-7462189D78D1}"/>
    <cellStyle name="Standaard 4 4 3 3 2 4 2 3" xfId="29832" xr:uid="{92F66379-169A-4C58-8DDC-F0DE7EFD79B5}"/>
    <cellStyle name="Standaard 4 4 3 3 2 4 3" xfId="13512" xr:uid="{A67F0E74-FACA-4172-A8E1-1E4D383EB993}"/>
    <cellStyle name="Standaard 4 4 3 3 2 4 3 2" xfId="33881" xr:uid="{50541659-3CD8-4342-B642-A6B64F0C2C0F}"/>
    <cellStyle name="Standaard 4 4 3 3 2 4 4" xfId="23697" xr:uid="{A738DD1E-83FD-4984-A491-969BCE5ACB59}"/>
    <cellStyle name="Standaard 4 4 3 3 2 5" xfId="9453" xr:uid="{8C7FB0B7-5ED4-4126-A9AC-BF1EDCAB8792}"/>
    <cellStyle name="Standaard 4 4 3 3 2 5 2" xfId="19642" xr:uid="{B14C6311-49E6-4264-B9BC-7CE6409391A7}"/>
    <cellStyle name="Standaard 4 4 3 3 2 5 2 2" xfId="40011" xr:uid="{A02B619A-4F1F-4FB9-96D6-5164BF008010}"/>
    <cellStyle name="Standaard 4 4 3 3 2 5 3" xfId="29827" xr:uid="{E4973BFC-7717-437B-B548-162916E9069A}"/>
    <cellStyle name="Standaard 4 4 3 3 2 6" xfId="10969" xr:uid="{D6C5E65F-A6F5-4546-A011-221EDB96F273}"/>
    <cellStyle name="Standaard 4 4 3 3 2 6 2" xfId="31338" xr:uid="{B6A3AEEA-A126-4AAA-9BAE-B9FC416E4A30}"/>
    <cellStyle name="Standaard 4 4 3 3 2 7" xfId="21154" xr:uid="{49EE0F34-C490-4FE5-94E5-54610DC12032}"/>
    <cellStyle name="Standaard 4 4 3 3 3" xfId="1213" xr:uid="{9B2F8FA0-11DC-4855-80C2-019D69DD0315}"/>
    <cellStyle name="Standaard 4 4 3 3 3 2" xfId="3758" xr:uid="{FB37B20F-C229-45BD-977C-5BA94AFA8BC9}"/>
    <cellStyle name="Standaard 4 4 3 3 3 2 2" xfId="9460" xr:uid="{72E621D2-13E6-49DC-9DE8-E9AB88AB1B0D}"/>
    <cellStyle name="Standaard 4 4 3 3 3 2 2 2" xfId="19649" xr:uid="{8292BC09-28AF-45FD-B633-71BFD4F719FD}"/>
    <cellStyle name="Standaard 4 4 3 3 3 2 2 2 2" xfId="40018" xr:uid="{957BBF32-FE05-4033-9FCF-FFF8F7D557AC}"/>
    <cellStyle name="Standaard 4 4 3 3 3 2 2 3" xfId="29834" xr:uid="{BB48789C-5D26-4100-8BA4-321181B425B6}"/>
    <cellStyle name="Standaard 4 4 3 3 3 2 3" xfId="13936" xr:uid="{8D173402-F59F-4A2C-AFDF-D697FCBB66CB}"/>
    <cellStyle name="Standaard 4 4 3 3 3 2 3 2" xfId="34305" xr:uid="{7BD51E7D-AA09-4ED9-9AF0-18F3E406EE62}"/>
    <cellStyle name="Standaard 4 4 3 3 3 2 4" xfId="24121" xr:uid="{BBF95E6E-A1B8-4A51-BC9E-8BF3E66053DE}"/>
    <cellStyle name="Standaard 4 4 3 3 3 3" xfId="9459" xr:uid="{8F486C74-E106-44FE-93B3-2AEE08AAEEA0}"/>
    <cellStyle name="Standaard 4 4 3 3 3 3 2" xfId="19648" xr:uid="{D4EEC5BA-48E8-480F-9ABC-D41A6BA298AA}"/>
    <cellStyle name="Standaard 4 4 3 3 3 3 2 2" xfId="40017" xr:uid="{F6CFE3EA-0DE6-4D02-A218-F7D0ADF89BCF}"/>
    <cellStyle name="Standaard 4 4 3 3 3 3 3" xfId="29833" xr:uid="{35CA6306-0783-4231-8800-F4E36C414A7F}"/>
    <cellStyle name="Standaard 4 4 3 3 3 4" xfId="11393" xr:uid="{CD05654B-FD9A-479F-B16D-50800E0A8BF2}"/>
    <cellStyle name="Standaard 4 4 3 3 3 4 2" xfId="31762" xr:uid="{6A05245F-3091-40C3-B665-21D204212E13}"/>
    <cellStyle name="Standaard 4 4 3 3 3 5" xfId="21578" xr:uid="{03ECD375-EA4B-4731-9E4B-F16AB1E90AF2}"/>
    <cellStyle name="Standaard 4 4 3 3 4" xfId="2060" xr:uid="{5FEB0B06-7250-4704-830D-A2C35C38082A}"/>
    <cellStyle name="Standaard 4 4 3 3 4 2" xfId="4605" xr:uid="{C705BD42-E1A3-4C58-8726-F2D46B4E43BF}"/>
    <cellStyle name="Standaard 4 4 3 3 4 2 2" xfId="9462" xr:uid="{F529D15D-A76A-430D-A461-8363234D85A4}"/>
    <cellStyle name="Standaard 4 4 3 3 4 2 2 2" xfId="19651" xr:uid="{1A3AD3F6-4AC6-45E8-AB72-F464F5C0D9AF}"/>
    <cellStyle name="Standaard 4 4 3 3 4 2 2 2 2" xfId="40020" xr:uid="{501A51D3-EDCE-4B07-8BF7-FBAEC4F86777}"/>
    <cellStyle name="Standaard 4 4 3 3 4 2 2 3" xfId="29836" xr:uid="{17383D64-143A-4632-B9B3-8013130B070C}"/>
    <cellStyle name="Standaard 4 4 3 3 4 2 3" xfId="14783" xr:uid="{574D1ECE-1427-44F9-847C-DC556B8D8210}"/>
    <cellStyle name="Standaard 4 4 3 3 4 2 3 2" xfId="35152" xr:uid="{3DA09FC4-14FE-49D7-84DB-21D0B57A74EE}"/>
    <cellStyle name="Standaard 4 4 3 3 4 2 4" xfId="24968" xr:uid="{FA8B414E-67D1-4A72-84FD-A3B5CA1C725B}"/>
    <cellStyle name="Standaard 4 4 3 3 4 3" xfId="9461" xr:uid="{B9E3BE31-9215-43DE-95C2-D39EB755F11F}"/>
    <cellStyle name="Standaard 4 4 3 3 4 3 2" xfId="19650" xr:uid="{FDC99880-27DD-48F3-B99C-1B82876B7197}"/>
    <cellStyle name="Standaard 4 4 3 3 4 3 2 2" xfId="40019" xr:uid="{215E9147-55F9-4E1F-8636-377E0F89BADA}"/>
    <cellStyle name="Standaard 4 4 3 3 4 3 3" xfId="29835" xr:uid="{F9FD2217-33A8-4D8B-AE61-B37884229EDF}"/>
    <cellStyle name="Standaard 4 4 3 3 4 4" xfId="12240" xr:uid="{D3AC745F-B151-4CD5-9ED8-7AC14C0536D0}"/>
    <cellStyle name="Standaard 4 4 3 3 4 4 2" xfId="32609" xr:uid="{D0183696-87B5-4257-B5FD-3CCAB0C49454}"/>
    <cellStyle name="Standaard 4 4 3 3 4 5" xfId="22425" xr:uid="{58EDCE10-7BCE-4537-A31C-75A196AF5462}"/>
    <cellStyle name="Standaard 4 4 3 3 5" xfId="2910" xr:uid="{ED96B846-4B8B-45E8-B706-CE4547F85DE7}"/>
    <cellStyle name="Standaard 4 4 3 3 5 2" xfId="9463" xr:uid="{B475138F-AB68-4532-9C7C-7ECD45067928}"/>
    <cellStyle name="Standaard 4 4 3 3 5 2 2" xfId="19652" xr:uid="{889E1553-6432-43E1-BF1C-1039279648D9}"/>
    <cellStyle name="Standaard 4 4 3 3 5 2 2 2" xfId="40021" xr:uid="{71297E9F-F0A1-467D-AE9B-E9959F0C3776}"/>
    <cellStyle name="Standaard 4 4 3 3 5 2 3" xfId="29837" xr:uid="{9F9F4338-6951-4162-B4DC-3A75AE8EF613}"/>
    <cellStyle name="Standaard 4 4 3 3 5 3" xfId="13088" xr:uid="{CECB73DC-0E1D-4C40-BA87-F3543D5F55C0}"/>
    <cellStyle name="Standaard 4 4 3 3 5 3 2" xfId="33457" xr:uid="{66481664-A3A3-43ED-9523-1A94CD11F8BF}"/>
    <cellStyle name="Standaard 4 4 3 3 5 4" xfId="23273" xr:uid="{DB022262-024B-4B54-B9C5-B6C911799F26}"/>
    <cellStyle name="Standaard 4 4 3 3 6" xfId="9452" xr:uid="{A1AA9259-6BAD-4F3F-BAA3-01D95FDACC37}"/>
    <cellStyle name="Standaard 4 4 3 3 6 2" xfId="19641" xr:uid="{FEA193DB-461D-422C-BD3E-4949C2BA9501}"/>
    <cellStyle name="Standaard 4 4 3 3 6 2 2" xfId="40010" xr:uid="{E7A169CD-E154-488D-B7BB-282953FCEF39}"/>
    <cellStyle name="Standaard 4 4 3 3 6 3" xfId="29826" xr:uid="{A65E98D5-AC12-41F7-BD29-1B4E5F9C09F1}"/>
    <cellStyle name="Standaard 4 4 3 3 7" xfId="10545" xr:uid="{FF8E57EA-BAD9-423E-A8D7-E4A3C6B07357}"/>
    <cellStyle name="Standaard 4 4 3 3 7 2" xfId="30914" xr:uid="{75662DF8-6AC6-430C-B759-80CC7B66BCD6}"/>
    <cellStyle name="Standaard 4 4 3 3 8" xfId="20730" xr:uid="{F150B7A9-7FFC-4284-BC7E-600CDC8371AE}"/>
    <cellStyle name="Standaard 4 4 3 4" xfId="491" xr:uid="{535F3B00-C217-4246-BD45-B87655E2F1CD}"/>
    <cellStyle name="Standaard 4 4 3 4 2" xfId="948" xr:uid="{F5DE6AA0-30C7-4E03-8DAA-76627C6DECAF}"/>
    <cellStyle name="Standaard 4 4 3 4 2 2" xfId="1798" xr:uid="{9646B8C6-00E4-4C20-AD39-CF9DF95E4560}"/>
    <cellStyle name="Standaard 4 4 3 4 2 2 2" xfId="4343" xr:uid="{F30B5F11-E263-40D8-B5F6-FE0CB2482703}"/>
    <cellStyle name="Standaard 4 4 3 4 2 2 2 2" xfId="9467" xr:uid="{6587E68A-80E9-45C8-A415-40F4ACB73AEA}"/>
    <cellStyle name="Standaard 4 4 3 4 2 2 2 2 2" xfId="19656" xr:uid="{3ABB4A7D-5B44-4CB7-94D9-E9AB57709EE5}"/>
    <cellStyle name="Standaard 4 4 3 4 2 2 2 2 2 2" xfId="40025" xr:uid="{0B0CBC38-C6BF-4BCD-A3A5-B01FEF0F012E}"/>
    <cellStyle name="Standaard 4 4 3 4 2 2 2 2 3" xfId="29841" xr:uid="{976EDF95-CC48-4DD9-86C3-DB84D435DABF}"/>
    <cellStyle name="Standaard 4 4 3 4 2 2 2 3" xfId="14521" xr:uid="{26DC1CB9-D924-4598-9DF0-B2815A9AB196}"/>
    <cellStyle name="Standaard 4 4 3 4 2 2 2 3 2" xfId="34890" xr:uid="{A932FB1C-38F6-4448-9B28-B24557B38CF1}"/>
    <cellStyle name="Standaard 4 4 3 4 2 2 2 4" xfId="24706" xr:uid="{20788087-B56C-48ED-8865-0A7332F0189E}"/>
    <cellStyle name="Standaard 4 4 3 4 2 2 3" xfId="9466" xr:uid="{649C58E1-0F9E-458D-BD34-5079F735416F}"/>
    <cellStyle name="Standaard 4 4 3 4 2 2 3 2" xfId="19655" xr:uid="{549927E8-6E91-45C5-9261-3B0B574E069F}"/>
    <cellStyle name="Standaard 4 4 3 4 2 2 3 2 2" xfId="40024" xr:uid="{E165673E-6530-46D4-9B44-61A72A354494}"/>
    <cellStyle name="Standaard 4 4 3 4 2 2 3 3" xfId="29840" xr:uid="{C511A0C3-3083-4DB7-A5AF-CB354AE8C246}"/>
    <cellStyle name="Standaard 4 4 3 4 2 2 4" xfId="11978" xr:uid="{79442241-6DD3-4D3C-97A3-1D35AD7D6E66}"/>
    <cellStyle name="Standaard 4 4 3 4 2 2 4 2" xfId="32347" xr:uid="{3FDC419E-7F65-4F8A-850E-C962DAB002C0}"/>
    <cellStyle name="Standaard 4 4 3 4 2 2 5" xfId="22163" xr:uid="{118E136A-5CBE-4D63-824D-A1BF626AA821}"/>
    <cellStyle name="Standaard 4 4 3 4 2 3" xfId="2645" xr:uid="{C902DB89-0C0F-4306-9420-CC0D065D4DBC}"/>
    <cellStyle name="Standaard 4 4 3 4 2 3 2" xfId="5190" xr:uid="{9D139CF4-91DA-4747-AC2F-F86DF2A68C8A}"/>
    <cellStyle name="Standaard 4 4 3 4 2 3 2 2" xfId="9469" xr:uid="{AC24BC22-5E2F-429E-9F11-F895F39F6E9A}"/>
    <cellStyle name="Standaard 4 4 3 4 2 3 2 2 2" xfId="19658" xr:uid="{AD4952D2-0F9C-434D-A083-1F80DB392150}"/>
    <cellStyle name="Standaard 4 4 3 4 2 3 2 2 2 2" xfId="40027" xr:uid="{040D05CA-7D33-41ED-B898-F569B772AD3C}"/>
    <cellStyle name="Standaard 4 4 3 4 2 3 2 2 3" xfId="29843" xr:uid="{EEBA9DB9-64F2-4A89-B06E-36094160E698}"/>
    <cellStyle name="Standaard 4 4 3 4 2 3 2 3" xfId="15368" xr:uid="{18E0705A-561F-42BB-986C-F07AE4175D18}"/>
    <cellStyle name="Standaard 4 4 3 4 2 3 2 3 2" xfId="35737" xr:uid="{50330109-4E65-4D73-86B7-30735B182153}"/>
    <cellStyle name="Standaard 4 4 3 4 2 3 2 4" xfId="25553" xr:uid="{FE2DEBC4-443A-4C17-B32D-093ACC82E8C1}"/>
    <cellStyle name="Standaard 4 4 3 4 2 3 3" xfId="9468" xr:uid="{0A9B840B-0CE3-47F9-A3BB-331B25EC07BD}"/>
    <cellStyle name="Standaard 4 4 3 4 2 3 3 2" xfId="19657" xr:uid="{587E5472-FDD6-483C-8CF8-77D082B45458}"/>
    <cellStyle name="Standaard 4 4 3 4 2 3 3 2 2" xfId="40026" xr:uid="{0F361A88-E23A-40D4-9D9E-260899FB8750}"/>
    <cellStyle name="Standaard 4 4 3 4 2 3 3 3" xfId="29842" xr:uid="{6A379268-D2E6-497B-8B32-50E27870F505}"/>
    <cellStyle name="Standaard 4 4 3 4 2 3 4" xfId="12825" xr:uid="{1AF9BAFF-E65A-4EBF-9D9C-E8082710D918}"/>
    <cellStyle name="Standaard 4 4 3 4 2 3 4 2" xfId="33194" xr:uid="{63DE38EF-83C7-402D-A7B0-222B7E68303B}"/>
    <cellStyle name="Standaard 4 4 3 4 2 3 5" xfId="23010" xr:uid="{A8E208A1-F207-4C77-91AB-B07CC7E806A1}"/>
    <cellStyle name="Standaard 4 4 3 4 2 4" xfId="3495" xr:uid="{8CC26C8F-E54E-439A-9C64-5F3ABCA48AC0}"/>
    <cellStyle name="Standaard 4 4 3 4 2 4 2" xfId="9470" xr:uid="{0CED87A1-66F4-4CF0-9D3E-D9014C7813FC}"/>
    <cellStyle name="Standaard 4 4 3 4 2 4 2 2" xfId="19659" xr:uid="{E9F2E8A4-9804-448C-9343-4F7722EAF8CD}"/>
    <cellStyle name="Standaard 4 4 3 4 2 4 2 2 2" xfId="40028" xr:uid="{0791C3CD-2536-45DB-B589-BF69E2B92007}"/>
    <cellStyle name="Standaard 4 4 3 4 2 4 2 3" xfId="29844" xr:uid="{FB7BB296-09CB-4CB3-A9E9-AE6F743E31F5}"/>
    <cellStyle name="Standaard 4 4 3 4 2 4 3" xfId="13673" xr:uid="{53C8CA3D-B5B2-40AB-851A-EB08B579158D}"/>
    <cellStyle name="Standaard 4 4 3 4 2 4 3 2" xfId="34042" xr:uid="{FA8EF524-81DB-4124-8D7A-3F4C8D5DE32B}"/>
    <cellStyle name="Standaard 4 4 3 4 2 4 4" xfId="23858" xr:uid="{EC10B1E4-6B8C-42B1-B4A3-F3FC4C188B0C}"/>
    <cellStyle name="Standaard 4 4 3 4 2 5" xfId="9465" xr:uid="{02258274-D8A5-4C22-B630-3AB003DD4A57}"/>
    <cellStyle name="Standaard 4 4 3 4 2 5 2" xfId="19654" xr:uid="{A98BCB7D-1B7F-4102-AFC1-EE08F1E8EA2D}"/>
    <cellStyle name="Standaard 4 4 3 4 2 5 2 2" xfId="40023" xr:uid="{7AB16A26-068D-4C85-A89E-2C72EB069CAB}"/>
    <cellStyle name="Standaard 4 4 3 4 2 5 3" xfId="29839" xr:uid="{620A9175-3BDF-47F2-8B95-C906B4DD1AB5}"/>
    <cellStyle name="Standaard 4 4 3 4 2 6" xfId="11130" xr:uid="{F0F55EDA-2EAA-4F83-A79C-3DE69D61FABF}"/>
    <cellStyle name="Standaard 4 4 3 4 2 6 2" xfId="31499" xr:uid="{BD898CCA-79E0-4F9D-B139-B91ED0188981}"/>
    <cellStyle name="Standaard 4 4 3 4 2 7" xfId="21315" xr:uid="{FD8B83D3-F1ED-409C-A816-20DEDF918AE2}"/>
    <cellStyle name="Standaard 4 4 3 4 3" xfId="1374" xr:uid="{A2D45411-FC4A-4DF5-A717-9914A24C079E}"/>
    <cellStyle name="Standaard 4 4 3 4 3 2" xfId="3919" xr:uid="{57E27EDF-082A-42DA-AFF9-4AF7078EB110}"/>
    <cellStyle name="Standaard 4 4 3 4 3 2 2" xfId="9472" xr:uid="{0AE813DC-F234-4216-90EF-3838F0D205C5}"/>
    <cellStyle name="Standaard 4 4 3 4 3 2 2 2" xfId="19661" xr:uid="{EA1B145D-0F58-49F1-AA9C-9F6925287871}"/>
    <cellStyle name="Standaard 4 4 3 4 3 2 2 2 2" xfId="40030" xr:uid="{FF26D5B8-33E8-476D-9F19-896D7C8374A8}"/>
    <cellStyle name="Standaard 4 4 3 4 3 2 2 3" xfId="29846" xr:uid="{63F11DA9-4A95-4193-8CC0-A1C3D44DC7A1}"/>
    <cellStyle name="Standaard 4 4 3 4 3 2 3" xfId="14097" xr:uid="{0FECC17E-F8D0-448F-ABD0-E4228E63A453}"/>
    <cellStyle name="Standaard 4 4 3 4 3 2 3 2" xfId="34466" xr:uid="{21D273DE-F358-4A42-B4A2-450D5B2C1BEB}"/>
    <cellStyle name="Standaard 4 4 3 4 3 2 4" xfId="24282" xr:uid="{0593C506-1A99-416C-ACA1-BC1560C4C3F2}"/>
    <cellStyle name="Standaard 4 4 3 4 3 3" xfId="9471" xr:uid="{A126E4AD-B85D-4D5D-B0F9-52835F4EB662}"/>
    <cellStyle name="Standaard 4 4 3 4 3 3 2" xfId="19660" xr:uid="{F8D19A90-CEB2-4C3D-BA74-96E9C960FC15}"/>
    <cellStyle name="Standaard 4 4 3 4 3 3 2 2" xfId="40029" xr:uid="{4EE20360-41AF-46D5-9C4A-0C82304F0141}"/>
    <cellStyle name="Standaard 4 4 3 4 3 3 3" xfId="29845" xr:uid="{D37B6D86-874C-48FD-A052-505087A5C403}"/>
    <cellStyle name="Standaard 4 4 3 4 3 4" xfId="11554" xr:uid="{B26F15D5-7A8B-4C02-B5A9-CE0BBD3DFE58}"/>
    <cellStyle name="Standaard 4 4 3 4 3 4 2" xfId="31923" xr:uid="{35D0C404-DC82-49D6-91FA-5D8BCB99D91D}"/>
    <cellStyle name="Standaard 4 4 3 4 3 5" xfId="21739" xr:uid="{CB52877E-2B81-4EB9-8F78-660DAAE87A9E}"/>
    <cellStyle name="Standaard 4 4 3 4 4" xfId="2221" xr:uid="{6A39172C-1116-489C-9778-6497AD1356C7}"/>
    <cellStyle name="Standaard 4 4 3 4 4 2" xfId="4766" xr:uid="{72D3E0D1-59AA-4E5F-BB10-41160DAD7C30}"/>
    <cellStyle name="Standaard 4 4 3 4 4 2 2" xfId="9474" xr:uid="{061C172E-B397-416D-9806-9144405B5283}"/>
    <cellStyle name="Standaard 4 4 3 4 4 2 2 2" xfId="19663" xr:uid="{52304F79-210C-415B-8A1B-CD0EFE376A97}"/>
    <cellStyle name="Standaard 4 4 3 4 4 2 2 2 2" xfId="40032" xr:uid="{03361545-F12A-446E-BD0A-5AB072279AC5}"/>
    <cellStyle name="Standaard 4 4 3 4 4 2 2 3" xfId="29848" xr:uid="{B4BAA942-61A2-4C94-AD6F-106019939338}"/>
    <cellStyle name="Standaard 4 4 3 4 4 2 3" xfId="14944" xr:uid="{D2F427D0-3328-4910-9224-E4E4FEA3FBD9}"/>
    <cellStyle name="Standaard 4 4 3 4 4 2 3 2" xfId="35313" xr:uid="{82069EC8-21ED-42F7-B156-4D41C56EF03E}"/>
    <cellStyle name="Standaard 4 4 3 4 4 2 4" xfId="25129" xr:uid="{6E556151-C72D-4293-A53E-B45B9D55DD34}"/>
    <cellStyle name="Standaard 4 4 3 4 4 3" xfId="9473" xr:uid="{24B421CC-A7F5-4854-82D5-28A6FA80785F}"/>
    <cellStyle name="Standaard 4 4 3 4 4 3 2" xfId="19662" xr:uid="{BAE68167-4F12-4966-A5E6-BC7C3C6C74FE}"/>
    <cellStyle name="Standaard 4 4 3 4 4 3 2 2" xfId="40031" xr:uid="{A099B755-B0CC-4222-9E1C-F390DBBCEBD3}"/>
    <cellStyle name="Standaard 4 4 3 4 4 3 3" xfId="29847" xr:uid="{04F618EA-E322-4C22-A6B0-101A74893E54}"/>
    <cellStyle name="Standaard 4 4 3 4 4 4" xfId="12401" xr:uid="{8EF33A09-5A9A-43EE-8778-675095E11FC7}"/>
    <cellStyle name="Standaard 4 4 3 4 4 4 2" xfId="32770" xr:uid="{05C5DB64-29A5-4329-860E-7461112F76BA}"/>
    <cellStyle name="Standaard 4 4 3 4 4 5" xfId="22586" xr:uid="{C134BAB8-9432-4A5C-A469-550A0448901C}"/>
    <cellStyle name="Standaard 4 4 3 4 5" xfId="3071" xr:uid="{D6899FDF-2283-4861-9929-1EFF59CEE47F}"/>
    <cellStyle name="Standaard 4 4 3 4 5 2" xfId="9475" xr:uid="{4FC64BA9-7516-49AC-80E6-CDDF02016855}"/>
    <cellStyle name="Standaard 4 4 3 4 5 2 2" xfId="19664" xr:uid="{8510C2E9-FF27-4C75-B1A9-FD6EE37FCE34}"/>
    <cellStyle name="Standaard 4 4 3 4 5 2 2 2" xfId="40033" xr:uid="{5E85AE88-10C4-4C96-938D-B8177A3417B7}"/>
    <cellStyle name="Standaard 4 4 3 4 5 2 3" xfId="29849" xr:uid="{A4CFBE6D-D4A1-4144-9407-C9F284C54534}"/>
    <cellStyle name="Standaard 4 4 3 4 5 3" xfId="13249" xr:uid="{49192ADA-9A45-4EA4-9B01-B2DE4D7C30C8}"/>
    <cellStyle name="Standaard 4 4 3 4 5 3 2" xfId="33618" xr:uid="{BF896544-0523-4DDB-BF74-9B630D609033}"/>
    <cellStyle name="Standaard 4 4 3 4 5 4" xfId="23434" xr:uid="{6C88A296-C186-4B56-83D0-F3B19E884F13}"/>
    <cellStyle name="Standaard 4 4 3 4 6" xfId="9464" xr:uid="{D3055DB0-260A-4D25-82F6-60A083A53672}"/>
    <cellStyle name="Standaard 4 4 3 4 6 2" xfId="19653" xr:uid="{433848B0-59C5-4F39-B116-927B290A7DB0}"/>
    <cellStyle name="Standaard 4 4 3 4 6 2 2" xfId="40022" xr:uid="{6A6674DB-C0D8-4F9B-9C92-03A847620C73}"/>
    <cellStyle name="Standaard 4 4 3 4 6 3" xfId="29838" xr:uid="{313E5487-E78F-41E4-8B76-23F1145AB535}"/>
    <cellStyle name="Standaard 4 4 3 4 7" xfId="10706" xr:uid="{38F775B0-E2DE-477E-B88F-886A62721844}"/>
    <cellStyle name="Standaard 4 4 3 4 7 2" xfId="31075" xr:uid="{168D2686-7CD7-480C-9613-7AA6897371B8}"/>
    <cellStyle name="Standaard 4 4 3 4 8" xfId="20891" xr:uid="{E34B3715-1B98-44E1-82ED-7809EF36E74B}"/>
    <cellStyle name="Standaard 4 4 3 5" xfId="584" xr:uid="{5643D32D-8611-43DE-B81F-60E9E04FAE36}"/>
    <cellStyle name="Standaard 4 4 3 5 2" xfId="1010" xr:uid="{A96CC729-248D-41E0-88FB-14B6F9B92DA1}"/>
    <cellStyle name="Standaard 4 4 3 5 2 2" xfId="1860" xr:uid="{281DE10D-CA88-4E55-84F7-98D371B63EAB}"/>
    <cellStyle name="Standaard 4 4 3 5 2 2 2" xfId="4405" xr:uid="{F4B693AD-0D47-4FDE-AE99-DA489CC5ACF9}"/>
    <cellStyle name="Standaard 4 4 3 5 2 2 2 2" xfId="9479" xr:uid="{7682A8B4-C7F8-44D8-A4EB-6CC182066E1A}"/>
    <cellStyle name="Standaard 4 4 3 5 2 2 2 2 2" xfId="19668" xr:uid="{F58A65EB-716B-47AB-BBA3-B31DDB5BA07F}"/>
    <cellStyle name="Standaard 4 4 3 5 2 2 2 2 2 2" xfId="40037" xr:uid="{6758C494-A323-4A35-8809-1522ECEE8C85}"/>
    <cellStyle name="Standaard 4 4 3 5 2 2 2 2 3" xfId="29853" xr:uid="{FC9B93E1-93C1-44C5-B917-C47BA18CEF07}"/>
    <cellStyle name="Standaard 4 4 3 5 2 2 2 3" xfId="14583" xr:uid="{42585770-C288-4CDB-A66B-DE693DCFF11C}"/>
    <cellStyle name="Standaard 4 4 3 5 2 2 2 3 2" xfId="34952" xr:uid="{8CE77034-EE73-4A43-806C-C81A796496B4}"/>
    <cellStyle name="Standaard 4 4 3 5 2 2 2 4" xfId="24768" xr:uid="{81CB53DA-83C7-4439-A8EA-69D220B5F988}"/>
    <cellStyle name="Standaard 4 4 3 5 2 2 3" xfId="9478" xr:uid="{D5D83ECD-278F-42C4-A6FD-EB323AD68AA0}"/>
    <cellStyle name="Standaard 4 4 3 5 2 2 3 2" xfId="19667" xr:uid="{62372BA8-0534-4953-815D-EFA87CC6A08D}"/>
    <cellStyle name="Standaard 4 4 3 5 2 2 3 2 2" xfId="40036" xr:uid="{348054B9-D3AD-4817-92AF-BACBF1A6924A}"/>
    <cellStyle name="Standaard 4 4 3 5 2 2 3 3" xfId="29852" xr:uid="{177D4D83-2B67-4362-AA79-3627FD588248}"/>
    <cellStyle name="Standaard 4 4 3 5 2 2 4" xfId="12040" xr:uid="{A87B6087-71E9-4889-BA19-34A893C68CA5}"/>
    <cellStyle name="Standaard 4 4 3 5 2 2 4 2" xfId="32409" xr:uid="{F10CAB8D-C2AF-4128-A290-B596CABD8DAA}"/>
    <cellStyle name="Standaard 4 4 3 5 2 2 5" xfId="22225" xr:uid="{2EB801A2-4F4C-4ED4-9895-0F4AFFA5AB2E}"/>
    <cellStyle name="Standaard 4 4 3 5 2 3" xfId="2707" xr:uid="{7CA1A2EF-5E42-4DA5-8288-95C42C74F2E2}"/>
    <cellStyle name="Standaard 4 4 3 5 2 3 2" xfId="5252" xr:uid="{D86EEF98-9957-4CF2-8C92-54E863296C2E}"/>
    <cellStyle name="Standaard 4 4 3 5 2 3 2 2" xfId="9481" xr:uid="{CE1803B3-3959-4A0F-AB85-0498CC528C3A}"/>
    <cellStyle name="Standaard 4 4 3 5 2 3 2 2 2" xfId="19670" xr:uid="{73144C7B-4715-4148-84EE-CB6F8C6EB746}"/>
    <cellStyle name="Standaard 4 4 3 5 2 3 2 2 2 2" xfId="40039" xr:uid="{2BF40578-2237-43A6-B6D3-6DDE8E376FD8}"/>
    <cellStyle name="Standaard 4 4 3 5 2 3 2 2 3" xfId="29855" xr:uid="{B8F0C5D9-6C83-464A-9D88-2064242A471D}"/>
    <cellStyle name="Standaard 4 4 3 5 2 3 2 3" xfId="15430" xr:uid="{D811913E-5D42-4B19-8DD1-E42D3105FD30}"/>
    <cellStyle name="Standaard 4 4 3 5 2 3 2 3 2" xfId="35799" xr:uid="{223BC98B-AF5C-473B-B3DD-49C25842E7F6}"/>
    <cellStyle name="Standaard 4 4 3 5 2 3 2 4" xfId="25615" xr:uid="{B54EF32A-FBE4-42F0-ABC2-BC1391D11E6F}"/>
    <cellStyle name="Standaard 4 4 3 5 2 3 3" xfId="9480" xr:uid="{04B7199A-28CD-481B-BEB3-F8E181552500}"/>
    <cellStyle name="Standaard 4 4 3 5 2 3 3 2" xfId="19669" xr:uid="{D41E8D75-D058-498C-A476-5167B5144001}"/>
    <cellStyle name="Standaard 4 4 3 5 2 3 3 2 2" xfId="40038" xr:uid="{50B064CE-E831-4866-826F-8C9C9924AB01}"/>
    <cellStyle name="Standaard 4 4 3 5 2 3 3 3" xfId="29854" xr:uid="{BE20970D-2E01-4AF9-8A0D-7857E8BCB10D}"/>
    <cellStyle name="Standaard 4 4 3 5 2 3 4" xfId="12887" xr:uid="{CAD30392-68E8-45E0-ABB5-C79D89AAD1AC}"/>
    <cellStyle name="Standaard 4 4 3 5 2 3 4 2" xfId="33256" xr:uid="{691438FF-0548-43DB-AFE1-EEC8D123D55D}"/>
    <cellStyle name="Standaard 4 4 3 5 2 3 5" xfId="23072" xr:uid="{FB467E7D-E8DD-4CC1-B314-769ECFE02BFD}"/>
    <cellStyle name="Standaard 4 4 3 5 2 4" xfId="3557" xr:uid="{E769DEE3-67BD-4D66-A783-7CC431210D38}"/>
    <cellStyle name="Standaard 4 4 3 5 2 4 2" xfId="9482" xr:uid="{525DAC7E-C889-4F9C-B37F-2E8B2456C0CB}"/>
    <cellStyle name="Standaard 4 4 3 5 2 4 2 2" xfId="19671" xr:uid="{4DAA2853-C446-4234-9F0A-3ACBD7B22F1B}"/>
    <cellStyle name="Standaard 4 4 3 5 2 4 2 2 2" xfId="40040" xr:uid="{A04875FD-B314-4F46-87FD-B157F9FC5908}"/>
    <cellStyle name="Standaard 4 4 3 5 2 4 2 3" xfId="29856" xr:uid="{426F6AAD-30A2-4849-895E-854F3FFD61F3}"/>
    <cellStyle name="Standaard 4 4 3 5 2 4 3" xfId="13735" xr:uid="{B992C5D6-1D81-4C6E-9AEA-0650EF9DBE51}"/>
    <cellStyle name="Standaard 4 4 3 5 2 4 3 2" xfId="34104" xr:uid="{40493E53-9DF2-4737-84DE-56306E26A80C}"/>
    <cellStyle name="Standaard 4 4 3 5 2 4 4" xfId="23920" xr:uid="{72E22F2E-D08D-4B0E-BAA3-201049E0E41D}"/>
    <cellStyle name="Standaard 4 4 3 5 2 5" xfId="9477" xr:uid="{19B65431-7C0C-4B61-8369-2BC412CEC934}"/>
    <cellStyle name="Standaard 4 4 3 5 2 5 2" xfId="19666" xr:uid="{F98F1AD3-915F-4C34-96B8-C18296A22AAD}"/>
    <cellStyle name="Standaard 4 4 3 5 2 5 2 2" xfId="40035" xr:uid="{9DC411AB-049B-4EF4-B1DB-4530B7F65A96}"/>
    <cellStyle name="Standaard 4 4 3 5 2 5 3" xfId="29851" xr:uid="{3E38BE4A-1F0F-4392-9980-794AB3ACDC6E}"/>
    <cellStyle name="Standaard 4 4 3 5 2 6" xfId="11192" xr:uid="{ADB19F37-AD43-462D-A4F3-2BAE9FF5B3CF}"/>
    <cellStyle name="Standaard 4 4 3 5 2 6 2" xfId="31561" xr:uid="{2FA77664-C861-45E0-9D8C-B0D6036EEFBC}"/>
    <cellStyle name="Standaard 4 4 3 5 2 7" xfId="21377" xr:uid="{D849011C-B991-42E2-81DA-6BAC4FFF3EE5}"/>
    <cellStyle name="Standaard 4 4 3 5 3" xfId="1436" xr:uid="{9A18C591-2140-4A0B-A206-3300E50D73FF}"/>
    <cellStyle name="Standaard 4 4 3 5 3 2" xfId="3981" xr:uid="{24409FAA-FF79-4F30-B8F4-7360FA3CA1CC}"/>
    <cellStyle name="Standaard 4 4 3 5 3 2 2" xfId="9484" xr:uid="{ADD8A9B8-451D-4626-852F-678D36C52413}"/>
    <cellStyle name="Standaard 4 4 3 5 3 2 2 2" xfId="19673" xr:uid="{8A5BA86A-972B-4456-A931-E05DE33BA4F0}"/>
    <cellStyle name="Standaard 4 4 3 5 3 2 2 2 2" xfId="40042" xr:uid="{A9F27902-6BC2-40A0-91D3-0957A61506B4}"/>
    <cellStyle name="Standaard 4 4 3 5 3 2 2 3" xfId="29858" xr:uid="{E4596357-B197-45CA-B5A4-ACE02AFFC6DA}"/>
    <cellStyle name="Standaard 4 4 3 5 3 2 3" xfId="14159" xr:uid="{E0D53EC7-F04F-4BA4-AE5A-4DF65228649D}"/>
    <cellStyle name="Standaard 4 4 3 5 3 2 3 2" xfId="34528" xr:uid="{1B10DC8A-ACBC-404F-8FAE-172F4D4FF151}"/>
    <cellStyle name="Standaard 4 4 3 5 3 2 4" xfId="24344" xr:uid="{8673C015-A1AD-4FA8-9927-37FF7A7B35AE}"/>
    <cellStyle name="Standaard 4 4 3 5 3 3" xfId="9483" xr:uid="{2CC00C5B-ADFF-45A4-904D-A69A6CD82EB6}"/>
    <cellStyle name="Standaard 4 4 3 5 3 3 2" xfId="19672" xr:uid="{378A9481-1F77-43EB-8BC2-F15228F03D62}"/>
    <cellStyle name="Standaard 4 4 3 5 3 3 2 2" xfId="40041" xr:uid="{022E1CA2-94AA-444E-96CC-0A169B02F0FC}"/>
    <cellStyle name="Standaard 4 4 3 5 3 3 3" xfId="29857" xr:uid="{B1734669-D123-4AF3-9A81-D6A37F946554}"/>
    <cellStyle name="Standaard 4 4 3 5 3 4" xfId="11616" xr:uid="{C4E4009E-314D-4AF0-B2F0-CA5DE967F97B}"/>
    <cellStyle name="Standaard 4 4 3 5 3 4 2" xfId="31985" xr:uid="{42AC3798-02BD-4B99-9E31-5D7F5A3AF072}"/>
    <cellStyle name="Standaard 4 4 3 5 3 5" xfId="21801" xr:uid="{2ADEF1E4-0892-4516-9B58-F880AA4DEE6D}"/>
    <cellStyle name="Standaard 4 4 3 5 4" xfId="2283" xr:uid="{6E7AA00A-52B2-424A-A6E0-F33333F79AD2}"/>
    <cellStyle name="Standaard 4 4 3 5 4 2" xfId="4828" xr:uid="{BFB7955D-A9D8-425F-B92F-D5AE63DED62D}"/>
    <cellStyle name="Standaard 4 4 3 5 4 2 2" xfId="9486" xr:uid="{A31C2266-3602-440C-B9EF-0A548887ECC0}"/>
    <cellStyle name="Standaard 4 4 3 5 4 2 2 2" xfId="19675" xr:uid="{8388AA77-371C-4D3F-9D27-8885723054CB}"/>
    <cellStyle name="Standaard 4 4 3 5 4 2 2 2 2" xfId="40044" xr:uid="{B613C77D-4972-4BB1-8798-69E01F679DD0}"/>
    <cellStyle name="Standaard 4 4 3 5 4 2 2 3" xfId="29860" xr:uid="{81106B47-B834-44D8-BEDB-42BB10AC4071}"/>
    <cellStyle name="Standaard 4 4 3 5 4 2 3" xfId="15006" xr:uid="{B3D71046-1162-4836-82A6-4036EF3B5438}"/>
    <cellStyle name="Standaard 4 4 3 5 4 2 3 2" xfId="35375" xr:uid="{343EF8A0-15F9-498D-9B01-0DDD761E1B07}"/>
    <cellStyle name="Standaard 4 4 3 5 4 2 4" xfId="25191" xr:uid="{50584017-1C2E-4347-BD49-164D197E7FA8}"/>
    <cellStyle name="Standaard 4 4 3 5 4 3" xfId="9485" xr:uid="{7F36437C-EC85-41D7-AD0E-BE1C97BA8225}"/>
    <cellStyle name="Standaard 4 4 3 5 4 3 2" xfId="19674" xr:uid="{AFAD8D37-614B-40DE-BAD8-706BBAC95A11}"/>
    <cellStyle name="Standaard 4 4 3 5 4 3 2 2" xfId="40043" xr:uid="{737DB88C-DE9E-48F4-BC61-848B93EEDFFB}"/>
    <cellStyle name="Standaard 4 4 3 5 4 3 3" xfId="29859" xr:uid="{4D557E60-8981-439E-8A03-874D209CA25F}"/>
    <cellStyle name="Standaard 4 4 3 5 4 4" xfId="12463" xr:uid="{7B8E6676-EB13-4B3E-92BD-E32A2FD71F06}"/>
    <cellStyle name="Standaard 4 4 3 5 4 4 2" xfId="32832" xr:uid="{0C6F9E04-FB0F-494E-8532-A7ABC497B7BA}"/>
    <cellStyle name="Standaard 4 4 3 5 4 5" xfId="22648" xr:uid="{1B2EC48B-B88A-4A64-A454-4EA9B977295E}"/>
    <cellStyle name="Standaard 4 4 3 5 5" xfId="3133" xr:uid="{7D6D2C21-138B-4F88-9BE9-FC696F805DD7}"/>
    <cellStyle name="Standaard 4 4 3 5 5 2" xfId="9487" xr:uid="{A63FF812-E600-4145-BF36-46D262A20704}"/>
    <cellStyle name="Standaard 4 4 3 5 5 2 2" xfId="19676" xr:uid="{EF7BD8DD-354C-4040-9CCC-658D6CDCA8A0}"/>
    <cellStyle name="Standaard 4 4 3 5 5 2 2 2" xfId="40045" xr:uid="{2BD7E82D-980C-49D4-AA49-7BDB535E20F9}"/>
    <cellStyle name="Standaard 4 4 3 5 5 2 3" xfId="29861" xr:uid="{32FA2DEC-BD19-4D57-B11B-3126E1BA68BC}"/>
    <cellStyle name="Standaard 4 4 3 5 5 3" xfId="13311" xr:uid="{DF3F74B6-09C8-48E2-AB82-BA684E218684}"/>
    <cellStyle name="Standaard 4 4 3 5 5 3 2" xfId="33680" xr:uid="{1AD971EE-F804-4826-ABE1-D5A54832E5EA}"/>
    <cellStyle name="Standaard 4 4 3 5 5 4" xfId="23496" xr:uid="{5AF66043-4168-4910-8EFE-B4348BBD478A}"/>
    <cellStyle name="Standaard 4 4 3 5 6" xfId="9476" xr:uid="{81C729CA-F41D-442D-AF2F-BB24A0008D60}"/>
    <cellStyle name="Standaard 4 4 3 5 6 2" xfId="19665" xr:uid="{F80D8A70-FBEE-4FF9-ACC9-85DFD9D69253}"/>
    <cellStyle name="Standaard 4 4 3 5 6 2 2" xfId="40034" xr:uid="{5AB5CE49-3937-470A-8152-CDC1E8A0E7D0}"/>
    <cellStyle name="Standaard 4 4 3 5 6 3" xfId="29850" xr:uid="{CA22F624-AB7E-4B73-9114-86EE265C2904}"/>
    <cellStyle name="Standaard 4 4 3 5 7" xfId="10768" xr:uid="{557A7923-643B-4802-A6F6-8A3430BA4A11}"/>
    <cellStyle name="Standaard 4 4 3 5 7 2" xfId="31137" xr:uid="{1D38B1C3-F661-4A25-A325-F9519174986B}"/>
    <cellStyle name="Standaard 4 4 3 5 8" xfId="20953" xr:uid="{3677D2F0-8543-4C0C-B439-68A68C280BED}"/>
    <cellStyle name="Standaard 4 4 3 6" xfId="653" xr:uid="{EF34F6C3-8825-4CA8-A503-DA5167790927}"/>
    <cellStyle name="Standaard 4 4 3 6 2" xfId="1503" xr:uid="{CCBB8BCF-AADF-4E39-9AC6-7C1E2A7A533E}"/>
    <cellStyle name="Standaard 4 4 3 6 2 2" xfId="4048" xr:uid="{DD972D34-3298-4D24-8A10-1BD2CFA0546C}"/>
    <cellStyle name="Standaard 4 4 3 6 2 2 2" xfId="9490" xr:uid="{5BD18CD8-8243-4187-9786-454BAEA9029C}"/>
    <cellStyle name="Standaard 4 4 3 6 2 2 2 2" xfId="19679" xr:uid="{F251AF8D-7419-4122-B12F-4A9697A73D4D}"/>
    <cellStyle name="Standaard 4 4 3 6 2 2 2 2 2" xfId="40048" xr:uid="{9AC0D109-B7C6-4FF5-9150-FF34EA017F3D}"/>
    <cellStyle name="Standaard 4 4 3 6 2 2 2 3" xfId="29864" xr:uid="{988DB600-B535-443A-AB57-A6189E007AFA}"/>
    <cellStyle name="Standaard 4 4 3 6 2 2 3" xfId="14226" xr:uid="{71056C72-5AA4-4F6F-9A6D-1271B18BD0CD}"/>
    <cellStyle name="Standaard 4 4 3 6 2 2 3 2" xfId="34595" xr:uid="{61D7ED4D-98FC-4C7F-99F1-9E065FD2B574}"/>
    <cellStyle name="Standaard 4 4 3 6 2 2 4" xfId="24411" xr:uid="{B2838784-993B-4FFD-B635-C1643CAEB6C0}"/>
    <cellStyle name="Standaard 4 4 3 6 2 3" xfId="9489" xr:uid="{94428087-0180-4990-8C5F-280BC88BB738}"/>
    <cellStyle name="Standaard 4 4 3 6 2 3 2" xfId="19678" xr:uid="{28B06508-E140-41D2-A25A-9E96D412EEB2}"/>
    <cellStyle name="Standaard 4 4 3 6 2 3 2 2" xfId="40047" xr:uid="{2D4119F9-560A-476F-845F-9A6D66A5483F}"/>
    <cellStyle name="Standaard 4 4 3 6 2 3 3" xfId="29863" xr:uid="{123C7532-520B-4FC1-9170-884BA8DECD33}"/>
    <cellStyle name="Standaard 4 4 3 6 2 4" xfId="11683" xr:uid="{989976AF-7C87-4687-BFA9-9A8D478ED11C}"/>
    <cellStyle name="Standaard 4 4 3 6 2 4 2" xfId="32052" xr:uid="{9AD65893-0916-4B1F-8666-5A20663B5709}"/>
    <cellStyle name="Standaard 4 4 3 6 2 5" xfId="21868" xr:uid="{6EA043E8-3E97-47E6-807A-18F860149FC9}"/>
    <cellStyle name="Standaard 4 4 3 6 3" xfId="2350" xr:uid="{CDE5C411-3A6F-41C4-9C35-DACD73572AAB}"/>
    <cellStyle name="Standaard 4 4 3 6 3 2" xfId="4895" xr:uid="{F2A4BDFC-3106-45E6-9AF1-D5AC517CB716}"/>
    <cellStyle name="Standaard 4 4 3 6 3 2 2" xfId="9492" xr:uid="{8A8E109C-AD98-485C-B452-2BA4F96841C5}"/>
    <cellStyle name="Standaard 4 4 3 6 3 2 2 2" xfId="19681" xr:uid="{8E662FFE-7B26-4A96-BECA-C8CF620EA0C5}"/>
    <cellStyle name="Standaard 4 4 3 6 3 2 2 2 2" xfId="40050" xr:uid="{5989F383-32B3-473B-B511-957E05AD26BD}"/>
    <cellStyle name="Standaard 4 4 3 6 3 2 2 3" xfId="29866" xr:uid="{BA1FD993-54E8-47AC-9D9D-7445D6FFE1C7}"/>
    <cellStyle name="Standaard 4 4 3 6 3 2 3" xfId="15073" xr:uid="{0736449E-4CEA-4CA3-ACF5-322A0534E0C8}"/>
    <cellStyle name="Standaard 4 4 3 6 3 2 3 2" xfId="35442" xr:uid="{8D49CC15-1535-41C7-8DFD-125C824F103A}"/>
    <cellStyle name="Standaard 4 4 3 6 3 2 4" xfId="25258" xr:uid="{C1BC793C-DF95-4AF0-9DB0-BCE2844C3661}"/>
    <cellStyle name="Standaard 4 4 3 6 3 3" xfId="9491" xr:uid="{9B6D7069-31A4-450E-B740-97C5E2D759C6}"/>
    <cellStyle name="Standaard 4 4 3 6 3 3 2" xfId="19680" xr:uid="{9D211BEC-167B-49EE-8630-BB3B7C2B3B51}"/>
    <cellStyle name="Standaard 4 4 3 6 3 3 2 2" xfId="40049" xr:uid="{0C11A87D-1A5F-4E54-82B8-BC2CB1797646}"/>
    <cellStyle name="Standaard 4 4 3 6 3 3 3" xfId="29865" xr:uid="{68336B35-9426-4685-A52F-804F2782741E}"/>
    <cellStyle name="Standaard 4 4 3 6 3 4" xfId="12530" xr:uid="{6B268BEC-4FD1-44E0-A7FA-81C70DC5E3B8}"/>
    <cellStyle name="Standaard 4 4 3 6 3 4 2" xfId="32899" xr:uid="{E373B827-7DF8-484E-B1F3-326E6FDB77CC}"/>
    <cellStyle name="Standaard 4 4 3 6 3 5" xfId="22715" xr:uid="{746CB3A3-01F2-4029-A782-8799CC0F8E8B}"/>
    <cellStyle name="Standaard 4 4 3 6 4" xfId="3200" xr:uid="{801F9AD9-5329-476A-A396-A3A2A371B07F}"/>
    <cellStyle name="Standaard 4 4 3 6 4 2" xfId="9493" xr:uid="{C9090ECE-30C3-4882-A09E-1BF7717E410D}"/>
    <cellStyle name="Standaard 4 4 3 6 4 2 2" xfId="19682" xr:uid="{2A137AAB-DBDB-4E3A-848E-EBF05E3F5C1F}"/>
    <cellStyle name="Standaard 4 4 3 6 4 2 2 2" xfId="40051" xr:uid="{E868F7C8-540E-457D-865E-47DCC9211966}"/>
    <cellStyle name="Standaard 4 4 3 6 4 2 3" xfId="29867" xr:uid="{F7AC231E-71EB-4141-96BC-FB4BEE46D61C}"/>
    <cellStyle name="Standaard 4 4 3 6 4 3" xfId="13378" xr:uid="{06D1DF47-245C-49C9-8A47-DE5168778C9C}"/>
    <cellStyle name="Standaard 4 4 3 6 4 3 2" xfId="33747" xr:uid="{18CF1BB1-8380-419A-98E2-A51D0532DBDF}"/>
    <cellStyle name="Standaard 4 4 3 6 4 4" xfId="23563" xr:uid="{D266EA84-4539-4161-AC27-02931E851D34}"/>
    <cellStyle name="Standaard 4 4 3 6 5" xfId="9488" xr:uid="{C2F9BC9A-A573-4BAA-9441-FB307E6012C1}"/>
    <cellStyle name="Standaard 4 4 3 6 5 2" xfId="19677" xr:uid="{48BCAC57-99B8-42C4-ACE4-7E3BACBB44FF}"/>
    <cellStyle name="Standaard 4 4 3 6 5 2 2" xfId="40046" xr:uid="{5FCA50D5-8C2A-4A24-81F2-AE499025F760}"/>
    <cellStyle name="Standaard 4 4 3 6 5 3" xfId="29862" xr:uid="{4CE29902-BBDE-49B2-9500-1186C0F22CEF}"/>
    <cellStyle name="Standaard 4 4 3 6 6" xfId="10835" xr:uid="{6DAA7107-A0D1-4EC0-9DDA-27E093804652}"/>
    <cellStyle name="Standaard 4 4 3 6 6 2" xfId="31204" xr:uid="{AE393F3D-DB20-4E9A-A8C7-6230ADED293D}"/>
    <cellStyle name="Standaard 4 4 3 6 7" xfId="21020" xr:uid="{36C991FA-A26E-4828-98DD-C7C7FD0BD5CA}"/>
    <cellStyle name="Standaard 4 4 3 7" xfId="1079" xr:uid="{36D5CEA9-F02B-4E89-A0EB-DF1FFEB57766}"/>
    <cellStyle name="Standaard 4 4 3 7 2" xfId="3624" xr:uid="{5273E936-2119-4937-BBB1-E48086D44F97}"/>
    <cellStyle name="Standaard 4 4 3 7 2 2" xfId="9495" xr:uid="{560489C4-2AED-42A6-ABE1-F7D2265C4C24}"/>
    <cellStyle name="Standaard 4 4 3 7 2 2 2" xfId="19684" xr:uid="{24E6CA2C-502F-47C7-A12C-4156B471A42F}"/>
    <cellStyle name="Standaard 4 4 3 7 2 2 2 2" xfId="40053" xr:uid="{C4FF4138-A531-4424-8AD9-A4A2C1992974}"/>
    <cellStyle name="Standaard 4 4 3 7 2 2 3" xfId="29869" xr:uid="{5F2CD0A3-8F61-4382-A03D-3AAB613EA5CE}"/>
    <cellStyle name="Standaard 4 4 3 7 2 3" xfId="13802" xr:uid="{C2B9BF76-78DE-40D4-A165-17AD7C69BAD4}"/>
    <cellStyle name="Standaard 4 4 3 7 2 3 2" xfId="34171" xr:uid="{314C5D23-D322-4390-91EF-4232B333A0D4}"/>
    <cellStyle name="Standaard 4 4 3 7 2 4" xfId="23987" xr:uid="{97562DF1-5A8F-4532-A0A4-AFBFEA55C398}"/>
    <cellStyle name="Standaard 4 4 3 7 3" xfId="9494" xr:uid="{7D77C6CF-AC7B-4A3D-9F81-073970E822C4}"/>
    <cellStyle name="Standaard 4 4 3 7 3 2" xfId="19683" xr:uid="{0C30B9DF-926B-4556-A593-9ACF995CBE29}"/>
    <cellStyle name="Standaard 4 4 3 7 3 2 2" xfId="40052" xr:uid="{C726A906-61EC-4655-875C-D70A1D5734C8}"/>
    <cellStyle name="Standaard 4 4 3 7 3 3" xfId="29868" xr:uid="{B0147E05-AA93-4008-A63B-069907791C34}"/>
    <cellStyle name="Standaard 4 4 3 7 4" xfId="11259" xr:uid="{B15A00A3-019C-4A7F-BBDB-3515F929AE14}"/>
    <cellStyle name="Standaard 4 4 3 7 4 2" xfId="31628" xr:uid="{EF87BCB8-234A-420B-BA1E-82007A60F620}"/>
    <cellStyle name="Standaard 4 4 3 7 5" xfId="21444" xr:uid="{24F49F99-7E7B-41B7-9E59-25FE576E73BB}"/>
    <cellStyle name="Standaard 4 4 3 8" xfId="1926" xr:uid="{F43B535D-C053-491E-BCEB-8A116FAAAFD0}"/>
    <cellStyle name="Standaard 4 4 3 8 2" xfId="4471" xr:uid="{59B4588B-BFE4-4C06-8E15-608F8390C473}"/>
    <cellStyle name="Standaard 4 4 3 8 2 2" xfId="9497" xr:uid="{E1979F55-323E-4AD7-B183-7B92039A8507}"/>
    <cellStyle name="Standaard 4 4 3 8 2 2 2" xfId="19686" xr:uid="{BC59924A-062F-4885-9997-97DBEA940542}"/>
    <cellStyle name="Standaard 4 4 3 8 2 2 2 2" xfId="40055" xr:uid="{31239485-9AFC-4190-97D2-60DBF6A3A2D2}"/>
    <cellStyle name="Standaard 4 4 3 8 2 2 3" xfId="29871" xr:uid="{343D60F6-E8AF-440E-883D-0FCECBA7F713}"/>
    <cellStyle name="Standaard 4 4 3 8 2 3" xfId="14649" xr:uid="{5BB9697A-0C44-430E-8197-3A372CD6D2CA}"/>
    <cellStyle name="Standaard 4 4 3 8 2 3 2" xfId="35018" xr:uid="{D4879215-457A-45FD-85F7-A7FA2EDBAAC2}"/>
    <cellStyle name="Standaard 4 4 3 8 2 4" xfId="24834" xr:uid="{77D394EB-133F-4CD1-99D9-B0D271C7C2E7}"/>
    <cellStyle name="Standaard 4 4 3 8 3" xfId="9496" xr:uid="{4C4D5428-E1CD-4516-BB30-288149EAEB43}"/>
    <cellStyle name="Standaard 4 4 3 8 3 2" xfId="19685" xr:uid="{DBF56A67-5861-42D7-BAFE-8183A0CF5525}"/>
    <cellStyle name="Standaard 4 4 3 8 3 2 2" xfId="40054" xr:uid="{6F84E16E-39BE-4BE5-9B0B-D60579AEDAA8}"/>
    <cellStyle name="Standaard 4 4 3 8 3 3" xfId="29870" xr:uid="{6342C393-FD88-44B5-B5D1-DE5AE5F7BE53}"/>
    <cellStyle name="Standaard 4 4 3 8 4" xfId="12106" xr:uid="{AE9389EA-756B-4550-8FA4-3622DB72FC1E}"/>
    <cellStyle name="Standaard 4 4 3 8 4 2" xfId="32475" xr:uid="{60504BDD-5B97-487E-8AE9-9FEE70681CE1}"/>
    <cellStyle name="Standaard 4 4 3 8 5" xfId="22291" xr:uid="{40228370-6117-4DA6-B9D7-3FC485961E5D}"/>
    <cellStyle name="Standaard 4 4 3 9" xfId="2776" xr:uid="{109A1219-DAE0-44AB-822F-B07FE4395419}"/>
    <cellStyle name="Standaard 4 4 3 9 2" xfId="9498" xr:uid="{0F8B266E-BAF1-4C44-86DF-86CC7EA582BB}"/>
    <cellStyle name="Standaard 4 4 3 9 2 2" xfId="19687" xr:uid="{7DE2EAEE-F998-4DE5-AA4D-F796E98B0170}"/>
    <cellStyle name="Standaard 4 4 3 9 2 2 2" xfId="40056" xr:uid="{6D44845F-AB4A-4208-B08D-890CB43E7CFC}"/>
    <cellStyle name="Standaard 4 4 3 9 2 3" xfId="29872" xr:uid="{80B6F254-7F4E-48FE-B945-9F6E14E974B2}"/>
    <cellStyle name="Standaard 4 4 3 9 3" xfId="12954" xr:uid="{FAA5811C-8CAD-4F0C-865D-B213C35376BA}"/>
    <cellStyle name="Standaard 4 4 3 9 3 2" xfId="33323" xr:uid="{093D8865-BD54-4C7B-9D74-D62739112F3E}"/>
    <cellStyle name="Standaard 4 4 3 9 4" xfId="23139" xr:uid="{7878609D-E0BC-4B06-B71F-A0CB746541C6}"/>
    <cellStyle name="Standaard 4 4 4" xfId="128" xr:uid="{D13E20E4-522D-4D19-8242-5A62DA3C628D}"/>
    <cellStyle name="Standaard 4 4 4 10" xfId="20629" xr:uid="{9A658D7C-8C40-4229-838A-AB47326CF375}"/>
    <cellStyle name="Standaard 4 4 4 2" xfId="264" xr:uid="{37759362-14B7-4901-A01A-4D5ACD2C9E97}"/>
    <cellStyle name="Standaard 4 4 4 2 2" xfId="820" xr:uid="{9E71334D-BD30-44EA-B39F-0DB7723BE5ED}"/>
    <cellStyle name="Standaard 4 4 4 2 2 2" xfId="1670" xr:uid="{966D834C-CDA4-4415-9350-5CF5BD10E8A5}"/>
    <cellStyle name="Standaard 4 4 4 2 2 2 2" xfId="4215" xr:uid="{5ADCA92D-F0C2-4370-8BBD-1A37CBCF5EF5}"/>
    <cellStyle name="Standaard 4 4 4 2 2 2 2 2" xfId="9503" xr:uid="{1577133B-D559-4637-8E1B-519C3ACBE427}"/>
    <cellStyle name="Standaard 4 4 4 2 2 2 2 2 2" xfId="19692" xr:uid="{D109F260-2D89-4157-9174-D7233AB031EE}"/>
    <cellStyle name="Standaard 4 4 4 2 2 2 2 2 2 2" xfId="40061" xr:uid="{26D4D8F8-2696-4AE6-80D4-8748AB6DE166}"/>
    <cellStyle name="Standaard 4 4 4 2 2 2 2 2 3" xfId="29877" xr:uid="{DFBEE6F8-0E22-41EA-A214-B7817609A4ED}"/>
    <cellStyle name="Standaard 4 4 4 2 2 2 2 3" xfId="14393" xr:uid="{F760C4D9-B00F-48F2-A9DC-3138FA7462A6}"/>
    <cellStyle name="Standaard 4 4 4 2 2 2 2 3 2" xfId="34762" xr:uid="{328BC5E1-9D77-4F7A-91C5-A769084CF8ED}"/>
    <cellStyle name="Standaard 4 4 4 2 2 2 2 4" xfId="24578" xr:uid="{9AB4815E-F85E-4D37-ACD7-2A8F9698AC3D}"/>
    <cellStyle name="Standaard 4 4 4 2 2 2 3" xfId="9502" xr:uid="{6864E6D3-B226-46CA-9E76-B093BEAFEBF9}"/>
    <cellStyle name="Standaard 4 4 4 2 2 2 3 2" xfId="19691" xr:uid="{A3790795-FF41-4E76-9FC5-EC2851A750C8}"/>
    <cellStyle name="Standaard 4 4 4 2 2 2 3 2 2" xfId="40060" xr:uid="{E045E72C-C95D-4FEE-9585-D3B3C88F5C5E}"/>
    <cellStyle name="Standaard 4 4 4 2 2 2 3 3" xfId="29876" xr:uid="{50AE45D4-CC3F-4C1D-9678-D1FA170026B4}"/>
    <cellStyle name="Standaard 4 4 4 2 2 2 4" xfId="11850" xr:uid="{DDEA580E-926D-4EE1-9226-6080D97C6E30}"/>
    <cellStyle name="Standaard 4 4 4 2 2 2 4 2" xfId="32219" xr:uid="{C1A8D2E4-F85F-4D92-9469-BEA1DDC67AAA}"/>
    <cellStyle name="Standaard 4 4 4 2 2 2 5" xfId="22035" xr:uid="{3F32E7A7-FB86-4FDD-8C69-778BB945AE96}"/>
    <cellStyle name="Standaard 4 4 4 2 2 3" xfId="2517" xr:uid="{1C8F3DEE-B59E-4FFC-9BC0-4406242997AD}"/>
    <cellStyle name="Standaard 4 4 4 2 2 3 2" xfId="5062" xr:uid="{60E6CE2D-0A07-4455-9B5C-9541C5BFD862}"/>
    <cellStyle name="Standaard 4 4 4 2 2 3 2 2" xfId="9505" xr:uid="{A3432A7C-B90A-4543-A68D-B87AE6650BB4}"/>
    <cellStyle name="Standaard 4 4 4 2 2 3 2 2 2" xfId="19694" xr:uid="{8F3258FA-C73A-4D6D-974F-387163EEC19B}"/>
    <cellStyle name="Standaard 4 4 4 2 2 3 2 2 2 2" xfId="40063" xr:uid="{D009A949-42B2-484A-8785-70C922198E2F}"/>
    <cellStyle name="Standaard 4 4 4 2 2 3 2 2 3" xfId="29879" xr:uid="{8C275C7B-2A87-49BE-81A5-64DEC164EAD2}"/>
    <cellStyle name="Standaard 4 4 4 2 2 3 2 3" xfId="15240" xr:uid="{19DF80EA-104B-4F99-833B-D82C6CD125A1}"/>
    <cellStyle name="Standaard 4 4 4 2 2 3 2 3 2" xfId="35609" xr:uid="{1DDA36BA-D737-4202-A26C-AF7ED75AA2B3}"/>
    <cellStyle name="Standaard 4 4 4 2 2 3 2 4" xfId="25425" xr:uid="{33F661CA-627E-49CE-9B18-283DBCCFCCDB}"/>
    <cellStyle name="Standaard 4 4 4 2 2 3 3" xfId="9504" xr:uid="{672E1E81-2670-4892-9D04-0621DFBDC112}"/>
    <cellStyle name="Standaard 4 4 4 2 2 3 3 2" xfId="19693" xr:uid="{D212E585-CC4E-454B-9A58-BBFA5FE9B08E}"/>
    <cellStyle name="Standaard 4 4 4 2 2 3 3 2 2" xfId="40062" xr:uid="{48FE3CFE-7860-4D7A-85C5-F8CBCEA2B527}"/>
    <cellStyle name="Standaard 4 4 4 2 2 3 3 3" xfId="29878" xr:uid="{ACFF44C0-AF8D-435C-87D4-8E6EF2433BEA}"/>
    <cellStyle name="Standaard 4 4 4 2 2 3 4" xfId="12697" xr:uid="{0E8CF0E8-8313-430F-8525-166A0DCE6D4E}"/>
    <cellStyle name="Standaard 4 4 4 2 2 3 4 2" xfId="33066" xr:uid="{2CD3FD61-B89D-4D64-9D57-88051BA43C20}"/>
    <cellStyle name="Standaard 4 4 4 2 2 3 5" xfId="22882" xr:uid="{DFE620D9-2946-4A23-BA0E-E0AA426A90A3}"/>
    <cellStyle name="Standaard 4 4 4 2 2 4" xfId="3367" xr:uid="{A3EDB36F-4383-4FB6-9809-3D9E62A93A8E}"/>
    <cellStyle name="Standaard 4 4 4 2 2 4 2" xfId="9506" xr:uid="{26F75062-EF3E-487E-9698-A10C709A5805}"/>
    <cellStyle name="Standaard 4 4 4 2 2 4 2 2" xfId="19695" xr:uid="{1AD482AF-FA99-4A14-860F-ED3FEBEFED68}"/>
    <cellStyle name="Standaard 4 4 4 2 2 4 2 2 2" xfId="40064" xr:uid="{20E2A623-37B0-491D-BD56-388A9AAA0CF6}"/>
    <cellStyle name="Standaard 4 4 4 2 2 4 2 3" xfId="29880" xr:uid="{2F5037B1-D7C3-4ACE-B723-084A71F42FE8}"/>
    <cellStyle name="Standaard 4 4 4 2 2 4 3" xfId="13545" xr:uid="{0878CF7C-4FA5-4A22-B74C-9D56740D2CFF}"/>
    <cellStyle name="Standaard 4 4 4 2 2 4 3 2" xfId="33914" xr:uid="{071DB0C0-ED10-41F0-8E48-1474F84337D2}"/>
    <cellStyle name="Standaard 4 4 4 2 2 4 4" xfId="23730" xr:uid="{58BE6BE5-CDFE-4F61-9BA6-5732ABAD6E4A}"/>
    <cellStyle name="Standaard 4 4 4 2 2 5" xfId="9501" xr:uid="{F3959070-EAA1-4950-B8FC-61FAA1B33845}"/>
    <cellStyle name="Standaard 4 4 4 2 2 5 2" xfId="19690" xr:uid="{50F6B1E1-0E6F-4B7F-9E14-29A757F29B2E}"/>
    <cellStyle name="Standaard 4 4 4 2 2 5 2 2" xfId="40059" xr:uid="{ED93AF8B-5D76-410A-86B2-F91E49A379D5}"/>
    <cellStyle name="Standaard 4 4 4 2 2 5 3" xfId="29875" xr:uid="{9EED46E8-D8DF-48DE-8187-9B788B684B22}"/>
    <cellStyle name="Standaard 4 4 4 2 2 6" xfId="11002" xr:uid="{D764A3BF-875F-41FB-AA06-7245089D9410}"/>
    <cellStyle name="Standaard 4 4 4 2 2 6 2" xfId="31371" xr:uid="{87EE0FEF-B5D0-4D69-8258-E98D9A289E47}"/>
    <cellStyle name="Standaard 4 4 4 2 2 7" xfId="21187" xr:uid="{01DD713A-48BB-44B8-9A51-2B6AE0D448D8}"/>
    <cellStyle name="Standaard 4 4 4 2 3" xfId="1246" xr:uid="{A6CEC621-CB4E-419A-A23C-FEEAF3196A90}"/>
    <cellStyle name="Standaard 4 4 4 2 3 2" xfId="3791" xr:uid="{182D494F-0D6B-4553-88D4-00EB5D251334}"/>
    <cellStyle name="Standaard 4 4 4 2 3 2 2" xfId="9508" xr:uid="{7AA3F016-009D-4E0D-A39B-5133998AE06D}"/>
    <cellStyle name="Standaard 4 4 4 2 3 2 2 2" xfId="19697" xr:uid="{16908469-2395-4D72-BEA1-6CBC178013CB}"/>
    <cellStyle name="Standaard 4 4 4 2 3 2 2 2 2" xfId="40066" xr:uid="{02E331A9-B96A-4542-816E-72424ECBBD46}"/>
    <cellStyle name="Standaard 4 4 4 2 3 2 2 3" xfId="29882" xr:uid="{4AB989FA-D0A6-44DC-AA05-B044B400A93B}"/>
    <cellStyle name="Standaard 4 4 4 2 3 2 3" xfId="13969" xr:uid="{7D60F875-3B65-4744-8BF3-6B746FABC940}"/>
    <cellStyle name="Standaard 4 4 4 2 3 2 3 2" xfId="34338" xr:uid="{D3A6FC34-D8AC-4112-8A76-8F86CABD7018}"/>
    <cellStyle name="Standaard 4 4 4 2 3 2 4" xfId="24154" xr:uid="{2A2F82D1-EAA6-43A2-9378-80693780013E}"/>
    <cellStyle name="Standaard 4 4 4 2 3 3" xfId="9507" xr:uid="{66065F37-FBFF-4A5C-B397-D9B7C90C6B5D}"/>
    <cellStyle name="Standaard 4 4 4 2 3 3 2" xfId="19696" xr:uid="{E20F75DE-F567-4C59-AA99-7FF4967A66BF}"/>
    <cellStyle name="Standaard 4 4 4 2 3 3 2 2" xfId="40065" xr:uid="{6851D6D1-2503-4982-97F2-78FD6BDB2ED6}"/>
    <cellStyle name="Standaard 4 4 4 2 3 3 3" xfId="29881" xr:uid="{78EA8889-EABD-4ACD-9096-BA13A176DA3F}"/>
    <cellStyle name="Standaard 4 4 4 2 3 4" xfId="11426" xr:uid="{0D0B39D5-D142-477C-AD3D-45A68FBA04C2}"/>
    <cellStyle name="Standaard 4 4 4 2 3 4 2" xfId="31795" xr:uid="{8D458FBB-4729-47D7-8007-85F4E6D97E86}"/>
    <cellStyle name="Standaard 4 4 4 2 3 5" xfId="21611" xr:uid="{E117410C-FA8D-4F7E-A395-F2913E8E3C59}"/>
    <cellStyle name="Standaard 4 4 4 2 4" xfId="2093" xr:uid="{98B3455E-7380-4AA3-82C6-CBEB1763BBAA}"/>
    <cellStyle name="Standaard 4 4 4 2 4 2" xfId="4638" xr:uid="{7F9D86F2-2E86-4BD7-A49B-9F1D5BB74F0C}"/>
    <cellStyle name="Standaard 4 4 4 2 4 2 2" xfId="9510" xr:uid="{D335DF72-EEBF-43E7-B555-BAE01E165A1D}"/>
    <cellStyle name="Standaard 4 4 4 2 4 2 2 2" xfId="19699" xr:uid="{1C2F35A0-3050-4444-B291-861FBEAAE122}"/>
    <cellStyle name="Standaard 4 4 4 2 4 2 2 2 2" xfId="40068" xr:uid="{9BC46B15-4D93-409D-B81A-1D4C8FCCD637}"/>
    <cellStyle name="Standaard 4 4 4 2 4 2 2 3" xfId="29884" xr:uid="{3A7BD5B3-552F-4D03-885B-D2102EF0A1A2}"/>
    <cellStyle name="Standaard 4 4 4 2 4 2 3" xfId="14816" xr:uid="{957A158D-38FE-435E-8D55-1B64CC34541C}"/>
    <cellStyle name="Standaard 4 4 4 2 4 2 3 2" xfId="35185" xr:uid="{363A7220-A2E6-4E5A-9A2F-2509966E3D45}"/>
    <cellStyle name="Standaard 4 4 4 2 4 2 4" xfId="25001" xr:uid="{9651C8A2-A24A-47CA-93ED-5807146AE64C}"/>
    <cellStyle name="Standaard 4 4 4 2 4 3" xfId="9509" xr:uid="{412DC812-6AFB-4926-8203-575FCBD78D1C}"/>
    <cellStyle name="Standaard 4 4 4 2 4 3 2" xfId="19698" xr:uid="{A9B4D513-ADED-4330-9BF1-47CEA4AF575D}"/>
    <cellStyle name="Standaard 4 4 4 2 4 3 2 2" xfId="40067" xr:uid="{EAB767DB-30C8-41D8-A7DC-1C775FC7FF5E}"/>
    <cellStyle name="Standaard 4 4 4 2 4 3 3" xfId="29883" xr:uid="{9490EAEC-F489-4701-9B27-C33B0681C87C}"/>
    <cellStyle name="Standaard 4 4 4 2 4 4" xfId="12273" xr:uid="{B18305D8-CDEB-4259-82EF-2167E5EF0DCA}"/>
    <cellStyle name="Standaard 4 4 4 2 4 4 2" xfId="32642" xr:uid="{3F65097C-0FC4-4E12-A78B-F72432ECE942}"/>
    <cellStyle name="Standaard 4 4 4 2 4 5" xfId="22458" xr:uid="{8DC0C1CD-4C44-4ED2-9931-75DC917DB934}"/>
    <cellStyle name="Standaard 4 4 4 2 5" xfId="2943" xr:uid="{3438826B-BC7C-476B-966C-67537E81140C}"/>
    <cellStyle name="Standaard 4 4 4 2 5 2" xfId="9511" xr:uid="{3E7C9190-3704-44D8-A8D5-4A4DC5F8B2E5}"/>
    <cellStyle name="Standaard 4 4 4 2 5 2 2" xfId="19700" xr:uid="{EE195B1F-BF43-45C8-AF01-42F067081A39}"/>
    <cellStyle name="Standaard 4 4 4 2 5 2 2 2" xfId="40069" xr:uid="{EC05FA40-D523-4F4F-A91B-860BCDEA0647}"/>
    <cellStyle name="Standaard 4 4 4 2 5 2 3" xfId="29885" xr:uid="{2A41EAB9-5C9C-4CC9-9F40-A13A1E1A4768}"/>
    <cellStyle name="Standaard 4 4 4 2 5 3" xfId="13121" xr:uid="{FA4AADC9-7511-4F23-8163-A51324BBB222}"/>
    <cellStyle name="Standaard 4 4 4 2 5 3 2" xfId="33490" xr:uid="{910758DB-5D5F-409C-AABE-8D3867746929}"/>
    <cellStyle name="Standaard 4 4 4 2 5 4" xfId="23306" xr:uid="{F89E095B-4A12-4E8E-9894-09102CA68A67}"/>
    <cellStyle name="Standaard 4 4 4 2 6" xfId="9500" xr:uid="{E12989EA-451D-42F2-AB22-B9FD946B6FFD}"/>
    <cellStyle name="Standaard 4 4 4 2 6 2" xfId="19689" xr:uid="{39CCD6A6-44A7-4E32-8698-CC6616C51F16}"/>
    <cellStyle name="Standaard 4 4 4 2 6 2 2" xfId="40058" xr:uid="{DDC2CD05-6286-4579-8E15-4F2728AE051A}"/>
    <cellStyle name="Standaard 4 4 4 2 6 3" xfId="29874" xr:uid="{0FDEA249-D4C9-4874-8B5D-CEF417EF88C2}"/>
    <cellStyle name="Standaard 4 4 4 2 7" xfId="10578" xr:uid="{731AB136-760E-4D21-8607-7DD86C8FC68F}"/>
    <cellStyle name="Standaard 4 4 4 2 7 2" xfId="30947" xr:uid="{B9076631-F4E5-4440-818C-896EC5004E53}"/>
    <cellStyle name="Standaard 4 4 4 2 8" xfId="20763" xr:uid="{F0A90FDA-2B05-4E7B-A748-D902A9DCA7F3}"/>
    <cellStyle name="Standaard 4 4 4 3" xfId="492" xr:uid="{B0E6DC6E-87A6-4D25-AE43-F9690A4A6A26}"/>
    <cellStyle name="Standaard 4 4 4 3 2" xfId="949" xr:uid="{944B049E-2CA3-45DC-BC80-94D0888BBA06}"/>
    <cellStyle name="Standaard 4 4 4 3 2 2" xfId="1799" xr:uid="{1A0F5A3B-E692-4C91-A589-818712A4FD57}"/>
    <cellStyle name="Standaard 4 4 4 3 2 2 2" xfId="4344" xr:uid="{AC1C07C7-68C0-4330-91CF-E47F5B6F3886}"/>
    <cellStyle name="Standaard 4 4 4 3 2 2 2 2" xfId="9515" xr:uid="{615EC493-0809-494C-9230-8573BE05C39C}"/>
    <cellStyle name="Standaard 4 4 4 3 2 2 2 2 2" xfId="19704" xr:uid="{4346F66B-B3DB-4E7A-B138-2BF94276A80F}"/>
    <cellStyle name="Standaard 4 4 4 3 2 2 2 2 2 2" xfId="40073" xr:uid="{8A32C244-13C7-44C3-A043-111F234B8D38}"/>
    <cellStyle name="Standaard 4 4 4 3 2 2 2 2 3" xfId="29889" xr:uid="{3A934499-1AA5-42A4-B863-44295027CC54}"/>
    <cellStyle name="Standaard 4 4 4 3 2 2 2 3" xfId="14522" xr:uid="{42188928-AA26-48C0-9F0C-887F7110DC0A}"/>
    <cellStyle name="Standaard 4 4 4 3 2 2 2 3 2" xfId="34891" xr:uid="{F4C48603-587B-447F-996F-BDF0EADBD083}"/>
    <cellStyle name="Standaard 4 4 4 3 2 2 2 4" xfId="24707" xr:uid="{9A3CCDED-45DF-4865-BF21-E81DF5CD5F43}"/>
    <cellStyle name="Standaard 4 4 4 3 2 2 3" xfId="9514" xr:uid="{1DC9894C-EB0B-4465-8A9E-47D0C38442A0}"/>
    <cellStyle name="Standaard 4 4 4 3 2 2 3 2" xfId="19703" xr:uid="{A2A7A049-DFBF-4BF9-BD5B-1DD2E56349D4}"/>
    <cellStyle name="Standaard 4 4 4 3 2 2 3 2 2" xfId="40072" xr:uid="{D0C14F88-FC7B-48EF-8E67-52F6C111DDC8}"/>
    <cellStyle name="Standaard 4 4 4 3 2 2 3 3" xfId="29888" xr:uid="{62294794-C35B-4AF1-83E2-BB96E2FC742D}"/>
    <cellStyle name="Standaard 4 4 4 3 2 2 4" xfId="11979" xr:uid="{6F23095E-7851-4DFE-8DF7-C3D457532D10}"/>
    <cellStyle name="Standaard 4 4 4 3 2 2 4 2" xfId="32348" xr:uid="{A9BB1516-00AA-4C17-8CF3-058AD47E8140}"/>
    <cellStyle name="Standaard 4 4 4 3 2 2 5" xfId="22164" xr:uid="{BC2C3401-5450-4780-B9F5-3611B7E2DF93}"/>
    <cellStyle name="Standaard 4 4 4 3 2 3" xfId="2646" xr:uid="{6919F68A-9496-4DFD-927B-129E57ECFDDC}"/>
    <cellStyle name="Standaard 4 4 4 3 2 3 2" xfId="5191" xr:uid="{66F58AB3-7AFB-4EE2-B6CA-624D65065F8A}"/>
    <cellStyle name="Standaard 4 4 4 3 2 3 2 2" xfId="9517" xr:uid="{8DAEDA71-1B8E-4BB6-871E-5412E0E3C7C0}"/>
    <cellStyle name="Standaard 4 4 4 3 2 3 2 2 2" xfId="19706" xr:uid="{4CEECB43-11D9-4315-8A17-7567A4603852}"/>
    <cellStyle name="Standaard 4 4 4 3 2 3 2 2 2 2" xfId="40075" xr:uid="{5BB82945-0F27-42EE-89B0-8EA073A5CEAB}"/>
    <cellStyle name="Standaard 4 4 4 3 2 3 2 2 3" xfId="29891" xr:uid="{E1C4BC85-5EE6-4176-894D-DD32893580E0}"/>
    <cellStyle name="Standaard 4 4 4 3 2 3 2 3" xfId="15369" xr:uid="{1898F865-CB2F-4805-BD54-F90AEE0BCFC7}"/>
    <cellStyle name="Standaard 4 4 4 3 2 3 2 3 2" xfId="35738" xr:uid="{40594D52-A43F-4A64-B04A-9A5D39F82D59}"/>
    <cellStyle name="Standaard 4 4 4 3 2 3 2 4" xfId="25554" xr:uid="{1B908208-4495-4263-B7AB-F5E45EC0A125}"/>
    <cellStyle name="Standaard 4 4 4 3 2 3 3" xfId="9516" xr:uid="{2F739B7C-DFD6-46EA-9503-5C239A9A2AA2}"/>
    <cellStyle name="Standaard 4 4 4 3 2 3 3 2" xfId="19705" xr:uid="{3815A096-67A3-4B41-8D07-56D54A0E0472}"/>
    <cellStyle name="Standaard 4 4 4 3 2 3 3 2 2" xfId="40074" xr:uid="{74029C1E-BCAE-4717-99E1-F1E69FE0FDA5}"/>
    <cellStyle name="Standaard 4 4 4 3 2 3 3 3" xfId="29890" xr:uid="{4E3F6D68-D578-4049-AF03-FC1AF25A6F86}"/>
    <cellStyle name="Standaard 4 4 4 3 2 3 4" xfId="12826" xr:uid="{10FA330C-ECFC-4541-8A19-CF20673EBF9E}"/>
    <cellStyle name="Standaard 4 4 4 3 2 3 4 2" xfId="33195" xr:uid="{D6C10416-2EA4-49E1-AFCA-F7E8E1C7E9BD}"/>
    <cellStyle name="Standaard 4 4 4 3 2 3 5" xfId="23011" xr:uid="{88AFB3A7-BA98-4CF7-A4CD-86608164980E}"/>
    <cellStyle name="Standaard 4 4 4 3 2 4" xfId="3496" xr:uid="{4BDF305A-F594-4565-8E74-7D42E52325A2}"/>
    <cellStyle name="Standaard 4 4 4 3 2 4 2" xfId="9518" xr:uid="{29E66E60-91BE-4BB0-A5CF-96E9544E604C}"/>
    <cellStyle name="Standaard 4 4 4 3 2 4 2 2" xfId="19707" xr:uid="{7D695EB1-66B2-48D3-A6EB-EA7F8D4C0544}"/>
    <cellStyle name="Standaard 4 4 4 3 2 4 2 2 2" xfId="40076" xr:uid="{367EA08F-6AF8-4ED3-A9A3-3FDFBEC90624}"/>
    <cellStyle name="Standaard 4 4 4 3 2 4 2 3" xfId="29892" xr:uid="{BBDF79FE-44F2-4BDF-9126-A0F1C2A34712}"/>
    <cellStyle name="Standaard 4 4 4 3 2 4 3" xfId="13674" xr:uid="{AF77E544-8203-4138-842C-7C921B360822}"/>
    <cellStyle name="Standaard 4 4 4 3 2 4 3 2" xfId="34043" xr:uid="{36F84C90-617A-4A73-A616-D736A6101AAE}"/>
    <cellStyle name="Standaard 4 4 4 3 2 4 4" xfId="23859" xr:uid="{3985BB2C-3CAC-4DD3-B082-8D30DC717AE5}"/>
    <cellStyle name="Standaard 4 4 4 3 2 5" xfId="9513" xr:uid="{03BC1817-C4D1-4E80-9F56-E75E4D8671C1}"/>
    <cellStyle name="Standaard 4 4 4 3 2 5 2" xfId="19702" xr:uid="{54BE7A94-E256-4A5C-9A63-4B8BD5FBF617}"/>
    <cellStyle name="Standaard 4 4 4 3 2 5 2 2" xfId="40071" xr:uid="{092E2655-FE35-4A41-B8EA-55EEEBAF43F7}"/>
    <cellStyle name="Standaard 4 4 4 3 2 5 3" xfId="29887" xr:uid="{7F6D2177-0AE2-4F26-957F-99527C319E5E}"/>
    <cellStyle name="Standaard 4 4 4 3 2 6" xfId="11131" xr:uid="{F6CDC4B4-A627-4B82-BF22-FD0F37B76ADD}"/>
    <cellStyle name="Standaard 4 4 4 3 2 6 2" xfId="31500" xr:uid="{4BC6926B-B115-4BBB-B4F3-A20BF8919BB1}"/>
    <cellStyle name="Standaard 4 4 4 3 2 7" xfId="21316" xr:uid="{0CC8B273-4DAE-4256-8D54-C671165A38D1}"/>
    <cellStyle name="Standaard 4 4 4 3 3" xfId="1375" xr:uid="{6675243B-DC17-4BBA-AAFC-D75F4622C666}"/>
    <cellStyle name="Standaard 4 4 4 3 3 2" xfId="3920" xr:uid="{5DDD508C-6531-4779-A979-C8C9EC66CFA0}"/>
    <cellStyle name="Standaard 4 4 4 3 3 2 2" xfId="9520" xr:uid="{F0B01E31-F920-4C84-8F63-79723E3C0706}"/>
    <cellStyle name="Standaard 4 4 4 3 3 2 2 2" xfId="19709" xr:uid="{8C2FD0B5-7385-4596-9C04-2608E5D19282}"/>
    <cellStyle name="Standaard 4 4 4 3 3 2 2 2 2" xfId="40078" xr:uid="{8AFEC691-1842-4786-85C9-18DE8CBD8044}"/>
    <cellStyle name="Standaard 4 4 4 3 3 2 2 3" xfId="29894" xr:uid="{0F1D1918-2E02-4FBE-ADB3-39A68F45B6CC}"/>
    <cellStyle name="Standaard 4 4 4 3 3 2 3" xfId="14098" xr:uid="{BB72140A-ACAA-42D3-94C7-11B80D70C1AC}"/>
    <cellStyle name="Standaard 4 4 4 3 3 2 3 2" xfId="34467" xr:uid="{34F7E038-D395-421B-864E-D4BAE9226821}"/>
    <cellStyle name="Standaard 4 4 4 3 3 2 4" xfId="24283" xr:uid="{B17117D4-2819-4499-A752-8DAF635073EE}"/>
    <cellStyle name="Standaard 4 4 4 3 3 3" xfId="9519" xr:uid="{13CB82E7-2100-42A6-84E8-4CD1A07E5466}"/>
    <cellStyle name="Standaard 4 4 4 3 3 3 2" xfId="19708" xr:uid="{AFD60337-7E89-414B-A249-F55AD2561D4E}"/>
    <cellStyle name="Standaard 4 4 4 3 3 3 2 2" xfId="40077" xr:uid="{98D45BD9-C061-41AE-9F33-E2BEF33D685B}"/>
    <cellStyle name="Standaard 4 4 4 3 3 3 3" xfId="29893" xr:uid="{5B94D499-B49C-4BCB-AFA4-2ABA5D923A95}"/>
    <cellStyle name="Standaard 4 4 4 3 3 4" xfId="11555" xr:uid="{56C92FB9-94A4-4B37-8E06-A3B88DE314B4}"/>
    <cellStyle name="Standaard 4 4 4 3 3 4 2" xfId="31924" xr:uid="{627F6610-3113-464F-824B-23CC06BEB336}"/>
    <cellStyle name="Standaard 4 4 4 3 3 5" xfId="21740" xr:uid="{99747329-2D94-45D5-B364-C5EE471B7FED}"/>
    <cellStyle name="Standaard 4 4 4 3 4" xfId="2222" xr:uid="{3DEBBF14-702F-4DF8-839E-FC556CDBB914}"/>
    <cellStyle name="Standaard 4 4 4 3 4 2" xfId="4767" xr:uid="{6669977A-F9AF-4D23-98E8-0DBE15335136}"/>
    <cellStyle name="Standaard 4 4 4 3 4 2 2" xfId="9522" xr:uid="{8DE3AA21-55DA-4EC1-ACFA-0E48444781EF}"/>
    <cellStyle name="Standaard 4 4 4 3 4 2 2 2" xfId="19711" xr:uid="{6BE60497-A864-4C73-A19A-B05D9664F867}"/>
    <cellStyle name="Standaard 4 4 4 3 4 2 2 2 2" xfId="40080" xr:uid="{40C4941C-81CD-442F-B811-40B9047399F5}"/>
    <cellStyle name="Standaard 4 4 4 3 4 2 2 3" xfId="29896" xr:uid="{0DD19324-1379-44C0-B9D2-F8E12CF377D3}"/>
    <cellStyle name="Standaard 4 4 4 3 4 2 3" xfId="14945" xr:uid="{CFD7BC54-8FC2-4407-8256-055F58746A7E}"/>
    <cellStyle name="Standaard 4 4 4 3 4 2 3 2" xfId="35314" xr:uid="{64B5BE3B-B98E-4DFB-AED2-EB09B87CA60E}"/>
    <cellStyle name="Standaard 4 4 4 3 4 2 4" xfId="25130" xr:uid="{BAB181A5-14CC-4F01-BD51-11C643337D4A}"/>
    <cellStyle name="Standaard 4 4 4 3 4 3" xfId="9521" xr:uid="{EB9B8E06-71BE-4F5D-95EF-E2FB34F5710C}"/>
    <cellStyle name="Standaard 4 4 4 3 4 3 2" xfId="19710" xr:uid="{601F42EF-E33B-471D-9FB6-84FBC752C9EC}"/>
    <cellStyle name="Standaard 4 4 4 3 4 3 2 2" xfId="40079" xr:uid="{E45C6DA0-D671-44A1-9B65-E3F0B0736772}"/>
    <cellStyle name="Standaard 4 4 4 3 4 3 3" xfId="29895" xr:uid="{81554DBE-9951-4817-8436-C361379F8E4C}"/>
    <cellStyle name="Standaard 4 4 4 3 4 4" xfId="12402" xr:uid="{9C965A33-D240-405E-B8D2-9A712C01260A}"/>
    <cellStyle name="Standaard 4 4 4 3 4 4 2" xfId="32771" xr:uid="{ED410ECD-ED6E-449A-B829-63CED3726157}"/>
    <cellStyle name="Standaard 4 4 4 3 4 5" xfId="22587" xr:uid="{B868B2A3-B7AE-4FC3-8A5A-5A6765AF0D61}"/>
    <cellStyle name="Standaard 4 4 4 3 5" xfId="3072" xr:uid="{C7B76551-95C4-4861-BBAF-237531417F69}"/>
    <cellStyle name="Standaard 4 4 4 3 5 2" xfId="9523" xr:uid="{5C67216A-044E-4A33-B99B-29B10537FBF6}"/>
    <cellStyle name="Standaard 4 4 4 3 5 2 2" xfId="19712" xr:uid="{392BCE71-679F-4AEC-9728-4272E6EA945E}"/>
    <cellStyle name="Standaard 4 4 4 3 5 2 2 2" xfId="40081" xr:uid="{5324F216-7081-4033-B1DA-E536D04C9816}"/>
    <cellStyle name="Standaard 4 4 4 3 5 2 3" xfId="29897" xr:uid="{FBA3B77C-5A39-4CD2-AD92-978EA1D338E4}"/>
    <cellStyle name="Standaard 4 4 4 3 5 3" xfId="13250" xr:uid="{C065B7FB-546D-453B-8BFB-174D664762D8}"/>
    <cellStyle name="Standaard 4 4 4 3 5 3 2" xfId="33619" xr:uid="{4EA9D689-5364-4FB9-88B2-6CCD95FD7FA1}"/>
    <cellStyle name="Standaard 4 4 4 3 5 4" xfId="23435" xr:uid="{50ED2252-962F-4D0C-9E92-702A8D452440}"/>
    <cellStyle name="Standaard 4 4 4 3 6" xfId="9512" xr:uid="{9C9E9399-5313-4F54-BC8C-EC9B433B6D5D}"/>
    <cellStyle name="Standaard 4 4 4 3 6 2" xfId="19701" xr:uid="{0E816AA7-6FEF-4721-9A99-0F871D318E81}"/>
    <cellStyle name="Standaard 4 4 4 3 6 2 2" xfId="40070" xr:uid="{93CF1B14-95D3-4ECA-A292-59583C8F1140}"/>
    <cellStyle name="Standaard 4 4 4 3 6 3" xfId="29886" xr:uid="{0AFF88A8-C230-4AA3-B2A8-11CFCF5B0067}"/>
    <cellStyle name="Standaard 4 4 4 3 7" xfId="10707" xr:uid="{259A2808-3FB4-460A-B430-822797945245}"/>
    <cellStyle name="Standaard 4 4 4 3 7 2" xfId="31076" xr:uid="{BCE2630F-CD87-438E-9A10-D28A0FB34361}"/>
    <cellStyle name="Standaard 4 4 4 3 8" xfId="20892" xr:uid="{7AE3F599-C20F-4CFD-98E7-E87D1156F43C}"/>
    <cellStyle name="Standaard 4 4 4 4" xfId="686" xr:uid="{1D8030CE-09AB-4814-9681-AB77C7D57BA2}"/>
    <cellStyle name="Standaard 4 4 4 4 2" xfId="1536" xr:uid="{05F51F4E-43F7-4AD5-881E-245737038170}"/>
    <cellStyle name="Standaard 4 4 4 4 2 2" xfId="4081" xr:uid="{EE99A81C-9AB5-425E-B051-21A4AF5FF28A}"/>
    <cellStyle name="Standaard 4 4 4 4 2 2 2" xfId="9526" xr:uid="{BA87FBAC-6E74-475B-B915-B4A03DA46B2C}"/>
    <cellStyle name="Standaard 4 4 4 4 2 2 2 2" xfId="19715" xr:uid="{07A1622C-4364-4986-9EF8-758ABB0F6C14}"/>
    <cellStyle name="Standaard 4 4 4 4 2 2 2 2 2" xfId="40084" xr:uid="{FB41E912-4282-46D5-8802-8523109C5390}"/>
    <cellStyle name="Standaard 4 4 4 4 2 2 2 3" xfId="29900" xr:uid="{6C7946CE-0C54-4292-8F66-35D6C509C681}"/>
    <cellStyle name="Standaard 4 4 4 4 2 2 3" xfId="14259" xr:uid="{61C8EB81-050E-4D82-913B-5623A2AAF760}"/>
    <cellStyle name="Standaard 4 4 4 4 2 2 3 2" xfId="34628" xr:uid="{F8DFF621-AE0D-4653-86D7-C929FC386326}"/>
    <cellStyle name="Standaard 4 4 4 4 2 2 4" xfId="24444" xr:uid="{BE3B759E-9703-4692-8755-9B1D96AA741F}"/>
    <cellStyle name="Standaard 4 4 4 4 2 3" xfId="9525" xr:uid="{96AAC51E-709E-466D-BAA7-937C527D7A56}"/>
    <cellStyle name="Standaard 4 4 4 4 2 3 2" xfId="19714" xr:uid="{2C12542B-D563-4912-8969-17A6CED10C86}"/>
    <cellStyle name="Standaard 4 4 4 4 2 3 2 2" xfId="40083" xr:uid="{682B7841-CEBA-4D2F-89CA-945548648CC4}"/>
    <cellStyle name="Standaard 4 4 4 4 2 3 3" xfId="29899" xr:uid="{EDCA58C8-F3FB-4285-BA71-27E8C64C46A0}"/>
    <cellStyle name="Standaard 4 4 4 4 2 4" xfId="11716" xr:uid="{8DF2CEF9-89B6-4219-9C81-139E8B7896EC}"/>
    <cellStyle name="Standaard 4 4 4 4 2 4 2" xfId="32085" xr:uid="{71C5A07E-0D06-4010-9949-40FA1AF1BD9A}"/>
    <cellStyle name="Standaard 4 4 4 4 2 5" xfId="21901" xr:uid="{C3F212EF-EB34-456E-A846-949D6BB7B078}"/>
    <cellStyle name="Standaard 4 4 4 4 3" xfId="2383" xr:uid="{4CC51730-E18E-4E39-9A37-AE350B5C399F}"/>
    <cellStyle name="Standaard 4 4 4 4 3 2" xfId="4928" xr:uid="{9DA26258-6B8F-4AC4-86A2-0EECAD3C9B9F}"/>
    <cellStyle name="Standaard 4 4 4 4 3 2 2" xfId="9528" xr:uid="{503DEF22-C4D2-4280-B9C5-743E323E8A6F}"/>
    <cellStyle name="Standaard 4 4 4 4 3 2 2 2" xfId="19717" xr:uid="{37CC738D-B484-4B21-B958-D9196C700C8D}"/>
    <cellStyle name="Standaard 4 4 4 4 3 2 2 2 2" xfId="40086" xr:uid="{4CD47C25-C7C0-4814-8406-73862CBAB6B8}"/>
    <cellStyle name="Standaard 4 4 4 4 3 2 2 3" xfId="29902" xr:uid="{7565F383-DF18-48B1-B3C2-E10AEEFF70C3}"/>
    <cellStyle name="Standaard 4 4 4 4 3 2 3" xfId="15106" xr:uid="{FC244A3E-2895-4872-B34B-BAF7178DAFF1}"/>
    <cellStyle name="Standaard 4 4 4 4 3 2 3 2" xfId="35475" xr:uid="{5B31F77F-95D9-47E2-B01F-72DBD2C43F80}"/>
    <cellStyle name="Standaard 4 4 4 4 3 2 4" xfId="25291" xr:uid="{85B729DE-C59E-4573-B21F-999E07167BDA}"/>
    <cellStyle name="Standaard 4 4 4 4 3 3" xfId="9527" xr:uid="{FB0A8A77-ACA5-4C89-915A-F1FB71BA5ADD}"/>
    <cellStyle name="Standaard 4 4 4 4 3 3 2" xfId="19716" xr:uid="{0C2DA2B7-5F73-45E8-A1BC-1810D88F266F}"/>
    <cellStyle name="Standaard 4 4 4 4 3 3 2 2" xfId="40085" xr:uid="{1DD59E03-3778-4BF0-ABBC-A18690428D14}"/>
    <cellStyle name="Standaard 4 4 4 4 3 3 3" xfId="29901" xr:uid="{E0E3C99E-BB58-420A-B64F-6B2682673516}"/>
    <cellStyle name="Standaard 4 4 4 4 3 4" xfId="12563" xr:uid="{105F6F05-57CA-4636-B4DF-239D079AA3D8}"/>
    <cellStyle name="Standaard 4 4 4 4 3 4 2" xfId="32932" xr:uid="{D3B89EB5-649A-47D1-80E1-AB319BE7B0EA}"/>
    <cellStyle name="Standaard 4 4 4 4 3 5" xfId="22748" xr:uid="{47F1435C-B1D2-49D3-A51A-F99804D22698}"/>
    <cellStyle name="Standaard 4 4 4 4 4" xfId="3233" xr:uid="{591F4532-EC85-480B-9888-CA2A0B7A771F}"/>
    <cellStyle name="Standaard 4 4 4 4 4 2" xfId="9529" xr:uid="{DD6C3CE1-7B15-4D53-B92A-AE5E0EFE380B}"/>
    <cellStyle name="Standaard 4 4 4 4 4 2 2" xfId="19718" xr:uid="{AA653116-668E-415B-8572-42B344002237}"/>
    <cellStyle name="Standaard 4 4 4 4 4 2 2 2" xfId="40087" xr:uid="{474F3C99-A30A-4E02-A99E-8DB51715A1DB}"/>
    <cellStyle name="Standaard 4 4 4 4 4 2 3" xfId="29903" xr:uid="{6EEBCE21-F240-4B66-8D1B-934BFC7ABCB5}"/>
    <cellStyle name="Standaard 4 4 4 4 4 3" xfId="13411" xr:uid="{F727CC0B-FF6A-4ED5-BAF5-6CF0691C02CA}"/>
    <cellStyle name="Standaard 4 4 4 4 4 3 2" xfId="33780" xr:uid="{7129A73B-8450-4362-8695-F03E8A63958C}"/>
    <cellStyle name="Standaard 4 4 4 4 4 4" xfId="23596" xr:uid="{8F06C553-59DB-487A-8052-81F2F38D2604}"/>
    <cellStyle name="Standaard 4 4 4 4 5" xfId="9524" xr:uid="{1D87C91B-ACAD-4F5C-BD5E-02382E48F291}"/>
    <cellStyle name="Standaard 4 4 4 4 5 2" xfId="19713" xr:uid="{517274A2-8CBA-413B-9FA7-BB58C1181187}"/>
    <cellStyle name="Standaard 4 4 4 4 5 2 2" xfId="40082" xr:uid="{09C89BB9-C2BB-4592-BE75-C550B456470A}"/>
    <cellStyle name="Standaard 4 4 4 4 5 3" xfId="29898" xr:uid="{BAFFA721-24B9-4394-B213-8AA160F1EC68}"/>
    <cellStyle name="Standaard 4 4 4 4 6" xfId="10868" xr:uid="{929733AC-8293-47E6-9A92-D84338A197D7}"/>
    <cellStyle name="Standaard 4 4 4 4 6 2" xfId="31237" xr:uid="{F440173D-6324-446A-97D5-F9916A3FF856}"/>
    <cellStyle name="Standaard 4 4 4 4 7" xfId="21053" xr:uid="{849FAD75-772B-4EA7-BA09-2A3A67AC5EE1}"/>
    <cellStyle name="Standaard 4 4 4 5" xfId="1112" xr:uid="{E7B570B5-6A6E-45DC-B2EE-3FD5A1C4485A}"/>
    <cellStyle name="Standaard 4 4 4 5 2" xfId="3657" xr:uid="{AB3C98FB-97CF-430D-B84E-534F5F22B055}"/>
    <cellStyle name="Standaard 4 4 4 5 2 2" xfId="9531" xr:uid="{18F9F794-CDFD-48EB-986D-785466F8B7EB}"/>
    <cellStyle name="Standaard 4 4 4 5 2 2 2" xfId="19720" xr:uid="{FAA06FAB-0E3F-428C-8C8A-A628EF2C9D40}"/>
    <cellStyle name="Standaard 4 4 4 5 2 2 2 2" xfId="40089" xr:uid="{49DC87C6-71AE-4451-B9D5-8CCE63134E57}"/>
    <cellStyle name="Standaard 4 4 4 5 2 2 3" xfId="29905" xr:uid="{AA441FBB-2F3D-4354-9F4F-716A899D3E2A}"/>
    <cellStyle name="Standaard 4 4 4 5 2 3" xfId="13835" xr:uid="{164C6415-86A9-4EFF-9131-1A36704F08C8}"/>
    <cellStyle name="Standaard 4 4 4 5 2 3 2" xfId="34204" xr:uid="{E96A72AC-E5F2-4989-B390-5C5C380608B1}"/>
    <cellStyle name="Standaard 4 4 4 5 2 4" xfId="24020" xr:uid="{957E03DC-511A-4190-960B-A8D717D8D79A}"/>
    <cellStyle name="Standaard 4 4 4 5 3" xfId="9530" xr:uid="{3DDD38C0-025D-4A02-A2BD-F52C651E0A21}"/>
    <cellStyle name="Standaard 4 4 4 5 3 2" xfId="19719" xr:uid="{23C10BDE-CD86-43E1-8BF8-A7DC1D712D79}"/>
    <cellStyle name="Standaard 4 4 4 5 3 2 2" xfId="40088" xr:uid="{3CC9C046-E00A-43D7-A3F6-81A8D25D6086}"/>
    <cellStyle name="Standaard 4 4 4 5 3 3" xfId="29904" xr:uid="{435D5DF3-46D3-45DE-8CAE-7C5D623EFC0E}"/>
    <cellStyle name="Standaard 4 4 4 5 4" xfId="11292" xr:uid="{1FA08BF5-9DA6-4133-B99E-8952288AD8E8}"/>
    <cellStyle name="Standaard 4 4 4 5 4 2" xfId="31661" xr:uid="{DB35DED9-52BD-48C8-AF76-59F33FE0492C}"/>
    <cellStyle name="Standaard 4 4 4 5 5" xfId="21477" xr:uid="{B958E3CB-E778-4104-A3B8-AFAF1C819DAB}"/>
    <cellStyle name="Standaard 4 4 4 6" xfId="1959" xr:uid="{8F28EFE4-2DBC-4F31-976E-CF2B1AFC0C38}"/>
    <cellStyle name="Standaard 4 4 4 6 2" xfId="4504" xr:uid="{82AFC9C2-9FE5-449F-9700-4C2CD8762B0B}"/>
    <cellStyle name="Standaard 4 4 4 6 2 2" xfId="9533" xr:uid="{20A62E28-62FA-4634-A037-5CB2BEC1205C}"/>
    <cellStyle name="Standaard 4 4 4 6 2 2 2" xfId="19722" xr:uid="{66202C5E-E76E-484E-BD9F-25D6A3CD1918}"/>
    <cellStyle name="Standaard 4 4 4 6 2 2 2 2" xfId="40091" xr:uid="{4FD1A208-8C51-4977-8F28-E6BCA5D8BF86}"/>
    <cellStyle name="Standaard 4 4 4 6 2 2 3" xfId="29907" xr:uid="{59DE4C95-DC81-4FD2-9305-BD6CD4AC7217}"/>
    <cellStyle name="Standaard 4 4 4 6 2 3" xfId="14682" xr:uid="{6CA9B8ED-9709-4DEE-BFF1-F80B5CCC7ACE}"/>
    <cellStyle name="Standaard 4 4 4 6 2 3 2" xfId="35051" xr:uid="{CC5353E0-F8DD-45D4-9FC2-6CC41E9A0378}"/>
    <cellStyle name="Standaard 4 4 4 6 2 4" xfId="24867" xr:uid="{0AF31A86-DF77-4ADE-A8F0-FC5A7C848049}"/>
    <cellStyle name="Standaard 4 4 4 6 3" xfId="9532" xr:uid="{8A5A9047-9FEA-4F4F-8567-3E5CFCAAB405}"/>
    <cellStyle name="Standaard 4 4 4 6 3 2" xfId="19721" xr:uid="{88046EB9-512C-435A-A031-7A9D1BD88CA6}"/>
    <cellStyle name="Standaard 4 4 4 6 3 2 2" xfId="40090" xr:uid="{3794B55E-281D-4C5C-B0B7-0A2A6657B490}"/>
    <cellStyle name="Standaard 4 4 4 6 3 3" xfId="29906" xr:uid="{3A56EA31-7828-4CC0-A73A-FABDDE129415}"/>
    <cellStyle name="Standaard 4 4 4 6 4" xfId="12139" xr:uid="{69F3A58F-081D-4C6F-9095-E4D92904F6CF}"/>
    <cellStyle name="Standaard 4 4 4 6 4 2" xfId="32508" xr:uid="{5E74C83C-456E-4733-AC61-EAB2A9BC758A}"/>
    <cellStyle name="Standaard 4 4 4 6 5" xfId="22324" xr:uid="{C86CE48C-EC63-465C-90E3-0458FCAF907E}"/>
    <cellStyle name="Standaard 4 4 4 7" xfId="2809" xr:uid="{30207352-F9F1-4C71-88BC-967BCF3A4D62}"/>
    <cellStyle name="Standaard 4 4 4 7 2" xfId="9534" xr:uid="{E845D6A3-A6DC-4A52-B1EA-9251128DE571}"/>
    <cellStyle name="Standaard 4 4 4 7 2 2" xfId="19723" xr:uid="{A4375F83-1233-44F3-9D9A-4F8579FEF23A}"/>
    <cellStyle name="Standaard 4 4 4 7 2 2 2" xfId="40092" xr:uid="{818B49C2-D373-4936-A181-B165B2247F7F}"/>
    <cellStyle name="Standaard 4 4 4 7 2 3" xfId="29908" xr:uid="{0F0F5BF5-9A6C-4C00-8C58-3DE1B9191005}"/>
    <cellStyle name="Standaard 4 4 4 7 3" xfId="12987" xr:uid="{1BA6E162-5076-45A5-87AA-0BA99098D954}"/>
    <cellStyle name="Standaard 4 4 4 7 3 2" xfId="33356" xr:uid="{9A598287-D902-447C-83BE-D0749EF930EE}"/>
    <cellStyle name="Standaard 4 4 4 7 4" xfId="23172" xr:uid="{66564268-CD49-4124-BA2B-7F01FA70D56A}"/>
    <cellStyle name="Standaard 4 4 4 8" xfId="9499" xr:uid="{531043E6-6DE3-46DD-90BE-D2E37FDF611C}"/>
    <cellStyle name="Standaard 4 4 4 8 2" xfId="19688" xr:uid="{8A6C4B80-5D91-4795-8F08-C7438F68AA3A}"/>
    <cellStyle name="Standaard 4 4 4 8 2 2" xfId="40057" xr:uid="{81668234-2A73-4AD5-ADA9-5EA7029DF831}"/>
    <cellStyle name="Standaard 4 4 4 8 3" xfId="29873" xr:uid="{675F28D6-D9EF-4858-86BE-B15F7A2222E8}"/>
    <cellStyle name="Standaard 4 4 4 9" xfId="10444" xr:uid="{FEB1A6FA-C4F7-454E-9A0B-AF7175A32BAA}"/>
    <cellStyle name="Standaard 4 4 4 9 2" xfId="30813" xr:uid="{A7C18E30-62F3-4367-84AE-96E79257427E}"/>
    <cellStyle name="Standaard 4 4 5" xfId="198" xr:uid="{EE4C7C61-4766-48D3-BD76-12F2BA11ED02}"/>
    <cellStyle name="Standaard 4 4 5 2" xfId="754" xr:uid="{EE5A723F-12F5-4B59-98AA-D58FCB357958}"/>
    <cellStyle name="Standaard 4 4 5 2 2" xfId="1604" xr:uid="{24923B5C-500E-4528-9231-358B2EA3B66D}"/>
    <cellStyle name="Standaard 4 4 5 2 2 2" xfId="4149" xr:uid="{FFB43008-48EA-45C7-901C-1AAA73C61CA8}"/>
    <cellStyle name="Standaard 4 4 5 2 2 2 2" xfId="9538" xr:uid="{E09A492D-5CC7-4318-839C-934E9C51D015}"/>
    <cellStyle name="Standaard 4 4 5 2 2 2 2 2" xfId="19727" xr:uid="{269EDD52-3985-43C3-91A1-C2B8888F10EC}"/>
    <cellStyle name="Standaard 4 4 5 2 2 2 2 2 2" xfId="40096" xr:uid="{FC543F49-4036-4C1C-A045-657CE10555B8}"/>
    <cellStyle name="Standaard 4 4 5 2 2 2 2 3" xfId="29912" xr:uid="{CD0E88F0-112B-458B-A8C1-50320EFC938C}"/>
    <cellStyle name="Standaard 4 4 5 2 2 2 3" xfId="14327" xr:uid="{E2B8A055-C421-4B56-830C-31DFDC381A20}"/>
    <cellStyle name="Standaard 4 4 5 2 2 2 3 2" xfId="34696" xr:uid="{5BD67CB6-6B22-4650-9DDD-74F1C09310D5}"/>
    <cellStyle name="Standaard 4 4 5 2 2 2 4" xfId="24512" xr:uid="{DD1F0105-4401-44DB-A750-D752487CBA4D}"/>
    <cellStyle name="Standaard 4 4 5 2 2 3" xfId="9537" xr:uid="{B4275A23-660F-494F-B9A3-DF86EE03EFED}"/>
    <cellStyle name="Standaard 4 4 5 2 2 3 2" xfId="19726" xr:uid="{FC3C01F0-3823-415E-8BEF-94329F5604A4}"/>
    <cellStyle name="Standaard 4 4 5 2 2 3 2 2" xfId="40095" xr:uid="{A89F934B-ACD9-4AD1-9808-5FA3E31079CB}"/>
    <cellStyle name="Standaard 4 4 5 2 2 3 3" xfId="29911" xr:uid="{C6F2109F-90EF-43CF-96FD-83A9D2139A4E}"/>
    <cellStyle name="Standaard 4 4 5 2 2 4" xfId="11784" xr:uid="{991F6A5D-AAEF-48CC-AB4D-69DC12022CEA}"/>
    <cellStyle name="Standaard 4 4 5 2 2 4 2" xfId="32153" xr:uid="{A0093496-6922-4AE3-807D-CEB4D17DA33B}"/>
    <cellStyle name="Standaard 4 4 5 2 2 5" xfId="21969" xr:uid="{72D43BDB-DA64-4DC7-9F26-436866B44ED7}"/>
    <cellStyle name="Standaard 4 4 5 2 3" xfId="2451" xr:uid="{E9FDCB6C-B95D-461C-8A36-63EFFB8CA32F}"/>
    <cellStyle name="Standaard 4 4 5 2 3 2" xfId="4996" xr:uid="{D9B8F68C-2D78-460E-A458-4F6A6322C014}"/>
    <cellStyle name="Standaard 4 4 5 2 3 2 2" xfId="9540" xr:uid="{AC8A6B13-6B18-475D-BF08-C6255148B363}"/>
    <cellStyle name="Standaard 4 4 5 2 3 2 2 2" xfId="19729" xr:uid="{8754F25F-F7B5-419C-9012-0BA636F22264}"/>
    <cellStyle name="Standaard 4 4 5 2 3 2 2 2 2" xfId="40098" xr:uid="{61B1E4A4-97E0-41C2-A9FA-01260A76C6E8}"/>
    <cellStyle name="Standaard 4 4 5 2 3 2 2 3" xfId="29914" xr:uid="{F40BF60B-F2A3-4403-A748-176F50E8D05A}"/>
    <cellStyle name="Standaard 4 4 5 2 3 2 3" xfId="15174" xr:uid="{7CE3BB76-A0C8-490C-81ED-B109FE6CBDA6}"/>
    <cellStyle name="Standaard 4 4 5 2 3 2 3 2" xfId="35543" xr:uid="{E5EE34C5-69DE-44DF-9C77-EBDBF0B6FEE5}"/>
    <cellStyle name="Standaard 4 4 5 2 3 2 4" xfId="25359" xr:uid="{AFE5C2A6-3F12-4E50-BA5F-25A78FE4499F}"/>
    <cellStyle name="Standaard 4 4 5 2 3 3" xfId="9539" xr:uid="{36B54767-BB71-4401-8A61-A51BEB720A9F}"/>
    <cellStyle name="Standaard 4 4 5 2 3 3 2" xfId="19728" xr:uid="{F0A663CD-361B-48AA-A285-5B0AC24C83B8}"/>
    <cellStyle name="Standaard 4 4 5 2 3 3 2 2" xfId="40097" xr:uid="{B252FB86-DEE3-45F9-9198-6E42B219C1D0}"/>
    <cellStyle name="Standaard 4 4 5 2 3 3 3" xfId="29913" xr:uid="{BFC25819-9FC7-4943-9784-0C0278C2269E}"/>
    <cellStyle name="Standaard 4 4 5 2 3 4" xfId="12631" xr:uid="{96BC30AC-AF3F-4397-A3AB-FAA0F53AD855}"/>
    <cellStyle name="Standaard 4 4 5 2 3 4 2" xfId="33000" xr:uid="{1C39A0A3-B1E1-49A5-B380-F167BA1C98D3}"/>
    <cellStyle name="Standaard 4 4 5 2 3 5" xfId="22816" xr:uid="{412D2AF2-C3BB-4768-8ACC-7AB7F12C0FA1}"/>
    <cellStyle name="Standaard 4 4 5 2 4" xfId="3301" xr:uid="{2D5385E5-0492-4E6E-9E1B-6B08A43DB0CD}"/>
    <cellStyle name="Standaard 4 4 5 2 4 2" xfId="9541" xr:uid="{019AB121-AD0F-4184-8840-046FACFE4E3E}"/>
    <cellStyle name="Standaard 4 4 5 2 4 2 2" xfId="19730" xr:uid="{DA67DE1F-FFAF-4C3E-83EB-C4904E959279}"/>
    <cellStyle name="Standaard 4 4 5 2 4 2 2 2" xfId="40099" xr:uid="{FE308E30-1B1A-4E5B-9B34-25ECF5BE6E71}"/>
    <cellStyle name="Standaard 4 4 5 2 4 2 3" xfId="29915" xr:uid="{3DDC5FF2-8879-4A49-A542-FF3471E9981E}"/>
    <cellStyle name="Standaard 4 4 5 2 4 3" xfId="13479" xr:uid="{56EAB580-A221-4F1B-9EFF-EBCFEC9376B2}"/>
    <cellStyle name="Standaard 4 4 5 2 4 3 2" xfId="33848" xr:uid="{B5C38C89-9025-4099-B236-2DCBD07108F8}"/>
    <cellStyle name="Standaard 4 4 5 2 4 4" xfId="23664" xr:uid="{0C368B6A-A662-4BC6-A27F-8AF6CA1EDE5A}"/>
    <cellStyle name="Standaard 4 4 5 2 5" xfId="9536" xr:uid="{B489BC8C-14CB-403E-87B6-4F86B1043F4C}"/>
    <cellStyle name="Standaard 4 4 5 2 5 2" xfId="19725" xr:uid="{D6CCAE55-603D-4B0C-BF7F-BBDE5DA2E44F}"/>
    <cellStyle name="Standaard 4 4 5 2 5 2 2" xfId="40094" xr:uid="{34D0FF72-A959-482F-9DB3-87F11FF9991E}"/>
    <cellStyle name="Standaard 4 4 5 2 5 3" xfId="29910" xr:uid="{300ACDEC-1AAF-43B2-AC87-09CDDC7318F1}"/>
    <cellStyle name="Standaard 4 4 5 2 6" xfId="10936" xr:uid="{1E805E56-01A8-40BB-8833-7579C92D0560}"/>
    <cellStyle name="Standaard 4 4 5 2 6 2" xfId="31305" xr:uid="{2A83D45C-09B6-404A-9FD8-6E9147A134E4}"/>
    <cellStyle name="Standaard 4 4 5 2 7" xfId="21121" xr:uid="{AF788247-1B7C-47D9-AE73-98ABC5986B32}"/>
    <cellStyle name="Standaard 4 4 5 3" xfId="1180" xr:uid="{1E3B3904-4577-4F67-A609-7C7F6A5887DA}"/>
    <cellStyle name="Standaard 4 4 5 3 2" xfId="3725" xr:uid="{4284CB78-9350-43D1-90B6-6D6AE31C4711}"/>
    <cellStyle name="Standaard 4 4 5 3 2 2" xfId="9543" xr:uid="{8562AA50-8F5A-4DA3-868B-77D09324C6BE}"/>
    <cellStyle name="Standaard 4 4 5 3 2 2 2" xfId="19732" xr:uid="{D9FC6D9F-20A0-4B3B-A220-158D1A87BB22}"/>
    <cellStyle name="Standaard 4 4 5 3 2 2 2 2" xfId="40101" xr:uid="{AF47C0CB-E522-408E-9098-2D98C8EFA73F}"/>
    <cellStyle name="Standaard 4 4 5 3 2 2 3" xfId="29917" xr:uid="{77C20A28-4E1F-4AC1-A6FB-20F1C19AE652}"/>
    <cellStyle name="Standaard 4 4 5 3 2 3" xfId="13903" xr:uid="{35F1E8BC-C15F-4DD0-B8A8-4B23C33E6339}"/>
    <cellStyle name="Standaard 4 4 5 3 2 3 2" xfId="34272" xr:uid="{CABCD8ED-4ECC-48B0-A5EA-50C97508261E}"/>
    <cellStyle name="Standaard 4 4 5 3 2 4" xfId="24088" xr:uid="{9335EA33-914C-4A87-91AE-B6CD48EA3636}"/>
    <cellStyle name="Standaard 4 4 5 3 3" xfId="9542" xr:uid="{3BA0ED9E-50E2-44AE-8F3A-67EC5A84EA12}"/>
    <cellStyle name="Standaard 4 4 5 3 3 2" xfId="19731" xr:uid="{3D51C652-1579-47F5-9AA4-EEB5DDD002CB}"/>
    <cellStyle name="Standaard 4 4 5 3 3 2 2" xfId="40100" xr:uid="{CA1DF354-75A0-4A58-BD58-18996E326709}"/>
    <cellStyle name="Standaard 4 4 5 3 3 3" xfId="29916" xr:uid="{FD5F461F-C847-41F0-9816-7979A3893E28}"/>
    <cellStyle name="Standaard 4 4 5 3 4" xfId="11360" xr:uid="{DD0EFE12-5F6D-4656-AFDD-1666C5538537}"/>
    <cellStyle name="Standaard 4 4 5 3 4 2" xfId="31729" xr:uid="{4825509B-8F4B-41F5-AD05-1F0702F6987F}"/>
    <cellStyle name="Standaard 4 4 5 3 5" xfId="21545" xr:uid="{86AB00CE-1A6A-4E8C-8251-D5B988831DDE}"/>
    <cellStyle name="Standaard 4 4 5 4" xfId="2027" xr:uid="{00B23238-18FA-43E0-AB51-A3DC09967C2C}"/>
    <cellStyle name="Standaard 4 4 5 4 2" xfId="4572" xr:uid="{5BC10391-A0FB-4AAE-9B50-8193881E887D}"/>
    <cellStyle name="Standaard 4 4 5 4 2 2" xfId="9545" xr:uid="{94FAB6FB-A8CE-404C-B0E7-271A1C4676E3}"/>
    <cellStyle name="Standaard 4 4 5 4 2 2 2" xfId="19734" xr:uid="{CC24DB21-A470-485A-9FE7-3D3A57EF5191}"/>
    <cellStyle name="Standaard 4 4 5 4 2 2 2 2" xfId="40103" xr:uid="{6ADD8D18-2273-4676-9D60-6D1CCA6DC465}"/>
    <cellStyle name="Standaard 4 4 5 4 2 2 3" xfId="29919" xr:uid="{2DA3AB35-81AB-4622-B107-1D00A2DF60A3}"/>
    <cellStyle name="Standaard 4 4 5 4 2 3" xfId="14750" xr:uid="{DD0840CD-4D96-4B0A-A4C7-ADFE1B55D0B3}"/>
    <cellStyle name="Standaard 4 4 5 4 2 3 2" xfId="35119" xr:uid="{59443349-9973-4579-B38C-3034FC51C972}"/>
    <cellStyle name="Standaard 4 4 5 4 2 4" xfId="24935" xr:uid="{4CE0BED7-E7BC-4094-A8CE-E1A40A8FE788}"/>
    <cellStyle name="Standaard 4 4 5 4 3" xfId="9544" xr:uid="{9E98D66E-399A-41AB-AB57-ED1D1A2561A8}"/>
    <cellStyle name="Standaard 4 4 5 4 3 2" xfId="19733" xr:uid="{E0A45415-C460-4CED-BB65-0903BC7F1DDC}"/>
    <cellStyle name="Standaard 4 4 5 4 3 2 2" xfId="40102" xr:uid="{A738B376-B8FA-4E6E-A53D-52113D416FEE}"/>
    <cellStyle name="Standaard 4 4 5 4 3 3" xfId="29918" xr:uid="{EA6E0370-7DF5-4892-99FD-BAE3A54BEF49}"/>
    <cellStyle name="Standaard 4 4 5 4 4" xfId="12207" xr:uid="{DF246571-5468-42DE-9512-BB120B392D99}"/>
    <cellStyle name="Standaard 4 4 5 4 4 2" xfId="32576" xr:uid="{4123A922-3A48-4F48-A6A3-6F1A9527067F}"/>
    <cellStyle name="Standaard 4 4 5 4 5" xfId="22392" xr:uid="{9B5BF29D-75DD-4C9B-ACC0-C643F9DCCD4E}"/>
    <cellStyle name="Standaard 4 4 5 5" xfId="2877" xr:uid="{E64E8BCE-F919-4164-BFCF-B3AFE435E10F}"/>
    <cellStyle name="Standaard 4 4 5 5 2" xfId="9546" xr:uid="{A5984909-F53F-4C71-BDC2-090E0E85C75C}"/>
    <cellStyle name="Standaard 4 4 5 5 2 2" xfId="19735" xr:uid="{AE00B2E0-E1A9-4F88-BFE7-EF45637BDDD2}"/>
    <cellStyle name="Standaard 4 4 5 5 2 2 2" xfId="40104" xr:uid="{08B04C15-0EE0-4F39-AFDD-4F4EE4E63A8B}"/>
    <cellStyle name="Standaard 4 4 5 5 2 3" xfId="29920" xr:uid="{F91AD7B1-CE7C-4FB8-97D6-B3E9784763AF}"/>
    <cellStyle name="Standaard 4 4 5 5 3" xfId="13055" xr:uid="{C3008292-42B5-4D9B-A6FB-21078BC65AC7}"/>
    <cellStyle name="Standaard 4 4 5 5 3 2" xfId="33424" xr:uid="{41E6961D-0A42-4887-9F48-911593BD948E}"/>
    <cellStyle name="Standaard 4 4 5 5 4" xfId="23240" xr:uid="{CD7D4AF0-207E-45E9-94E5-39A60B795591}"/>
    <cellStyle name="Standaard 4 4 5 6" xfId="9535" xr:uid="{922DF8CC-3F6F-41A2-9CDA-AB8EB9BB053C}"/>
    <cellStyle name="Standaard 4 4 5 6 2" xfId="19724" xr:uid="{135842F8-662F-459C-9133-944963AB58D7}"/>
    <cellStyle name="Standaard 4 4 5 6 2 2" xfId="40093" xr:uid="{2B174D24-570D-4711-BFA7-C13BB74A811D}"/>
    <cellStyle name="Standaard 4 4 5 6 3" xfId="29909" xr:uid="{0408FC09-56EE-4E68-BED8-C7305A307F31}"/>
    <cellStyle name="Standaard 4 4 5 7" xfId="10512" xr:uid="{7B4AB6BF-7252-4AD0-851D-0CAAA9B902AE}"/>
    <cellStyle name="Standaard 4 4 5 7 2" xfId="30881" xr:uid="{A5191333-A3A6-4C47-BC1B-C2BB846C8035}"/>
    <cellStyle name="Standaard 4 4 5 8" xfId="20697" xr:uid="{C486A199-5774-4449-9AF6-BB583D2131E5}"/>
    <cellStyle name="Standaard 4 4 6" xfId="488" xr:uid="{9A53068D-1060-42AB-AFFD-FFFAD4E4B79C}"/>
    <cellStyle name="Standaard 4 4 6 2" xfId="945" xr:uid="{A3285E21-1B0B-4D1A-9E0C-4198EE9C18FE}"/>
    <cellStyle name="Standaard 4 4 6 2 2" xfId="1795" xr:uid="{B370A57D-0459-49CF-B5A2-CF81E76AC24C}"/>
    <cellStyle name="Standaard 4 4 6 2 2 2" xfId="4340" xr:uid="{20A3EB53-3087-4F17-9B47-15311B5CC016}"/>
    <cellStyle name="Standaard 4 4 6 2 2 2 2" xfId="9550" xr:uid="{531C4C45-B9C6-45B1-8AC7-65CE5AE1725B}"/>
    <cellStyle name="Standaard 4 4 6 2 2 2 2 2" xfId="19739" xr:uid="{76F1C6C2-3DC0-4ADC-82F6-DA8F9CC89DE1}"/>
    <cellStyle name="Standaard 4 4 6 2 2 2 2 2 2" xfId="40108" xr:uid="{FCE62644-80BD-470B-805F-A88CEC1EE0D7}"/>
    <cellStyle name="Standaard 4 4 6 2 2 2 2 3" xfId="29924" xr:uid="{29056175-8BD9-40CB-8B6C-BAB914DB4175}"/>
    <cellStyle name="Standaard 4 4 6 2 2 2 3" xfId="14518" xr:uid="{A2267CA2-22CF-40D1-915D-B3C2826EE630}"/>
    <cellStyle name="Standaard 4 4 6 2 2 2 3 2" xfId="34887" xr:uid="{C4FC1AFA-34D0-4451-8C25-35A65FA3FCED}"/>
    <cellStyle name="Standaard 4 4 6 2 2 2 4" xfId="24703" xr:uid="{34FB4345-5A78-4558-AADE-11D649E4CD89}"/>
    <cellStyle name="Standaard 4 4 6 2 2 3" xfId="9549" xr:uid="{50C7E1AE-7E24-4100-9B93-A580F211D7CA}"/>
    <cellStyle name="Standaard 4 4 6 2 2 3 2" xfId="19738" xr:uid="{1139F40B-DDBE-4F65-8820-EEA0AA579CC3}"/>
    <cellStyle name="Standaard 4 4 6 2 2 3 2 2" xfId="40107" xr:uid="{027C39CC-AB74-46B9-81DE-92530A9041CF}"/>
    <cellStyle name="Standaard 4 4 6 2 2 3 3" xfId="29923" xr:uid="{08EF9E18-E7D8-4D4A-8541-BDC8A740937A}"/>
    <cellStyle name="Standaard 4 4 6 2 2 4" xfId="11975" xr:uid="{825323ED-E978-4D05-A9F1-12AD15D0A860}"/>
    <cellStyle name="Standaard 4 4 6 2 2 4 2" xfId="32344" xr:uid="{B73DEF7E-F8C2-4DA6-948A-0F588B607858}"/>
    <cellStyle name="Standaard 4 4 6 2 2 5" xfId="22160" xr:uid="{65819D89-3C6B-4F75-BED8-99AADE862304}"/>
    <cellStyle name="Standaard 4 4 6 2 3" xfId="2642" xr:uid="{5A977D48-6704-49D9-8219-B6314AE3C719}"/>
    <cellStyle name="Standaard 4 4 6 2 3 2" xfId="5187" xr:uid="{33081662-BFB8-4EA4-BF7A-2A554533B9AC}"/>
    <cellStyle name="Standaard 4 4 6 2 3 2 2" xfId="9552" xr:uid="{3BEF7ABE-D03D-444F-84E2-2B235B111F2A}"/>
    <cellStyle name="Standaard 4 4 6 2 3 2 2 2" xfId="19741" xr:uid="{F19CE147-50E0-4D6F-9A6B-9A4B16740DDC}"/>
    <cellStyle name="Standaard 4 4 6 2 3 2 2 2 2" xfId="40110" xr:uid="{F72704A6-1F37-43B9-AE02-0E37960945CD}"/>
    <cellStyle name="Standaard 4 4 6 2 3 2 2 3" xfId="29926" xr:uid="{DE4C278D-AB24-4B06-9AB8-B81A67705132}"/>
    <cellStyle name="Standaard 4 4 6 2 3 2 3" xfId="15365" xr:uid="{278B77D1-D6FE-4DAD-9889-A1E9B4144A21}"/>
    <cellStyle name="Standaard 4 4 6 2 3 2 3 2" xfId="35734" xr:uid="{0FFC785B-7DC9-4F69-97F2-D3128BAE7681}"/>
    <cellStyle name="Standaard 4 4 6 2 3 2 4" xfId="25550" xr:uid="{A92E1116-7999-4B06-AFCB-AA1527DB01C5}"/>
    <cellStyle name="Standaard 4 4 6 2 3 3" xfId="9551" xr:uid="{E04004AA-2058-4FC7-A7EC-62057D2B1A8C}"/>
    <cellStyle name="Standaard 4 4 6 2 3 3 2" xfId="19740" xr:uid="{34E3E7F9-87B0-423A-B2A5-6B3601A63150}"/>
    <cellStyle name="Standaard 4 4 6 2 3 3 2 2" xfId="40109" xr:uid="{D7EEDCBA-6E64-4F00-B2C8-A3BE1E5560D7}"/>
    <cellStyle name="Standaard 4 4 6 2 3 3 3" xfId="29925" xr:uid="{88930008-1526-401E-8459-CC8F1088ABB5}"/>
    <cellStyle name="Standaard 4 4 6 2 3 4" xfId="12822" xr:uid="{C8BEA765-05E5-4993-986A-93CD30E42045}"/>
    <cellStyle name="Standaard 4 4 6 2 3 4 2" xfId="33191" xr:uid="{DFF81F7F-232E-484A-9924-98659307357D}"/>
    <cellStyle name="Standaard 4 4 6 2 3 5" xfId="23007" xr:uid="{BF685817-1795-4D27-801E-E4366A0F0461}"/>
    <cellStyle name="Standaard 4 4 6 2 4" xfId="3492" xr:uid="{EC0A35DA-737C-4F54-885D-3586586C1C44}"/>
    <cellStyle name="Standaard 4 4 6 2 4 2" xfId="9553" xr:uid="{C82B5092-0F66-45C6-B183-4C263C7E3383}"/>
    <cellStyle name="Standaard 4 4 6 2 4 2 2" xfId="19742" xr:uid="{2A0EB32E-36A1-4A08-B899-52855CD7526B}"/>
    <cellStyle name="Standaard 4 4 6 2 4 2 2 2" xfId="40111" xr:uid="{64DE624A-CBE1-467B-B144-DC38D3AEC94F}"/>
    <cellStyle name="Standaard 4 4 6 2 4 2 3" xfId="29927" xr:uid="{6F9EF117-A094-4AC4-9243-94657A522CDA}"/>
    <cellStyle name="Standaard 4 4 6 2 4 3" xfId="13670" xr:uid="{EA20D284-DAE0-4DBC-9725-258F4BDB2E36}"/>
    <cellStyle name="Standaard 4 4 6 2 4 3 2" xfId="34039" xr:uid="{70C16DA6-049A-406B-B547-5E07F734C9AA}"/>
    <cellStyle name="Standaard 4 4 6 2 4 4" xfId="23855" xr:uid="{1808C3B3-34B8-4BFF-9FBC-4263BCC09C4F}"/>
    <cellStyle name="Standaard 4 4 6 2 5" xfId="9548" xr:uid="{C97A8241-CBB8-4236-A6BA-3EC2A867B875}"/>
    <cellStyle name="Standaard 4 4 6 2 5 2" xfId="19737" xr:uid="{B1080E05-6F30-45AB-9694-01D48D1A731E}"/>
    <cellStyle name="Standaard 4 4 6 2 5 2 2" xfId="40106" xr:uid="{C96376EB-FC06-4082-B0C8-542B96804445}"/>
    <cellStyle name="Standaard 4 4 6 2 5 3" xfId="29922" xr:uid="{894E9076-6AAE-444A-8E2B-E3611B469A15}"/>
    <cellStyle name="Standaard 4 4 6 2 6" xfId="11127" xr:uid="{5F2BBDE8-7ADC-40B7-9B2A-AA88B7BF9E86}"/>
    <cellStyle name="Standaard 4 4 6 2 6 2" xfId="31496" xr:uid="{E4AC98B6-FC27-4F87-8726-A29204E6943C}"/>
    <cellStyle name="Standaard 4 4 6 2 7" xfId="21312" xr:uid="{F331D228-D99D-4302-B33A-1C284EEE4971}"/>
    <cellStyle name="Standaard 4 4 6 3" xfId="1371" xr:uid="{8C2844D2-DBDD-4741-A9B9-D1D2A03F123C}"/>
    <cellStyle name="Standaard 4 4 6 3 2" xfId="3916" xr:uid="{BADAD771-95D2-469C-B6B3-3A83D8B8F204}"/>
    <cellStyle name="Standaard 4 4 6 3 2 2" xfId="9555" xr:uid="{557C0BE4-200C-406D-9E0D-B259F9F54FB2}"/>
    <cellStyle name="Standaard 4 4 6 3 2 2 2" xfId="19744" xr:uid="{81A36824-A1DF-4D3F-BBA2-3645E5822330}"/>
    <cellStyle name="Standaard 4 4 6 3 2 2 2 2" xfId="40113" xr:uid="{9F10FBFC-7684-47BA-96EE-E5A92E290112}"/>
    <cellStyle name="Standaard 4 4 6 3 2 2 3" xfId="29929" xr:uid="{7D470531-C591-4C5B-9912-AA32C2ACF62E}"/>
    <cellStyle name="Standaard 4 4 6 3 2 3" xfId="14094" xr:uid="{5EA6CA39-D0BD-4452-8E62-8F28ACDC6E3F}"/>
    <cellStyle name="Standaard 4 4 6 3 2 3 2" xfId="34463" xr:uid="{4199923B-FD01-4B99-8BC3-518B52C6C6B2}"/>
    <cellStyle name="Standaard 4 4 6 3 2 4" xfId="24279" xr:uid="{081C544F-7A3E-4010-A7CB-CA28F004A9A9}"/>
    <cellStyle name="Standaard 4 4 6 3 3" xfId="9554" xr:uid="{684A90DD-E523-4E2C-9C58-4A665AF793CE}"/>
    <cellStyle name="Standaard 4 4 6 3 3 2" xfId="19743" xr:uid="{4F6AE3F1-1F67-4B7E-9A68-9E25A5A7C29A}"/>
    <cellStyle name="Standaard 4 4 6 3 3 2 2" xfId="40112" xr:uid="{25749F1E-A3FB-4DCC-8EDB-6BCA9C628D16}"/>
    <cellStyle name="Standaard 4 4 6 3 3 3" xfId="29928" xr:uid="{1C6846E2-8119-49FF-A317-D5A8942070B7}"/>
    <cellStyle name="Standaard 4 4 6 3 4" xfId="11551" xr:uid="{B8623F65-1419-46BD-ABEE-98EAA631DF3A}"/>
    <cellStyle name="Standaard 4 4 6 3 4 2" xfId="31920" xr:uid="{FE716486-5927-4BF2-920A-C1967079EB2A}"/>
    <cellStyle name="Standaard 4 4 6 3 5" xfId="21736" xr:uid="{64AE383D-0584-418A-B5EC-05A7781AC175}"/>
    <cellStyle name="Standaard 4 4 6 4" xfId="2218" xr:uid="{2CD4C717-071C-4955-A56A-3F0B5194E288}"/>
    <cellStyle name="Standaard 4 4 6 4 2" xfId="4763" xr:uid="{D6098808-2163-46B7-9AC9-258CBB7BC0E0}"/>
    <cellStyle name="Standaard 4 4 6 4 2 2" xfId="9557" xr:uid="{6AF7B98A-3021-4BD1-8EEC-1EE8CE147926}"/>
    <cellStyle name="Standaard 4 4 6 4 2 2 2" xfId="19746" xr:uid="{632E127E-4F6C-4BC9-8FC0-B752B07465B1}"/>
    <cellStyle name="Standaard 4 4 6 4 2 2 2 2" xfId="40115" xr:uid="{FD437ABB-67DA-4433-8EB4-CF2B796E37DC}"/>
    <cellStyle name="Standaard 4 4 6 4 2 2 3" xfId="29931" xr:uid="{D48B8BED-0502-4E10-AFD1-F931C1416D98}"/>
    <cellStyle name="Standaard 4 4 6 4 2 3" xfId="14941" xr:uid="{15BE3BD7-DB32-4EC6-BE60-0B74FAB08AED}"/>
    <cellStyle name="Standaard 4 4 6 4 2 3 2" xfId="35310" xr:uid="{B1F9A134-E4AB-4DAD-BC42-34419924CBA4}"/>
    <cellStyle name="Standaard 4 4 6 4 2 4" xfId="25126" xr:uid="{81C91DD4-88F2-4DAD-8451-51E5A3974924}"/>
    <cellStyle name="Standaard 4 4 6 4 3" xfId="9556" xr:uid="{8EA8AAFC-4619-41FA-BCC4-B5F64F44D5E8}"/>
    <cellStyle name="Standaard 4 4 6 4 3 2" xfId="19745" xr:uid="{3F554651-2328-40CB-BBE9-627B8CEA8B30}"/>
    <cellStyle name="Standaard 4 4 6 4 3 2 2" xfId="40114" xr:uid="{51CAC489-3904-4428-BCDF-D19998B283B0}"/>
    <cellStyle name="Standaard 4 4 6 4 3 3" xfId="29930" xr:uid="{2ACE561B-B321-45DB-8782-1C3DAF3326B6}"/>
    <cellStyle name="Standaard 4 4 6 4 4" xfId="12398" xr:uid="{5F0ED1EE-58E2-43E7-9E4F-A9FDA6174AC8}"/>
    <cellStyle name="Standaard 4 4 6 4 4 2" xfId="32767" xr:uid="{02860609-7BD7-4489-A35E-95906A54CF7D}"/>
    <cellStyle name="Standaard 4 4 6 4 5" xfId="22583" xr:uid="{3139D1C9-2EB4-4BA7-8707-8B3E68EBA6B1}"/>
    <cellStyle name="Standaard 4 4 6 5" xfId="3068" xr:uid="{F22EE08A-FA58-4761-A5DC-007ED61C074E}"/>
    <cellStyle name="Standaard 4 4 6 5 2" xfId="9558" xr:uid="{BEB7DA60-0CDB-48C8-AD40-019A038E2940}"/>
    <cellStyle name="Standaard 4 4 6 5 2 2" xfId="19747" xr:uid="{46F9A742-2B45-4018-8B0F-A978F15C6305}"/>
    <cellStyle name="Standaard 4 4 6 5 2 2 2" xfId="40116" xr:uid="{6A6A4104-6781-4B75-9EE1-4D4DB3BB0388}"/>
    <cellStyle name="Standaard 4 4 6 5 2 3" xfId="29932" xr:uid="{D1095A99-4D3F-479F-BBFE-4915E0C71E05}"/>
    <cellStyle name="Standaard 4 4 6 5 3" xfId="13246" xr:uid="{94ECEC96-E69C-4CCA-8CAD-A5A52CBDE555}"/>
    <cellStyle name="Standaard 4 4 6 5 3 2" xfId="33615" xr:uid="{C1C30B36-BC65-4AE7-A829-AF83B8D10976}"/>
    <cellStyle name="Standaard 4 4 6 5 4" xfId="23431" xr:uid="{E6079D53-CC61-4881-AB21-0AC4373B9D9E}"/>
    <cellStyle name="Standaard 4 4 6 6" xfId="9547" xr:uid="{0A3CC4C6-B953-445E-A9A3-160874EDAC8B}"/>
    <cellStyle name="Standaard 4 4 6 6 2" xfId="19736" xr:uid="{BAA14DF0-86A0-4A83-9D91-D0832B255B7E}"/>
    <cellStyle name="Standaard 4 4 6 6 2 2" xfId="40105" xr:uid="{5EF37E4D-6159-4389-BAE3-A76DD4340424}"/>
    <cellStyle name="Standaard 4 4 6 6 3" xfId="29921" xr:uid="{D978EEF5-025A-4E6F-B6DC-2C82C0630A95}"/>
    <cellStyle name="Standaard 4 4 6 7" xfId="10703" xr:uid="{A44B393C-2E95-4AC6-ACCE-873DFE10C666}"/>
    <cellStyle name="Standaard 4 4 6 7 2" xfId="31072" xr:uid="{8D437317-D2C7-4D0F-A451-51A4B3D4B0A2}"/>
    <cellStyle name="Standaard 4 4 6 8" xfId="20888" xr:uid="{A1D0EDAE-FE43-4C53-A8B5-11D46B0C626D}"/>
    <cellStyle name="Standaard 4 4 7" xfId="551" xr:uid="{06131F66-A4F8-403E-B85A-BAD5031D8406}"/>
    <cellStyle name="Standaard 4 4 7 2" xfId="977" xr:uid="{55B901AA-CFAA-4992-BF97-51645D4586DE}"/>
    <cellStyle name="Standaard 4 4 7 2 2" xfId="1827" xr:uid="{F0540912-70A0-43CE-AAC1-0290134D69CF}"/>
    <cellStyle name="Standaard 4 4 7 2 2 2" xfId="4372" xr:uid="{9795052D-EA95-4A00-8078-580801C72FA3}"/>
    <cellStyle name="Standaard 4 4 7 2 2 2 2" xfId="9562" xr:uid="{B17512C7-3D08-4E9D-B453-E1E8BB768F19}"/>
    <cellStyle name="Standaard 4 4 7 2 2 2 2 2" xfId="19751" xr:uid="{B2159F95-133F-40E6-8468-8C2F2D108A0E}"/>
    <cellStyle name="Standaard 4 4 7 2 2 2 2 2 2" xfId="40120" xr:uid="{7DAC5EAC-380E-4B7B-AF2F-F170B866BCF3}"/>
    <cellStyle name="Standaard 4 4 7 2 2 2 2 3" xfId="29936" xr:uid="{0504254A-451A-445B-925F-500389D498DF}"/>
    <cellStyle name="Standaard 4 4 7 2 2 2 3" xfId="14550" xr:uid="{FFAA34F1-C59C-4B6B-BCDF-71F1CFEE5A96}"/>
    <cellStyle name="Standaard 4 4 7 2 2 2 3 2" xfId="34919" xr:uid="{7F42713E-9896-4642-962D-9F20117DAB49}"/>
    <cellStyle name="Standaard 4 4 7 2 2 2 4" xfId="24735" xr:uid="{5EDB9B2C-122D-477E-AD98-B8EACA1B602B}"/>
    <cellStyle name="Standaard 4 4 7 2 2 3" xfId="9561" xr:uid="{4A41B007-FFEF-403E-8B24-193041186AB1}"/>
    <cellStyle name="Standaard 4 4 7 2 2 3 2" xfId="19750" xr:uid="{91C7C739-9C6B-456F-845A-AC09246DA387}"/>
    <cellStyle name="Standaard 4 4 7 2 2 3 2 2" xfId="40119" xr:uid="{9F81B36B-E9DC-44F6-8593-954CEFAF0754}"/>
    <cellStyle name="Standaard 4 4 7 2 2 3 3" xfId="29935" xr:uid="{FB7C194E-79E5-4B4F-BC45-0B771FB17BC9}"/>
    <cellStyle name="Standaard 4 4 7 2 2 4" xfId="12007" xr:uid="{CF784685-F2F7-4B65-B15D-FB131A949F8E}"/>
    <cellStyle name="Standaard 4 4 7 2 2 4 2" xfId="32376" xr:uid="{81F211FB-E165-449B-8ECB-8464B42E2426}"/>
    <cellStyle name="Standaard 4 4 7 2 2 5" xfId="22192" xr:uid="{FDFAE19A-1AA4-46CA-88F6-691E9D0F8960}"/>
    <cellStyle name="Standaard 4 4 7 2 3" xfId="2674" xr:uid="{95B2381E-40B5-4D19-9DDE-AC93C394E2B1}"/>
    <cellStyle name="Standaard 4 4 7 2 3 2" xfId="5219" xr:uid="{0A7F34EF-8097-43FD-BA66-42857B45532A}"/>
    <cellStyle name="Standaard 4 4 7 2 3 2 2" xfId="9564" xr:uid="{7A3C935C-D105-4F82-B172-834B233E2DAD}"/>
    <cellStyle name="Standaard 4 4 7 2 3 2 2 2" xfId="19753" xr:uid="{8462BC02-8EB3-48FA-89EF-60EB3ECC0FD4}"/>
    <cellStyle name="Standaard 4 4 7 2 3 2 2 2 2" xfId="40122" xr:uid="{A52BD302-0A3A-4404-A52E-4568F02964D0}"/>
    <cellStyle name="Standaard 4 4 7 2 3 2 2 3" xfId="29938" xr:uid="{B69A4F62-4B3D-404C-B44B-3EB4028C2AB2}"/>
    <cellStyle name="Standaard 4 4 7 2 3 2 3" xfId="15397" xr:uid="{99F76345-DF55-4386-ABEC-7D5B8DC622FE}"/>
    <cellStyle name="Standaard 4 4 7 2 3 2 3 2" xfId="35766" xr:uid="{95D2B6BF-1657-437B-8720-E7336990E52E}"/>
    <cellStyle name="Standaard 4 4 7 2 3 2 4" xfId="25582" xr:uid="{953E9E1E-D1E2-4838-962B-16B681FC87BA}"/>
    <cellStyle name="Standaard 4 4 7 2 3 3" xfId="9563" xr:uid="{A4F9EADF-C5E1-4C3D-9253-67B26ABAA0E1}"/>
    <cellStyle name="Standaard 4 4 7 2 3 3 2" xfId="19752" xr:uid="{10DB2564-E258-4523-AC81-B525BDCE317C}"/>
    <cellStyle name="Standaard 4 4 7 2 3 3 2 2" xfId="40121" xr:uid="{0F9A66BA-3236-4A74-BFA1-9BB2C5ECE75F}"/>
    <cellStyle name="Standaard 4 4 7 2 3 3 3" xfId="29937" xr:uid="{EF02B61E-9D79-4B30-A1B4-400CF4B6DD4E}"/>
    <cellStyle name="Standaard 4 4 7 2 3 4" xfId="12854" xr:uid="{853F5453-C508-44E4-9B16-063F92F9EA61}"/>
    <cellStyle name="Standaard 4 4 7 2 3 4 2" xfId="33223" xr:uid="{8CF27B64-7E04-4BBE-8B95-45C3FEE951CD}"/>
    <cellStyle name="Standaard 4 4 7 2 3 5" xfId="23039" xr:uid="{B21D313E-53D1-4673-8AB3-E370A2CC607E}"/>
    <cellStyle name="Standaard 4 4 7 2 4" xfId="3524" xr:uid="{1D01201F-5B8E-44BD-BCEF-697AB7E22F2D}"/>
    <cellStyle name="Standaard 4 4 7 2 4 2" xfId="9565" xr:uid="{24B242D8-8F65-474A-AAC8-090080971179}"/>
    <cellStyle name="Standaard 4 4 7 2 4 2 2" xfId="19754" xr:uid="{8F477B83-54B8-49ED-BF44-008C277ECA0C}"/>
    <cellStyle name="Standaard 4 4 7 2 4 2 2 2" xfId="40123" xr:uid="{4D12100F-805F-4DDE-AF89-19E3B164AAC5}"/>
    <cellStyle name="Standaard 4 4 7 2 4 2 3" xfId="29939" xr:uid="{3AF10A8C-BECD-4DBA-A69D-08915368B4AF}"/>
    <cellStyle name="Standaard 4 4 7 2 4 3" xfId="13702" xr:uid="{6A2B3F9C-B3B1-4931-93D1-6D7FFFCAFEA1}"/>
    <cellStyle name="Standaard 4 4 7 2 4 3 2" xfId="34071" xr:uid="{9585B639-C1FA-499D-BC28-63D3D2545316}"/>
    <cellStyle name="Standaard 4 4 7 2 4 4" xfId="23887" xr:uid="{E2689486-DE1F-48E6-8198-6D25FB525C68}"/>
    <cellStyle name="Standaard 4 4 7 2 5" xfId="9560" xr:uid="{086288A0-5087-4101-A0F2-323B8FEEFB4E}"/>
    <cellStyle name="Standaard 4 4 7 2 5 2" xfId="19749" xr:uid="{CF55D57C-0861-422B-9ED8-97AC90D5B3F7}"/>
    <cellStyle name="Standaard 4 4 7 2 5 2 2" xfId="40118" xr:uid="{976A659B-1039-44C9-8397-06426011066C}"/>
    <cellStyle name="Standaard 4 4 7 2 5 3" xfId="29934" xr:uid="{8E0FAA55-DA98-4AC3-AEA3-52FEACB038C9}"/>
    <cellStyle name="Standaard 4 4 7 2 6" xfId="11159" xr:uid="{16CA14C8-0BAD-44AE-9EE6-94237B6B0F7A}"/>
    <cellStyle name="Standaard 4 4 7 2 6 2" xfId="31528" xr:uid="{328D2624-6502-4950-9BB9-684699965C54}"/>
    <cellStyle name="Standaard 4 4 7 2 7" xfId="21344" xr:uid="{59064138-3203-4C21-931D-FF9FE117F2D2}"/>
    <cellStyle name="Standaard 4 4 7 3" xfId="1403" xr:uid="{87AF401B-ACDF-49CD-84DE-76759D6304D7}"/>
    <cellStyle name="Standaard 4 4 7 3 2" xfId="3948" xr:uid="{D2F25856-40A2-45BE-A827-2E32175C5349}"/>
    <cellStyle name="Standaard 4 4 7 3 2 2" xfId="9567" xr:uid="{B6B33D05-CFD6-4E1A-80CC-06818E554924}"/>
    <cellStyle name="Standaard 4 4 7 3 2 2 2" xfId="19756" xr:uid="{BBC30F61-A208-4D77-B7D7-B2A16F0A87A5}"/>
    <cellStyle name="Standaard 4 4 7 3 2 2 2 2" xfId="40125" xr:uid="{2B34BDED-1EBC-4F80-A267-DB08E30ACE3B}"/>
    <cellStyle name="Standaard 4 4 7 3 2 2 3" xfId="29941" xr:uid="{4B41D860-2385-4160-A204-CA41930A1E97}"/>
    <cellStyle name="Standaard 4 4 7 3 2 3" xfId="14126" xr:uid="{C57B3657-F0EE-4926-82D5-A41FCE07524F}"/>
    <cellStyle name="Standaard 4 4 7 3 2 3 2" xfId="34495" xr:uid="{12A5F62A-BB6F-482E-99D3-1626583BAC66}"/>
    <cellStyle name="Standaard 4 4 7 3 2 4" xfId="24311" xr:uid="{4406AA90-2492-4855-A08F-3B8A1558255B}"/>
    <cellStyle name="Standaard 4 4 7 3 3" xfId="9566" xr:uid="{829A2BE3-3506-411B-BF40-FCB97060290D}"/>
    <cellStyle name="Standaard 4 4 7 3 3 2" xfId="19755" xr:uid="{3D61315F-703A-4E56-9EE3-67A587A0307A}"/>
    <cellStyle name="Standaard 4 4 7 3 3 2 2" xfId="40124" xr:uid="{7987099F-7381-4E0F-943A-FAE12724F743}"/>
    <cellStyle name="Standaard 4 4 7 3 3 3" xfId="29940" xr:uid="{C56CC046-9C3F-4067-867A-88665B44941C}"/>
    <cellStyle name="Standaard 4 4 7 3 4" xfId="11583" xr:uid="{24959029-8A11-4518-A9CF-22ECC7D837D6}"/>
    <cellStyle name="Standaard 4 4 7 3 4 2" xfId="31952" xr:uid="{480D1563-B7C6-438C-A36D-91EBD6669682}"/>
    <cellStyle name="Standaard 4 4 7 3 5" xfId="21768" xr:uid="{E13F1796-2B62-49C0-89D8-FE668673AA43}"/>
    <cellStyle name="Standaard 4 4 7 4" xfId="2250" xr:uid="{DE22694F-2307-4E4E-ABEE-30C9C5B6C67E}"/>
    <cellStyle name="Standaard 4 4 7 4 2" xfId="4795" xr:uid="{0EAFC872-D51A-484A-84A6-7F2F1EC9580A}"/>
    <cellStyle name="Standaard 4 4 7 4 2 2" xfId="9569" xr:uid="{45821EAC-C91C-42D2-8E00-896BB754577E}"/>
    <cellStyle name="Standaard 4 4 7 4 2 2 2" xfId="19758" xr:uid="{A4696B6F-3E73-427E-AAB3-AF54749CFE5B}"/>
    <cellStyle name="Standaard 4 4 7 4 2 2 2 2" xfId="40127" xr:uid="{5CB5A9B8-517E-4E44-98A6-871542DBA43D}"/>
    <cellStyle name="Standaard 4 4 7 4 2 2 3" xfId="29943" xr:uid="{A7D7E6AB-2B4C-490E-85BA-88501A2DF6CE}"/>
    <cellStyle name="Standaard 4 4 7 4 2 3" xfId="14973" xr:uid="{82505C8E-79EC-4731-9342-487569151895}"/>
    <cellStyle name="Standaard 4 4 7 4 2 3 2" xfId="35342" xr:uid="{919BC466-0137-46D6-89C9-32F9C022F06D}"/>
    <cellStyle name="Standaard 4 4 7 4 2 4" xfId="25158" xr:uid="{ADD2B98F-7302-4C90-A2C7-1E89AC752345}"/>
    <cellStyle name="Standaard 4 4 7 4 3" xfId="9568" xr:uid="{BA8556E4-626D-45FF-A433-3F0F0B18DCC0}"/>
    <cellStyle name="Standaard 4 4 7 4 3 2" xfId="19757" xr:uid="{0942091E-2EAF-4574-88C4-230630AF6CF9}"/>
    <cellStyle name="Standaard 4 4 7 4 3 2 2" xfId="40126" xr:uid="{ED5E2942-D25B-4215-AF1C-19B932CE4619}"/>
    <cellStyle name="Standaard 4 4 7 4 3 3" xfId="29942" xr:uid="{B1A5982B-5FD2-4169-B5B4-8E7C65245AF8}"/>
    <cellStyle name="Standaard 4 4 7 4 4" xfId="12430" xr:uid="{F172E94E-32D7-4409-91F3-824A8D39706C}"/>
    <cellStyle name="Standaard 4 4 7 4 4 2" xfId="32799" xr:uid="{2918ED2A-51B5-4AFD-84CA-A0B904777038}"/>
    <cellStyle name="Standaard 4 4 7 4 5" xfId="22615" xr:uid="{B3B7AB79-1E52-4F28-A160-166CC878C6C4}"/>
    <cellStyle name="Standaard 4 4 7 5" xfId="3100" xr:uid="{C88188D4-F81F-4345-B3A1-01874AC807DB}"/>
    <cellStyle name="Standaard 4 4 7 5 2" xfId="9570" xr:uid="{DB5E19DD-5320-4A7F-BF9E-F1F9DEE30254}"/>
    <cellStyle name="Standaard 4 4 7 5 2 2" xfId="19759" xr:uid="{EAB91C19-71DC-41B6-836D-581A842AD8FC}"/>
    <cellStyle name="Standaard 4 4 7 5 2 2 2" xfId="40128" xr:uid="{06A2AF7E-4705-426B-BDEC-0D1EE8716665}"/>
    <cellStyle name="Standaard 4 4 7 5 2 3" xfId="29944" xr:uid="{F64166CF-CC0F-4488-A090-D346F0790437}"/>
    <cellStyle name="Standaard 4 4 7 5 3" xfId="13278" xr:uid="{A1C4CED9-F728-49B6-A422-7669EB1B88B8}"/>
    <cellStyle name="Standaard 4 4 7 5 3 2" xfId="33647" xr:uid="{BD928335-72BA-498D-888A-7E1B27EF9DB6}"/>
    <cellStyle name="Standaard 4 4 7 5 4" xfId="23463" xr:uid="{6D2BEB80-B803-4CC2-B030-D2114BCBF4BD}"/>
    <cellStyle name="Standaard 4 4 7 6" xfId="9559" xr:uid="{1F72F683-A8F1-4A74-93EB-2BB68F9A0544}"/>
    <cellStyle name="Standaard 4 4 7 6 2" xfId="19748" xr:uid="{3AB7CFA0-34B8-4D07-A438-7BD61312DE88}"/>
    <cellStyle name="Standaard 4 4 7 6 2 2" xfId="40117" xr:uid="{79C6F35A-3261-4406-B7DC-02813C577B7A}"/>
    <cellStyle name="Standaard 4 4 7 6 3" xfId="29933" xr:uid="{7E84D443-C82E-438D-916B-26873C8A3E42}"/>
    <cellStyle name="Standaard 4 4 7 7" xfId="10735" xr:uid="{7C8541C2-EEBC-4A3B-B116-5FED70305CD1}"/>
    <cellStyle name="Standaard 4 4 7 7 2" xfId="31104" xr:uid="{31559404-AD8C-414B-BB2F-BE14628A5DA3}"/>
    <cellStyle name="Standaard 4 4 7 8" xfId="20920" xr:uid="{CCF98BA7-DCF1-4DFF-998C-7FED78ED83EF}"/>
    <cellStyle name="Standaard 4 4 8" xfId="620" xr:uid="{5A5E7A7D-B131-43F6-B70C-1C480AF5B693}"/>
    <cellStyle name="Standaard 4 4 8 2" xfId="1470" xr:uid="{C2CDA200-ED17-49ED-B1D2-13EC702F980D}"/>
    <cellStyle name="Standaard 4 4 8 2 2" xfId="4015" xr:uid="{374E136D-E380-427B-980E-648658508481}"/>
    <cellStyle name="Standaard 4 4 8 2 2 2" xfId="9573" xr:uid="{129626A2-D894-4C9F-B928-5B8BFD5F3B70}"/>
    <cellStyle name="Standaard 4 4 8 2 2 2 2" xfId="19762" xr:uid="{578CE654-C6CD-40E4-BAE4-1BCADC2DDA24}"/>
    <cellStyle name="Standaard 4 4 8 2 2 2 2 2" xfId="40131" xr:uid="{C1E07DE4-0236-45F6-901C-1CA2A9A86237}"/>
    <cellStyle name="Standaard 4 4 8 2 2 2 3" xfId="29947" xr:uid="{56E9B000-4B09-4DDD-ACA3-5F67BB9F6884}"/>
    <cellStyle name="Standaard 4 4 8 2 2 3" xfId="14193" xr:uid="{667B245D-DEC0-49F3-8043-9FA7830F0729}"/>
    <cellStyle name="Standaard 4 4 8 2 2 3 2" xfId="34562" xr:uid="{270D6374-BDA2-4FE9-AE93-CCA17D470991}"/>
    <cellStyle name="Standaard 4 4 8 2 2 4" xfId="24378" xr:uid="{EBBF8056-0892-41EF-B137-843C2AE2B62A}"/>
    <cellStyle name="Standaard 4 4 8 2 3" xfId="9572" xr:uid="{E30BF1F3-AD78-4990-AC93-909688726E2E}"/>
    <cellStyle name="Standaard 4 4 8 2 3 2" xfId="19761" xr:uid="{DDE65BB2-25F4-49C3-A319-02F1D497B9E8}"/>
    <cellStyle name="Standaard 4 4 8 2 3 2 2" xfId="40130" xr:uid="{5333E7F9-8711-458B-B780-8DC6C95CC7D7}"/>
    <cellStyle name="Standaard 4 4 8 2 3 3" xfId="29946" xr:uid="{9790B751-FC8C-44F2-BAD9-684DF516364E}"/>
    <cellStyle name="Standaard 4 4 8 2 4" xfId="11650" xr:uid="{5A7CD97C-5626-4440-AED3-3E02C403A616}"/>
    <cellStyle name="Standaard 4 4 8 2 4 2" xfId="32019" xr:uid="{2AD4F5B2-D916-475A-B8CC-6A21878C5043}"/>
    <cellStyle name="Standaard 4 4 8 2 5" xfId="21835" xr:uid="{F75D1B12-83A5-453E-AB9C-69CCBBABFF56}"/>
    <cellStyle name="Standaard 4 4 8 3" xfId="2317" xr:uid="{BFF278F3-8B74-4A8F-8126-08626AFAFDD0}"/>
    <cellStyle name="Standaard 4 4 8 3 2" xfId="4862" xr:uid="{08AC17E5-3EDD-4759-9171-0CAB694482F1}"/>
    <cellStyle name="Standaard 4 4 8 3 2 2" xfId="9575" xr:uid="{28F3031E-F0E4-449C-B6C3-11A6F41CA754}"/>
    <cellStyle name="Standaard 4 4 8 3 2 2 2" xfId="19764" xr:uid="{2E60EFBD-10F3-4D8B-B3A9-15B634807F65}"/>
    <cellStyle name="Standaard 4 4 8 3 2 2 2 2" xfId="40133" xr:uid="{1A912C0E-B91C-4CBA-8825-28F573C61F63}"/>
    <cellStyle name="Standaard 4 4 8 3 2 2 3" xfId="29949" xr:uid="{658FDA55-5C59-4BD0-9052-56970BCB45E4}"/>
    <cellStyle name="Standaard 4 4 8 3 2 3" xfId="15040" xr:uid="{F59EC90E-BCA1-414F-BE46-2FF3052C7F67}"/>
    <cellStyle name="Standaard 4 4 8 3 2 3 2" xfId="35409" xr:uid="{50220B23-EF7C-4144-AC26-085293513645}"/>
    <cellStyle name="Standaard 4 4 8 3 2 4" xfId="25225" xr:uid="{2B98649E-B21D-41EA-A90F-09BD0CC23DAA}"/>
    <cellStyle name="Standaard 4 4 8 3 3" xfId="9574" xr:uid="{E4E7FEF0-4D67-40E0-B171-DE58F1DF9EA1}"/>
    <cellStyle name="Standaard 4 4 8 3 3 2" xfId="19763" xr:uid="{0BC44062-45FA-4A3A-8E20-690B06DB77C6}"/>
    <cellStyle name="Standaard 4 4 8 3 3 2 2" xfId="40132" xr:uid="{5620C4A4-EDBF-49C3-B0D0-5116551915BC}"/>
    <cellStyle name="Standaard 4 4 8 3 3 3" xfId="29948" xr:uid="{4613D5D6-1E8C-4A78-8FD9-F34206AC08E0}"/>
    <cellStyle name="Standaard 4 4 8 3 4" xfId="12497" xr:uid="{1858926B-0365-4056-80F5-9CE0BFD9225F}"/>
    <cellStyle name="Standaard 4 4 8 3 4 2" xfId="32866" xr:uid="{F31B0354-F85B-42CC-8A6E-D05CA05826E4}"/>
    <cellStyle name="Standaard 4 4 8 3 5" xfId="22682" xr:uid="{298DAE9A-43E7-4619-8A99-F8F19AE89D52}"/>
    <cellStyle name="Standaard 4 4 8 4" xfId="3167" xr:uid="{81E2EEDF-81FD-49E3-B110-F412483C66EF}"/>
    <cellStyle name="Standaard 4 4 8 4 2" xfId="9576" xr:uid="{EFC5DFF6-D7EF-4082-B09F-C443C02063E1}"/>
    <cellStyle name="Standaard 4 4 8 4 2 2" xfId="19765" xr:uid="{E51CCAF7-25AE-4EDE-99F7-3BD8A4012E01}"/>
    <cellStyle name="Standaard 4 4 8 4 2 2 2" xfId="40134" xr:uid="{0583AC51-7973-4412-94D1-FF80083B3AC8}"/>
    <cellStyle name="Standaard 4 4 8 4 2 3" xfId="29950" xr:uid="{0EFD4C66-B87A-4C04-96AE-9EFFF2C44B1F}"/>
    <cellStyle name="Standaard 4 4 8 4 3" xfId="13345" xr:uid="{087E1A13-453F-464C-91F1-9A4FF0443881}"/>
    <cellStyle name="Standaard 4 4 8 4 3 2" xfId="33714" xr:uid="{60C7C64B-B457-48D5-A7FC-63E7A27A8E26}"/>
    <cellStyle name="Standaard 4 4 8 4 4" xfId="23530" xr:uid="{563A0A97-DB8B-461A-9C20-B4B84599B33B}"/>
    <cellStyle name="Standaard 4 4 8 5" xfId="9571" xr:uid="{40A17F71-E329-4A8A-8239-A6456377D6E3}"/>
    <cellStyle name="Standaard 4 4 8 5 2" xfId="19760" xr:uid="{8513CFE9-1139-4C5E-B644-88019D2F8009}"/>
    <cellStyle name="Standaard 4 4 8 5 2 2" xfId="40129" xr:uid="{2E766A61-2D92-4033-95D9-A338E8A761E8}"/>
    <cellStyle name="Standaard 4 4 8 5 3" xfId="29945" xr:uid="{6DDA9967-9132-4806-8031-13F92F2779B6}"/>
    <cellStyle name="Standaard 4 4 8 6" xfId="10802" xr:uid="{07381A7F-9DBA-428A-8D2F-8E22E07C237D}"/>
    <cellStyle name="Standaard 4 4 8 6 2" xfId="31171" xr:uid="{60E35979-3AF3-4511-8F17-4B929120F92F}"/>
    <cellStyle name="Standaard 4 4 8 7" xfId="20987" xr:uid="{C07AB693-99F8-4FE8-89E7-B2B7D823743D}"/>
    <cellStyle name="Standaard 4 4 9" xfId="1046" xr:uid="{73E80EB1-2F74-4F30-B412-360D3FA1B091}"/>
    <cellStyle name="Standaard 4 4 9 2" xfId="3591" xr:uid="{DBF4FE3A-0323-423B-8204-6A47EF10B73D}"/>
    <cellStyle name="Standaard 4 4 9 2 2" xfId="9578" xr:uid="{073E3BB1-5B0A-47DA-8B46-E5974B70156F}"/>
    <cellStyle name="Standaard 4 4 9 2 2 2" xfId="19767" xr:uid="{2C5D50F5-7FF7-40CE-9A69-F2A9E08EC91D}"/>
    <cellStyle name="Standaard 4 4 9 2 2 2 2" xfId="40136" xr:uid="{CDBA2C9A-B7C8-4F4C-8FF0-7A0178F27AAA}"/>
    <cellStyle name="Standaard 4 4 9 2 2 3" xfId="29952" xr:uid="{7D0FB822-F74C-44B5-B942-274DBB8EBCDE}"/>
    <cellStyle name="Standaard 4 4 9 2 3" xfId="13769" xr:uid="{2D31F3B7-6FF2-4019-8F13-569E16DA760E}"/>
    <cellStyle name="Standaard 4 4 9 2 3 2" xfId="34138" xr:uid="{5CCAD982-3893-4B86-9D4F-BBC1E373A2B8}"/>
    <cellStyle name="Standaard 4 4 9 2 4" xfId="23954" xr:uid="{03DB69DC-07C7-4F25-A656-883B7F9B6D59}"/>
    <cellStyle name="Standaard 4 4 9 3" xfId="9577" xr:uid="{8D17BD89-2A90-4651-9846-B0DFD23D8C41}"/>
    <cellStyle name="Standaard 4 4 9 3 2" xfId="19766" xr:uid="{1B78EFF5-A055-4F6E-A509-D91336C6E3B6}"/>
    <cellStyle name="Standaard 4 4 9 3 2 2" xfId="40135" xr:uid="{F3AA7F1E-8043-4DC5-B6F0-4CEC86C18FAC}"/>
    <cellStyle name="Standaard 4 4 9 3 3" xfId="29951" xr:uid="{251FD7C5-0815-4427-B461-CC0F96FD0827}"/>
    <cellStyle name="Standaard 4 4 9 4" xfId="11226" xr:uid="{A3249C91-2263-4DA9-86E3-4674AB48E67A}"/>
    <cellStyle name="Standaard 4 4 9 4 2" xfId="31595" xr:uid="{C36A0C70-B8CA-4812-94E6-9B77C448F840}"/>
    <cellStyle name="Standaard 4 4 9 5" xfId="21411" xr:uid="{122517C3-0745-4BFB-B40E-D48D6278EBC9}"/>
    <cellStyle name="Standaard 4 5" xfId="52" xr:uid="{F2AC68B3-977D-4E5D-99A9-3FC18AED9789}"/>
    <cellStyle name="Standaard 4 5 10" xfId="1885" xr:uid="{14CCC8E0-893D-4C27-BCEA-4AE3B9EA67A5}"/>
    <cellStyle name="Standaard 4 5 10 2" xfId="4430" xr:uid="{29F41492-677E-472A-A497-FBD8EF81A289}"/>
    <cellStyle name="Standaard 4 5 10 2 2" xfId="9581" xr:uid="{6C3B05F4-B70E-40A1-9A57-82D4EF47CC5A}"/>
    <cellStyle name="Standaard 4 5 10 2 2 2" xfId="19770" xr:uid="{38FFA7C4-9C88-45CF-B663-27FA475E468A}"/>
    <cellStyle name="Standaard 4 5 10 2 2 2 2" xfId="40139" xr:uid="{E6719406-A591-4AF9-B584-44E5954B14EB}"/>
    <cellStyle name="Standaard 4 5 10 2 2 3" xfId="29955" xr:uid="{D2F5CBBA-45E3-4565-BAB1-272A46375C08}"/>
    <cellStyle name="Standaard 4 5 10 2 3" xfId="14608" xr:uid="{5F4F86DC-1E14-4BA3-97D2-CB28A51C32ED}"/>
    <cellStyle name="Standaard 4 5 10 2 3 2" xfId="34977" xr:uid="{FC6FDE67-8C3F-4FD5-9B89-599C1C158272}"/>
    <cellStyle name="Standaard 4 5 10 2 4" xfId="24793" xr:uid="{6F2C9B1B-8F03-4C9D-A371-E47880C76D85}"/>
    <cellStyle name="Standaard 4 5 10 3" xfId="9580" xr:uid="{368A2988-DDFA-44FC-A350-ABC3E3D4CE73}"/>
    <cellStyle name="Standaard 4 5 10 3 2" xfId="19769" xr:uid="{C1C3442B-76BA-4F20-940A-A45C1E5A7286}"/>
    <cellStyle name="Standaard 4 5 10 3 2 2" xfId="40138" xr:uid="{0F0330AB-D131-4EFB-AFB2-2CB2CB4A4705}"/>
    <cellStyle name="Standaard 4 5 10 3 3" xfId="29954" xr:uid="{3346C750-D145-4C10-8BA4-480F4ABFFD11}"/>
    <cellStyle name="Standaard 4 5 10 4" xfId="12065" xr:uid="{6E2449C1-DDA7-41E6-9C76-86E395C8B9C5}"/>
    <cellStyle name="Standaard 4 5 10 4 2" xfId="32434" xr:uid="{9B6AFEEF-DCA4-4D11-8787-C0BB531CDB63}"/>
    <cellStyle name="Standaard 4 5 10 5" xfId="22250" xr:uid="{88899FC1-4AD0-424B-9EA7-45833C866419}"/>
    <cellStyle name="Standaard 4 5 11" xfId="2735" xr:uid="{A92FB681-F9EA-41FD-A1E4-1F9D156249A3}"/>
    <cellStyle name="Standaard 4 5 11 2" xfId="9582" xr:uid="{E8912340-868F-423B-9809-06528ED516B7}"/>
    <cellStyle name="Standaard 4 5 11 2 2" xfId="19771" xr:uid="{5FE8CDBD-5E84-4FE7-8A47-C23258AD5A42}"/>
    <cellStyle name="Standaard 4 5 11 2 2 2" xfId="40140" xr:uid="{218D1763-C15C-416A-B7EE-577A6A621752}"/>
    <cellStyle name="Standaard 4 5 11 2 3" xfId="29956" xr:uid="{73B55D98-000C-4297-9914-5313C5801372}"/>
    <cellStyle name="Standaard 4 5 11 3" xfId="12913" xr:uid="{8CC2B45C-9C4A-4069-8BEE-47FACD084E2D}"/>
    <cellStyle name="Standaard 4 5 11 3 2" xfId="33282" xr:uid="{6A18BB59-06CE-4B11-8C9D-AB4A06D01374}"/>
    <cellStyle name="Standaard 4 5 11 4" xfId="23098" xr:uid="{8395B79F-7979-48A5-AC1F-196BB5C190CA}"/>
    <cellStyle name="Standaard 4 5 12" xfId="9579" xr:uid="{38C2E49F-B251-459B-9B68-D6164F9AC6D6}"/>
    <cellStyle name="Standaard 4 5 12 2" xfId="19768" xr:uid="{4CD52F78-ABBE-456F-AD12-AB9546EECFF0}"/>
    <cellStyle name="Standaard 4 5 12 2 2" xfId="40137" xr:uid="{957BEB83-6EE4-4169-B622-DFDFBC85F322}"/>
    <cellStyle name="Standaard 4 5 12 3" xfId="29953" xr:uid="{8CD00FBF-1EB7-42A5-AC4E-9AABB854227C}"/>
    <cellStyle name="Standaard 4 5 13" xfId="10370" xr:uid="{0EA1A117-C979-4A55-A131-006EE805AEAD}"/>
    <cellStyle name="Standaard 4 5 13 2" xfId="30739" xr:uid="{65828160-CB70-452D-9980-895526A3F2DA}"/>
    <cellStyle name="Standaard 4 5 14" xfId="20555" xr:uid="{10E0654D-EDB4-438A-8AAC-5AD268AFF07A}"/>
    <cellStyle name="Standaard 4 5 2" xfId="71" xr:uid="{2D104A1D-1C05-4D16-A799-03101356A697}"/>
    <cellStyle name="Standaard 4 5 2 10" xfId="2752" xr:uid="{F86488C5-5689-4CD8-8AB6-12126ABF01A3}"/>
    <cellStyle name="Standaard 4 5 2 10 2" xfId="9584" xr:uid="{0F7F9064-4136-4FCD-B009-DC44E3A6D81B}"/>
    <cellStyle name="Standaard 4 5 2 10 2 2" xfId="19773" xr:uid="{8A2FA9B0-D843-4F97-943E-C4F1C5BEFA96}"/>
    <cellStyle name="Standaard 4 5 2 10 2 2 2" xfId="40142" xr:uid="{15BFC35E-E7D6-411F-8CE5-E39006483DFF}"/>
    <cellStyle name="Standaard 4 5 2 10 2 3" xfId="29958" xr:uid="{CEF8BBC2-E6EB-4528-B41C-AC29925270AD}"/>
    <cellStyle name="Standaard 4 5 2 10 3" xfId="12930" xr:uid="{8622C1BC-8C39-4049-AAF6-C898B25C4879}"/>
    <cellStyle name="Standaard 4 5 2 10 3 2" xfId="33299" xr:uid="{75877D4B-D3C1-4871-8DB7-0D84A94EB466}"/>
    <cellStyle name="Standaard 4 5 2 10 4" xfId="23115" xr:uid="{1AF5CD48-69BB-4297-9943-C7C862003AE5}"/>
    <cellStyle name="Standaard 4 5 2 11" xfId="9583" xr:uid="{0F3FD025-1A81-4167-9BDB-B6A5998BCD16}"/>
    <cellStyle name="Standaard 4 5 2 11 2" xfId="19772" xr:uid="{2180FD2D-27B7-46DC-A1FA-621204D6F8D3}"/>
    <cellStyle name="Standaard 4 5 2 11 2 2" xfId="40141" xr:uid="{4FA05ABF-19F7-4F55-8062-F3C23F91E0C4}"/>
    <cellStyle name="Standaard 4 5 2 11 3" xfId="29957" xr:uid="{FB56285B-8E13-4372-8751-02050DF96F6C}"/>
    <cellStyle name="Standaard 4 5 2 12" xfId="10387" xr:uid="{1167F447-94BA-4766-8517-BF2EE59F5D9A}"/>
    <cellStyle name="Standaard 4 5 2 12 2" xfId="30756" xr:uid="{F4C082AA-E919-4B95-9CB4-10BDAF1DE469}"/>
    <cellStyle name="Standaard 4 5 2 13" xfId="20572" xr:uid="{6C01F13D-AEB2-47AA-8BC1-A6137BE78932}"/>
    <cellStyle name="Standaard 4 5 2 2" xfId="104" xr:uid="{DACEE3C3-CF6A-413A-8779-D07E9AEAA765}"/>
    <cellStyle name="Standaard 4 5 2 2 10" xfId="9585" xr:uid="{0739A635-5B63-4BE6-BC47-76B789CC7871}"/>
    <cellStyle name="Standaard 4 5 2 2 10 2" xfId="19774" xr:uid="{8B12EB13-1526-4F16-AA67-790C22379ECB}"/>
    <cellStyle name="Standaard 4 5 2 2 10 2 2" xfId="40143" xr:uid="{754FA4F8-CAB1-4340-8D77-B189CACDCF5C}"/>
    <cellStyle name="Standaard 4 5 2 2 10 3" xfId="29959" xr:uid="{3642E555-FF91-40B2-9B3D-C0E825A0C533}"/>
    <cellStyle name="Standaard 4 5 2 2 11" xfId="10420" xr:uid="{E5666FA1-7070-4513-A0CB-8C158D84355F}"/>
    <cellStyle name="Standaard 4 5 2 2 11 2" xfId="30789" xr:uid="{12EF1D46-79BE-4AC4-ADE4-A11C64644DB4}"/>
    <cellStyle name="Standaard 4 5 2 2 12" xfId="20605" xr:uid="{A0D660A6-FECE-49E0-9247-9D5DFBBE57D0}"/>
    <cellStyle name="Standaard 4 5 2 2 2" xfId="170" xr:uid="{1F790828-4815-4629-8E47-B71210B37163}"/>
    <cellStyle name="Standaard 4 5 2 2 2 2" xfId="306" xr:uid="{1E869928-1D48-4C94-AEE0-D1A7C8B0F434}"/>
    <cellStyle name="Standaard 4 5 2 2 2 2 2" xfId="862" xr:uid="{FD43CAC3-A1EB-47A8-954B-AA57DE9F725C}"/>
    <cellStyle name="Standaard 4 5 2 2 2 2 2 2" xfId="1712" xr:uid="{A0C9686B-DF26-4A92-8315-9C35B015F3B8}"/>
    <cellStyle name="Standaard 4 5 2 2 2 2 2 2 2" xfId="4257" xr:uid="{93E0CD14-C25D-4E2A-8DA8-C363DF509AAF}"/>
    <cellStyle name="Standaard 4 5 2 2 2 2 2 2 2 2" xfId="9590" xr:uid="{F63002F7-CB63-4F2B-A036-BB293BC97B87}"/>
    <cellStyle name="Standaard 4 5 2 2 2 2 2 2 2 2 2" xfId="19779" xr:uid="{79DB3B24-4B13-4DC6-8109-732926B31DC6}"/>
    <cellStyle name="Standaard 4 5 2 2 2 2 2 2 2 2 2 2" xfId="40148" xr:uid="{A8E22FDA-7BEF-4E10-8DB8-1C1CE9EDF99E}"/>
    <cellStyle name="Standaard 4 5 2 2 2 2 2 2 2 2 3" xfId="29964" xr:uid="{EDF2735C-5C18-4E06-ADCC-26087C879EC5}"/>
    <cellStyle name="Standaard 4 5 2 2 2 2 2 2 2 3" xfId="14435" xr:uid="{D63E016E-489C-49A9-9788-E470C498CB75}"/>
    <cellStyle name="Standaard 4 5 2 2 2 2 2 2 2 3 2" xfId="34804" xr:uid="{3A5A7AAD-C643-4461-91D3-9EB297C2DB8E}"/>
    <cellStyle name="Standaard 4 5 2 2 2 2 2 2 2 4" xfId="24620" xr:uid="{9494A6CE-4299-45C2-9CDC-FC438CD0897D}"/>
    <cellStyle name="Standaard 4 5 2 2 2 2 2 2 3" xfId="9589" xr:uid="{C22B6606-AE5A-4C87-97C3-9B7E8AE03F4C}"/>
    <cellStyle name="Standaard 4 5 2 2 2 2 2 2 3 2" xfId="19778" xr:uid="{AC50B3FA-24DE-480A-A5DD-0438F1422075}"/>
    <cellStyle name="Standaard 4 5 2 2 2 2 2 2 3 2 2" xfId="40147" xr:uid="{7495807D-2FD1-4553-B076-CC98BFF77D79}"/>
    <cellStyle name="Standaard 4 5 2 2 2 2 2 2 3 3" xfId="29963" xr:uid="{FB7655FB-C1C9-4CA5-844D-411B7ABBDF1C}"/>
    <cellStyle name="Standaard 4 5 2 2 2 2 2 2 4" xfId="11892" xr:uid="{61C1ADD0-3ADF-4318-9245-7E8C86787517}"/>
    <cellStyle name="Standaard 4 5 2 2 2 2 2 2 4 2" xfId="32261" xr:uid="{E15ADFD1-EAA8-4807-A0E3-A41D756D0AD4}"/>
    <cellStyle name="Standaard 4 5 2 2 2 2 2 2 5" xfId="22077" xr:uid="{1128D1C1-8C0B-42CD-B73A-ECBD9C2D82A7}"/>
    <cellStyle name="Standaard 4 5 2 2 2 2 2 3" xfId="2559" xr:uid="{416C829C-2EBC-48E5-B9D0-DA40D3108CD3}"/>
    <cellStyle name="Standaard 4 5 2 2 2 2 2 3 2" xfId="5104" xr:uid="{F08637F3-973E-45A6-972C-E50C0CC58DBA}"/>
    <cellStyle name="Standaard 4 5 2 2 2 2 2 3 2 2" xfId="9592" xr:uid="{87904D0B-C202-4D3D-83F5-4E9037ADDB51}"/>
    <cellStyle name="Standaard 4 5 2 2 2 2 2 3 2 2 2" xfId="19781" xr:uid="{008AB685-2BFD-4A40-82A5-7889904779DA}"/>
    <cellStyle name="Standaard 4 5 2 2 2 2 2 3 2 2 2 2" xfId="40150" xr:uid="{44FCB0D1-9945-4D42-BE9B-72C890A0C9C3}"/>
    <cellStyle name="Standaard 4 5 2 2 2 2 2 3 2 2 3" xfId="29966" xr:uid="{4A9B0245-F8EE-46B0-9A62-4E56FC8177BD}"/>
    <cellStyle name="Standaard 4 5 2 2 2 2 2 3 2 3" xfId="15282" xr:uid="{870FCE08-606E-4A16-8F90-93B0304D3413}"/>
    <cellStyle name="Standaard 4 5 2 2 2 2 2 3 2 3 2" xfId="35651" xr:uid="{50223078-2008-4B65-BC94-C8586117549A}"/>
    <cellStyle name="Standaard 4 5 2 2 2 2 2 3 2 4" xfId="25467" xr:uid="{AB933B99-4261-4396-ABCB-4572C1859510}"/>
    <cellStyle name="Standaard 4 5 2 2 2 2 2 3 3" xfId="9591" xr:uid="{A576287B-0461-44FC-8BA3-B9E91950F0D4}"/>
    <cellStyle name="Standaard 4 5 2 2 2 2 2 3 3 2" xfId="19780" xr:uid="{2872ADE5-8220-45E6-9420-7F5B2E657CC5}"/>
    <cellStyle name="Standaard 4 5 2 2 2 2 2 3 3 2 2" xfId="40149" xr:uid="{DDD142C4-826F-4869-A3B4-A4F393651B28}"/>
    <cellStyle name="Standaard 4 5 2 2 2 2 2 3 3 3" xfId="29965" xr:uid="{DFDA620F-0687-478C-8A4B-1A1349C9D73A}"/>
    <cellStyle name="Standaard 4 5 2 2 2 2 2 3 4" xfId="12739" xr:uid="{46DA105D-D7F3-4AB1-B9CF-D76020CBFB9A}"/>
    <cellStyle name="Standaard 4 5 2 2 2 2 2 3 4 2" xfId="33108" xr:uid="{4670A47B-874A-4B64-80D9-3F3D9C537316}"/>
    <cellStyle name="Standaard 4 5 2 2 2 2 2 3 5" xfId="22924" xr:uid="{8C6A4659-98B9-4504-8032-214B0F959CF2}"/>
    <cellStyle name="Standaard 4 5 2 2 2 2 2 4" xfId="3409" xr:uid="{FA07FA62-35D0-4AF7-AEC1-B19BC995947B}"/>
    <cellStyle name="Standaard 4 5 2 2 2 2 2 4 2" xfId="9593" xr:uid="{F7B478EB-07ED-4E58-96FF-421963E0E3C1}"/>
    <cellStyle name="Standaard 4 5 2 2 2 2 2 4 2 2" xfId="19782" xr:uid="{02B18DF9-4903-48AF-894D-CD404B861056}"/>
    <cellStyle name="Standaard 4 5 2 2 2 2 2 4 2 2 2" xfId="40151" xr:uid="{BE32E1B4-CC14-4CA9-8A0C-63BE665F96D7}"/>
    <cellStyle name="Standaard 4 5 2 2 2 2 2 4 2 3" xfId="29967" xr:uid="{6AD1E341-BAB1-4F6E-BFC0-34EE1916A5F0}"/>
    <cellStyle name="Standaard 4 5 2 2 2 2 2 4 3" xfId="13587" xr:uid="{7D30090E-C072-4E91-B021-44DBC16725DA}"/>
    <cellStyle name="Standaard 4 5 2 2 2 2 2 4 3 2" xfId="33956" xr:uid="{289867F3-B9C0-4A40-8DF6-AA3AA9BD4282}"/>
    <cellStyle name="Standaard 4 5 2 2 2 2 2 4 4" xfId="23772" xr:uid="{BC85D73F-232D-42E7-8372-3541E3B03943}"/>
    <cellStyle name="Standaard 4 5 2 2 2 2 2 5" xfId="9588" xr:uid="{601150B7-E0AD-4B30-AF3C-4C2C81A15494}"/>
    <cellStyle name="Standaard 4 5 2 2 2 2 2 5 2" xfId="19777" xr:uid="{F82070AE-444D-4644-8B8F-0E3F01513E72}"/>
    <cellStyle name="Standaard 4 5 2 2 2 2 2 5 2 2" xfId="40146" xr:uid="{80169243-C35F-47EF-84C3-9F2ADFDAA279}"/>
    <cellStyle name="Standaard 4 5 2 2 2 2 2 5 3" xfId="29962" xr:uid="{9ADB31F7-2B48-41C4-94AF-08531F027549}"/>
    <cellStyle name="Standaard 4 5 2 2 2 2 2 6" xfId="11044" xr:uid="{9A0281B4-2745-40F1-995A-DCA136946EEA}"/>
    <cellStyle name="Standaard 4 5 2 2 2 2 2 6 2" xfId="31413" xr:uid="{CE68F19A-A419-4ABB-A574-CABE08A23201}"/>
    <cellStyle name="Standaard 4 5 2 2 2 2 2 7" xfId="21229" xr:uid="{8DBD4250-CBAF-4C94-8366-82DF0FCE4F9E}"/>
    <cellStyle name="Standaard 4 5 2 2 2 2 3" xfId="1288" xr:uid="{6C5B7983-CCDD-4FCC-A7EF-B41BED2735B9}"/>
    <cellStyle name="Standaard 4 5 2 2 2 2 3 2" xfId="3833" xr:uid="{7681BA12-6244-415F-8BFC-33234D61244F}"/>
    <cellStyle name="Standaard 4 5 2 2 2 2 3 2 2" xfId="9595" xr:uid="{6471B65B-2E08-4F01-9CF3-6F6736ED94EB}"/>
    <cellStyle name="Standaard 4 5 2 2 2 2 3 2 2 2" xfId="19784" xr:uid="{DAB94F28-74D2-4A17-838A-D7FF8CE8AD17}"/>
    <cellStyle name="Standaard 4 5 2 2 2 2 3 2 2 2 2" xfId="40153" xr:uid="{3091F7E4-A244-4807-BF2B-2AB5F36044A0}"/>
    <cellStyle name="Standaard 4 5 2 2 2 2 3 2 2 3" xfId="29969" xr:uid="{71FC09D9-A300-49F9-B08D-BE2F3C2ECF9E}"/>
    <cellStyle name="Standaard 4 5 2 2 2 2 3 2 3" xfId="14011" xr:uid="{63A44102-F9B8-4F0B-9AE8-6EC4E16FF2EE}"/>
    <cellStyle name="Standaard 4 5 2 2 2 2 3 2 3 2" xfId="34380" xr:uid="{114D8627-A1BF-495F-AEF0-11C6288B6D08}"/>
    <cellStyle name="Standaard 4 5 2 2 2 2 3 2 4" xfId="24196" xr:uid="{01242BFF-FDFF-4911-8D85-69694D4D2D92}"/>
    <cellStyle name="Standaard 4 5 2 2 2 2 3 3" xfId="9594" xr:uid="{91972BC1-48C8-4012-851C-B9CDD9D1E255}"/>
    <cellStyle name="Standaard 4 5 2 2 2 2 3 3 2" xfId="19783" xr:uid="{C1D57D8E-06DF-42FD-A424-4E64C84FE75C}"/>
    <cellStyle name="Standaard 4 5 2 2 2 2 3 3 2 2" xfId="40152" xr:uid="{9EB1B74C-688F-44BE-8FCF-400308F5436F}"/>
    <cellStyle name="Standaard 4 5 2 2 2 2 3 3 3" xfId="29968" xr:uid="{3B8C4BA3-114F-431B-8134-9C8DADF28DC9}"/>
    <cellStyle name="Standaard 4 5 2 2 2 2 3 4" xfId="11468" xr:uid="{2B7DC5F8-2FFA-4B1A-B0CE-6FE49B55DF34}"/>
    <cellStyle name="Standaard 4 5 2 2 2 2 3 4 2" xfId="31837" xr:uid="{4B4E1741-C102-4C2C-A562-814CFC50DE39}"/>
    <cellStyle name="Standaard 4 5 2 2 2 2 3 5" xfId="21653" xr:uid="{D80B287B-A717-4B23-87A4-7EFE04160CE6}"/>
    <cellStyle name="Standaard 4 5 2 2 2 2 4" xfId="2135" xr:uid="{3FDE13F5-4533-4234-B669-D93D407D091B}"/>
    <cellStyle name="Standaard 4 5 2 2 2 2 4 2" xfId="4680" xr:uid="{649BB5E3-4A18-4AC8-8D89-54A47FA51600}"/>
    <cellStyle name="Standaard 4 5 2 2 2 2 4 2 2" xfId="9597" xr:uid="{397C6DC7-8484-424C-8648-363EA51D31BF}"/>
    <cellStyle name="Standaard 4 5 2 2 2 2 4 2 2 2" xfId="19786" xr:uid="{350F55E2-0374-4638-82C6-E71892E540AD}"/>
    <cellStyle name="Standaard 4 5 2 2 2 2 4 2 2 2 2" xfId="40155" xr:uid="{D18A572F-1202-45D4-83AE-529AAC12EFC9}"/>
    <cellStyle name="Standaard 4 5 2 2 2 2 4 2 2 3" xfId="29971" xr:uid="{BDD5B8F7-9114-4EB8-8C11-F24BA69E5A20}"/>
    <cellStyle name="Standaard 4 5 2 2 2 2 4 2 3" xfId="14858" xr:uid="{93F6EB75-9BE1-4121-9ABD-FB61F70FEE2A}"/>
    <cellStyle name="Standaard 4 5 2 2 2 2 4 2 3 2" xfId="35227" xr:uid="{8DB4D235-B9AF-4862-9E45-8A521F5954A0}"/>
    <cellStyle name="Standaard 4 5 2 2 2 2 4 2 4" xfId="25043" xr:uid="{A53D5130-3AAD-4A8C-9C2B-82E7BBD2A8B0}"/>
    <cellStyle name="Standaard 4 5 2 2 2 2 4 3" xfId="9596" xr:uid="{78876C09-9D2A-4841-AAB2-C9E777A40E09}"/>
    <cellStyle name="Standaard 4 5 2 2 2 2 4 3 2" xfId="19785" xr:uid="{DCB4E272-3E56-4E17-8473-9FD2C8D1A3E2}"/>
    <cellStyle name="Standaard 4 5 2 2 2 2 4 3 2 2" xfId="40154" xr:uid="{15827DC3-E185-40D5-A4A6-149C8A9BFD2F}"/>
    <cellStyle name="Standaard 4 5 2 2 2 2 4 3 3" xfId="29970" xr:uid="{86F28789-3935-4181-94E4-C88B2558FEC6}"/>
    <cellStyle name="Standaard 4 5 2 2 2 2 4 4" xfId="12315" xr:uid="{712C91DE-5850-4B45-A39F-997E873C4CD1}"/>
    <cellStyle name="Standaard 4 5 2 2 2 2 4 4 2" xfId="32684" xr:uid="{5486A0C1-C565-4A6F-A387-94ED816607BB}"/>
    <cellStyle name="Standaard 4 5 2 2 2 2 4 5" xfId="22500" xr:uid="{00F41001-22DA-4807-BD4E-529FA2B25A3F}"/>
    <cellStyle name="Standaard 4 5 2 2 2 2 5" xfId="2985" xr:uid="{B89648D5-0A40-48C8-8A8F-5C38BD3E0DDA}"/>
    <cellStyle name="Standaard 4 5 2 2 2 2 5 2" xfId="9598" xr:uid="{B2CB7079-A57A-4392-AD21-148C51937E0C}"/>
    <cellStyle name="Standaard 4 5 2 2 2 2 5 2 2" xfId="19787" xr:uid="{C6429647-0B1C-49C3-9B68-15D2FA4FB93F}"/>
    <cellStyle name="Standaard 4 5 2 2 2 2 5 2 2 2" xfId="40156" xr:uid="{6E386886-C191-40C2-A77F-27B0E97F5E62}"/>
    <cellStyle name="Standaard 4 5 2 2 2 2 5 2 3" xfId="29972" xr:uid="{4A1218A8-3734-4B4D-A346-BA95C5230654}"/>
    <cellStyle name="Standaard 4 5 2 2 2 2 5 3" xfId="13163" xr:uid="{C8C7F5D1-A2C5-4320-81C3-DB2425F1C26A}"/>
    <cellStyle name="Standaard 4 5 2 2 2 2 5 3 2" xfId="33532" xr:uid="{E38D5661-8261-41AD-96AD-7AC0BC359FFD}"/>
    <cellStyle name="Standaard 4 5 2 2 2 2 5 4" xfId="23348" xr:uid="{312115FC-5C2F-4285-A5CA-1A360FD99139}"/>
    <cellStyle name="Standaard 4 5 2 2 2 2 6" xfId="9587" xr:uid="{79ACB3ED-77C9-4BEB-BA50-B53C51C8707E}"/>
    <cellStyle name="Standaard 4 5 2 2 2 2 6 2" xfId="19776" xr:uid="{68C5DD3B-DD07-4816-A8BA-ABE64AD61DD1}"/>
    <cellStyle name="Standaard 4 5 2 2 2 2 6 2 2" xfId="40145" xr:uid="{05FC7E16-31BD-43F8-A3E9-F1446516A2C2}"/>
    <cellStyle name="Standaard 4 5 2 2 2 2 6 3" xfId="29961" xr:uid="{8016643E-8FF0-43E2-A468-16FD6B82B3AB}"/>
    <cellStyle name="Standaard 4 5 2 2 2 2 7" xfId="10620" xr:uid="{752F94EE-B22B-4FBE-8E1E-74AF3833BBEA}"/>
    <cellStyle name="Standaard 4 5 2 2 2 2 7 2" xfId="30989" xr:uid="{0731E5DB-7A12-4550-809D-4B5E99EEDDEB}"/>
    <cellStyle name="Standaard 4 5 2 2 2 2 8" xfId="20805" xr:uid="{85B1E4AE-772F-4DC0-9683-DF9A4E66BF68}"/>
    <cellStyle name="Standaard 4 5 2 2 2 3" xfId="728" xr:uid="{871841E6-8337-4135-AAE8-4A96C034F8AF}"/>
    <cellStyle name="Standaard 4 5 2 2 2 3 2" xfId="1578" xr:uid="{69D4DBA2-542D-48AD-84E8-56D2B5E9BB21}"/>
    <cellStyle name="Standaard 4 5 2 2 2 3 2 2" xfId="4123" xr:uid="{DA4DAB84-7ABA-4484-90E6-3E08228E5BFF}"/>
    <cellStyle name="Standaard 4 5 2 2 2 3 2 2 2" xfId="9601" xr:uid="{8509FF0B-F438-4565-A864-8727B272B347}"/>
    <cellStyle name="Standaard 4 5 2 2 2 3 2 2 2 2" xfId="19790" xr:uid="{D0AC29CC-96CE-42CB-A449-A30C3BEAEDA9}"/>
    <cellStyle name="Standaard 4 5 2 2 2 3 2 2 2 2 2" xfId="40159" xr:uid="{455E3ADE-ECA7-4F6A-8FFD-C04317ADAAAB}"/>
    <cellStyle name="Standaard 4 5 2 2 2 3 2 2 2 3" xfId="29975" xr:uid="{D8D41506-BE2F-4A12-96BB-8967363F8348}"/>
    <cellStyle name="Standaard 4 5 2 2 2 3 2 2 3" xfId="14301" xr:uid="{CE6F3553-A65B-4593-8EDF-A96DBDAAFFDD}"/>
    <cellStyle name="Standaard 4 5 2 2 2 3 2 2 3 2" xfId="34670" xr:uid="{E21B89F9-11DD-4F43-9F8B-193D9010D38C}"/>
    <cellStyle name="Standaard 4 5 2 2 2 3 2 2 4" xfId="24486" xr:uid="{DBF28D94-BBEE-4FC0-974C-10E2EDE51724}"/>
    <cellStyle name="Standaard 4 5 2 2 2 3 2 3" xfId="9600" xr:uid="{A62CF6B7-73D0-46FC-AE93-E6C6F6E451C3}"/>
    <cellStyle name="Standaard 4 5 2 2 2 3 2 3 2" xfId="19789" xr:uid="{7FE6B6F9-B95C-45CA-9B4E-A8A1CFB2FECB}"/>
    <cellStyle name="Standaard 4 5 2 2 2 3 2 3 2 2" xfId="40158" xr:uid="{56632AF9-8060-4D00-AC74-33ECFE96DE38}"/>
    <cellStyle name="Standaard 4 5 2 2 2 3 2 3 3" xfId="29974" xr:uid="{3E505174-2E8D-42C3-869B-CC3896DE1E46}"/>
    <cellStyle name="Standaard 4 5 2 2 2 3 2 4" xfId="11758" xr:uid="{2AC41745-049D-4639-856A-745AD1B2F3BD}"/>
    <cellStyle name="Standaard 4 5 2 2 2 3 2 4 2" xfId="32127" xr:uid="{79B85D33-E5E3-4C80-949E-C7ED6E98A2DF}"/>
    <cellStyle name="Standaard 4 5 2 2 2 3 2 5" xfId="21943" xr:uid="{DB35152B-F7EC-49D4-981A-39936EFC9464}"/>
    <cellStyle name="Standaard 4 5 2 2 2 3 3" xfId="2425" xr:uid="{2E19F6E7-432D-4B3A-9F67-04660544312A}"/>
    <cellStyle name="Standaard 4 5 2 2 2 3 3 2" xfId="4970" xr:uid="{78B80282-8926-412E-8FBE-224840B276CB}"/>
    <cellStyle name="Standaard 4 5 2 2 2 3 3 2 2" xfId="9603" xr:uid="{081593B7-3E9A-44B3-8ACC-D997589BBEDD}"/>
    <cellStyle name="Standaard 4 5 2 2 2 3 3 2 2 2" xfId="19792" xr:uid="{C9FACCDF-5C9D-4D81-875E-EBECD7AE6EF4}"/>
    <cellStyle name="Standaard 4 5 2 2 2 3 3 2 2 2 2" xfId="40161" xr:uid="{65F3A5D6-13D8-4CB1-8913-C3B77ECFAF3A}"/>
    <cellStyle name="Standaard 4 5 2 2 2 3 3 2 2 3" xfId="29977" xr:uid="{2D4A200E-9C42-4B3A-927C-59EB648B0A3D}"/>
    <cellStyle name="Standaard 4 5 2 2 2 3 3 2 3" xfId="15148" xr:uid="{877DE1C6-2280-47E9-8940-B07C24E169C2}"/>
    <cellStyle name="Standaard 4 5 2 2 2 3 3 2 3 2" xfId="35517" xr:uid="{10C5D513-9E3D-472B-86F8-73684796516B}"/>
    <cellStyle name="Standaard 4 5 2 2 2 3 3 2 4" xfId="25333" xr:uid="{1255D406-237A-4ED7-8D58-CCEFD9C9416A}"/>
    <cellStyle name="Standaard 4 5 2 2 2 3 3 3" xfId="9602" xr:uid="{A96B7217-F056-4681-962E-99400E2C8A8C}"/>
    <cellStyle name="Standaard 4 5 2 2 2 3 3 3 2" xfId="19791" xr:uid="{9EF94ADE-3B17-476C-9685-2F2AB104BB7B}"/>
    <cellStyle name="Standaard 4 5 2 2 2 3 3 3 2 2" xfId="40160" xr:uid="{D4A9B343-1AC0-4005-83E2-CAAF4AA795C5}"/>
    <cellStyle name="Standaard 4 5 2 2 2 3 3 3 3" xfId="29976" xr:uid="{1E8118DC-6787-416B-B3E5-0ABBB7402445}"/>
    <cellStyle name="Standaard 4 5 2 2 2 3 3 4" xfId="12605" xr:uid="{54912E00-58BF-476D-8526-DF55C0FB8316}"/>
    <cellStyle name="Standaard 4 5 2 2 2 3 3 4 2" xfId="32974" xr:uid="{B204C266-337D-425E-BE98-6B8CA67F6F4D}"/>
    <cellStyle name="Standaard 4 5 2 2 2 3 3 5" xfId="22790" xr:uid="{63CDC46B-C378-4585-AD9F-A1FCD7DC97EF}"/>
    <cellStyle name="Standaard 4 5 2 2 2 3 4" xfId="3275" xr:uid="{5A2F1880-D6FC-48E2-BDE4-FD6233F80F07}"/>
    <cellStyle name="Standaard 4 5 2 2 2 3 4 2" xfId="9604" xr:uid="{28AEE589-5794-471C-9695-96D35D51A0D9}"/>
    <cellStyle name="Standaard 4 5 2 2 2 3 4 2 2" xfId="19793" xr:uid="{AEBE380E-A33E-4CE5-84DE-2A51486D056E}"/>
    <cellStyle name="Standaard 4 5 2 2 2 3 4 2 2 2" xfId="40162" xr:uid="{7BF01703-4581-41CC-9EAB-CCFA30DA3B17}"/>
    <cellStyle name="Standaard 4 5 2 2 2 3 4 2 3" xfId="29978" xr:uid="{1EB3C2D1-F3C8-4DE8-A32F-87596E08BE5E}"/>
    <cellStyle name="Standaard 4 5 2 2 2 3 4 3" xfId="13453" xr:uid="{A36CE63B-7430-4CB8-BF2E-CB3056AECA58}"/>
    <cellStyle name="Standaard 4 5 2 2 2 3 4 3 2" xfId="33822" xr:uid="{EE0D5EBA-641B-4B16-B8E5-0B075596915F}"/>
    <cellStyle name="Standaard 4 5 2 2 2 3 4 4" xfId="23638" xr:uid="{BCFFC19C-7551-4630-AE48-390ED9B8D356}"/>
    <cellStyle name="Standaard 4 5 2 2 2 3 5" xfId="9599" xr:uid="{925E7FD4-5B4A-48FA-A13E-A0C6C0018AA1}"/>
    <cellStyle name="Standaard 4 5 2 2 2 3 5 2" xfId="19788" xr:uid="{3C534D65-0BA8-49C1-BA98-BC3030179D72}"/>
    <cellStyle name="Standaard 4 5 2 2 2 3 5 2 2" xfId="40157" xr:uid="{C1D0992D-51D7-477F-AB9C-C548FA1320AE}"/>
    <cellStyle name="Standaard 4 5 2 2 2 3 5 3" xfId="29973" xr:uid="{6558381B-8BD0-473D-A309-27FD71633B52}"/>
    <cellStyle name="Standaard 4 5 2 2 2 3 6" xfId="10910" xr:uid="{850C0BC8-96A3-482E-8A23-6265BBD12A1C}"/>
    <cellStyle name="Standaard 4 5 2 2 2 3 6 2" xfId="31279" xr:uid="{A08AB610-16D0-40E5-A32A-170CDB7126BA}"/>
    <cellStyle name="Standaard 4 5 2 2 2 3 7" xfId="21095" xr:uid="{E17B065B-3A86-4C15-8DD7-BDC2FB992D35}"/>
    <cellStyle name="Standaard 4 5 2 2 2 4" xfId="1154" xr:uid="{D8E58A7D-68A5-48DE-901D-149FDB8F35F6}"/>
    <cellStyle name="Standaard 4 5 2 2 2 4 2" xfId="3699" xr:uid="{A92E1E0E-10D1-4171-AEB8-82E6B195810E}"/>
    <cellStyle name="Standaard 4 5 2 2 2 4 2 2" xfId="9606" xr:uid="{A6EE3320-EE92-4856-8C6A-7E1403D0FC41}"/>
    <cellStyle name="Standaard 4 5 2 2 2 4 2 2 2" xfId="19795" xr:uid="{84956061-5676-444F-B80D-314862F9AD13}"/>
    <cellStyle name="Standaard 4 5 2 2 2 4 2 2 2 2" xfId="40164" xr:uid="{6872B01C-2969-4213-AB0B-B8ED2E7ECB4C}"/>
    <cellStyle name="Standaard 4 5 2 2 2 4 2 2 3" xfId="29980" xr:uid="{177F26A0-B7A4-499B-98C3-59E49DB303B8}"/>
    <cellStyle name="Standaard 4 5 2 2 2 4 2 3" xfId="13877" xr:uid="{063525F1-DAAB-4871-8A24-FEB0BDA0D617}"/>
    <cellStyle name="Standaard 4 5 2 2 2 4 2 3 2" xfId="34246" xr:uid="{5052F1B5-9F68-405C-8329-1BB185F7909A}"/>
    <cellStyle name="Standaard 4 5 2 2 2 4 2 4" xfId="24062" xr:uid="{6AD98179-92ED-48DB-8C1B-D3795D4F7CC0}"/>
    <cellStyle name="Standaard 4 5 2 2 2 4 3" xfId="9605" xr:uid="{5809BA38-58C7-4C8E-B019-726508DCB30B}"/>
    <cellStyle name="Standaard 4 5 2 2 2 4 3 2" xfId="19794" xr:uid="{B0D28203-4E4B-4898-948C-951140954EDD}"/>
    <cellStyle name="Standaard 4 5 2 2 2 4 3 2 2" xfId="40163" xr:uid="{58946D9C-EFA5-43C5-8FEF-C992CDADF034}"/>
    <cellStyle name="Standaard 4 5 2 2 2 4 3 3" xfId="29979" xr:uid="{A3015C19-B157-4551-A8F7-7E045BD5740B}"/>
    <cellStyle name="Standaard 4 5 2 2 2 4 4" xfId="11334" xr:uid="{F98248A2-D3AF-454A-99E7-51275D102D27}"/>
    <cellStyle name="Standaard 4 5 2 2 2 4 4 2" xfId="31703" xr:uid="{C5F1549F-9ED4-4D7A-89B2-2EAA810340FC}"/>
    <cellStyle name="Standaard 4 5 2 2 2 4 5" xfId="21519" xr:uid="{EF9559A0-C1A3-46FB-86A0-87AE75437EE1}"/>
    <cellStyle name="Standaard 4 5 2 2 2 5" xfId="2001" xr:uid="{C5834B3F-4D63-4FE1-9470-604D7D50BE78}"/>
    <cellStyle name="Standaard 4 5 2 2 2 5 2" xfId="4546" xr:uid="{FEA50AEA-8272-446B-979F-5048AC61702F}"/>
    <cellStyle name="Standaard 4 5 2 2 2 5 2 2" xfId="9608" xr:uid="{FFFFEF0E-C65B-410D-A66B-29526C27BCE9}"/>
    <cellStyle name="Standaard 4 5 2 2 2 5 2 2 2" xfId="19797" xr:uid="{A3A78D46-F48B-4173-A2DA-498BBCCCDA40}"/>
    <cellStyle name="Standaard 4 5 2 2 2 5 2 2 2 2" xfId="40166" xr:uid="{0BB54F36-A446-4436-B188-A38628DE3B27}"/>
    <cellStyle name="Standaard 4 5 2 2 2 5 2 2 3" xfId="29982" xr:uid="{C175D810-6BDB-4D49-BF53-E596886A9379}"/>
    <cellStyle name="Standaard 4 5 2 2 2 5 2 3" xfId="14724" xr:uid="{CF53F8D6-552B-46FE-ADB7-FB39334F1CEE}"/>
    <cellStyle name="Standaard 4 5 2 2 2 5 2 3 2" xfId="35093" xr:uid="{6909CCEC-63EC-437C-9DC7-389F79366902}"/>
    <cellStyle name="Standaard 4 5 2 2 2 5 2 4" xfId="24909" xr:uid="{2C7EF90E-9879-4883-BAD0-805101203385}"/>
    <cellStyle name="Standaard 4 5 2 2 2 5 3" xfId="9607" xr:uid="{93DFF9B1-62E5-4F03-92E6-EE6DE8BCF140}"/>
    <cellStyle name="Standaard 4 5 2 2 2 5 3 2" xfId="19796" xr:uid="{1C680921-389A-4078-92A3-D66B49EA38BB}"/>
    <cellStyle name="Standaard 4 5 2 2 2 5 3 2 2" xfId="40165" xr:uid="{5B29726C-C3A7-4ECD-9AE8-173E18199E87}"/>
    <cellStyle name="Standaard 4 5 2 2 2 5 3 3" xfId="29981" xr:uid="{42423747-D1DA-4055-8680-E1BA4DABB7F4}"/>
    <cellStyle name="Standaard 4 5 2 2 2 5 4" xfId="12181" xr:uid="{6259136C-37C9-44BA-9084-56C1C9737067}"/>
    <cellStyle name="Standaard 4 5 2 2 2 5 4 2" xfId="32550" xr:uid="{F575B3C7-4508-4184-B25E-7467B2F81137}"/>
    <cellStyle name="Standaard 4 5 2 2 2 5 5" xfId="22366" xr:uid="{325DF3FD-3C7E-44FA-AE8B-E14F6159D5C0}"/>
    <cellStyle name="Standaard 4 5 2 2 2 6" xfId="2851" xr:uid="{8097BE4C-B07E-448B-B167-F75F33F9E8D3}"/>
    <cellStyle name="Standaard 4 5 2 2 2 6 2" xfId="9609" xr:uid="{90F1D95A-67FE-43DE-B3CF-88A9DC262519}"/>
    <cellStyle name="Standaard 4 5 2 2 2 6 2 2" xfId="19798" xr:uid="{03ED5DD6-E975-4C9B-B7FC-847589B713BE}"/>
    <cellStyle name="Standaard 4 5 2 2 2 6 2 2 2" xfId="40167" xr:uid="{7A7D7320-D6E2-4FBF-AE7C-25A20E864A30}"/>
    <cellStyle name="Standaard 4 5 2 2 2 6 2 3" xfId="29983" xr:uid="{AA01990B-AF5B-4DE6-85E4-16F3AF280AE0}"/>
    <cellStyle name="Standaard 4 5 2 2 2 6 3" xfId="13029" xr:uid="{EBEBC7AE-4074-4180-804C-EE63B3B72431}"/>
    <cellStyle name="Standaard 4 5 2 2 2 6 3 2" xfId="33398" xr:uid="{78B03A59-B00C-4EB4-82A7-5178639CDEA3}"/>
    <cellStyle name="Standaard 4 5 2 2 2 6 4" xfId="23214" xr:uid="{E939CF10-BF9A-4891-BC2B-DC9B08E9FDE8}"/>
    <cellStyle name="Standaard 4 5 2 2 2 7" xfId="9586" xr:uid="{E6A32C1C-423C-4CF6-B618-E131960687D7}"/>
    <cellStyle name="Standaard 4 5 2 2 2 7 2" xfId="19775" xr:uid="{6D60DC0A-39AF-4E22-BFA0-42051E42604F}"/>
    <cellStyle name="Standaard 4 5 2 2 2 7 2 2" xfId="40144" xr:uid="{227C62F6-D029-479B-82F9-566B1CB58804}"/>
    <cellStyle name="Standaard 4 5 2 2 2 7 3" xfId="29960" xr:uid="{2B9E8898-7F1D-4AA9-A9A3-EEFCEA4AF0C8}"/>
    <cellStyle name="Standaard 4 5 2 2 2 8" xfId="10486" xr:uid="{2A4E727B-54E0-4FCC-9806-31C1159A0914}"/>
    <cellStyle name="Standaard 4 5 2 2 2 8 2" xfId="30855" xr:uid="{B132FB6D-78EF-4BEF-A23D-9016632552AC}"/>
    <cellStyle name="Standaard 4 5 2 2 2 9" xfId="20671" xr:uid="{F8AECD78-A8AF-47E8-B7E6-1FBA7756FF72}"/>
    <cellStyle name="Standaard 4 5 2 2 3" xfId="240" xr:uid="{6A102A02-D345-47DC-9CD8-9693B493FE4A}"/>
    <cellStyle name="Standaard 4 5 2 2 3 2" xfId="796" xr:uid="{B55CF7CA-CEC2-4F67-BAD7-378FB7512422}"/>
    <cellStyle name="Standaard 4 5 2 2 3 2 2" xfId="1646" xr:uid="{8598BE55-A68D-460C-8EA0-DB80A24EC557}"/>
    <cellStyle name="Standaard 4 5 2 2 3 2 2 2" xfId="4191" xr:uid="{569D32E9-16EE-4C38-80F7-74CF09DB8000}"/>
    <cellStyle name="Standaard 4 5 2 2 3 2 2 2 2" xfId="9613" xr:uid="{D0D37BF7-66DD-41C1-9E38-DEB942F476D7}"/>
    <cellStyle name="Standaard 4 5 2 2 3 2 2 2 2 2" xfId="19802" xr:uid="{FF1E3080-3E1E-44A5-95DA-5FA03E38D726}"/>
    <cellStyle name="Standaard 4 5 2 2 3 2 2 2 2 2 2" xfId="40171" xr:uid="{7EB82E78-7D43-4D8F-BBFA-81072E7525C0}"/>
    <cellStyle name="Standaard 4 5 2 2 3 2 2 2 2 3" xfId="29987" xr:uid="{72878FA1-74CB-4FD3-B763-187F88DF9E07}"/>
    <cellStyle name="Standaard 4 5 2 2 3 2 2 2 3" xfId="14369" xr:uid="{C4465C4A-4BE5-428B-86CB-4AB115172818}"/>
    <cellStyle name="Standaard 4 5 2 2 3 2 2 2 3 2" xfId="34738" xr:uid="{1B931C24-6347-457F-B94D-D1876198F48B}"/>
    <cellStyle name="Standaard 4 5 2 2 3 2 2 2 4" xfId="24554" xr:uid="{23C49EEF-7E31-40B2-810D-984E573BE612}"/>
    <cellStyle name="Standaard 4 5 2 2 3 2 2 3" xfId="9612" xr:uid="{308F7618-BABB-4A54-9048-7F2E3F404C9F}"/>
    <cellStyle name="Standaard 4 5 2 2 3 2 2 3 2" xfId="19801" xr:uid="{89E5A8C7-E438-489D-B12E-050730C3D133}"/>
    <cellStyle name="Standaard 4 5 2 2 3 2 2 3 2 2" xfId="40170" xr:uid="{C585BA6B-6456-4533-90B9-E2422615C1F0}"/>
    <cellStyle name="Standaard 4 5 2 2 3 2 2 3 3" xfId="29986" xr:uid="{D040EDD5-2DEC-4E86-ADD5-C7A73CF65026}"/>
    <cellStyle name="Standaard 4 5 2 2 3 2 2 4" xfId="11826" xr:uid="{112ABFFE-430F-41E3-9A75-402BB7BAAAF6}"/>
    <cellStyle name="Standaard 4 5 2 2 3 2 2 4 2" xfId="32195" xr:uid="{AFB8ED25-C3D6-4DFC-9192-BB01CD8E45D4}"/>
    <cellStyle name="Standaard 4 5 2 2 3 2 2 5" xfId="22011" xr:uid="{F54D30F2-818E-48E9-A634-500C60D1CDBD}"/>
    <cellStyle name="Standaard 4 5 2 2 3 2 3" xfId="2493" xr:uid="{CE68312F-8607-46D6-AEEE-463EE7E288E7}"/>
    <cellStyle name="Standaard 4 5 2 2 3 2 3 2" xfId="5038" xr:uid="{B84C324F-30C2-4D37-9C2A-EF3668D0ECE9}"/>
    <cellStyle name="Standaard 4 5 2 2 3 2 3 2 2" xfId="9615" xr:uid="{89890874-8210-4223-8535-3B17D70A6825}"/>
    <cellStyle name="Standaard 4 5 2 2 3 2 3 2 2 2" xfId="19804" xr:uid="{A7D68073-088B-4851-8A3A-C59A51E94173}"/>
    <cellStyle name="Standaard 4 5 2 2 3 2 3 2 2 2 2" xfId="40173" xr:uid="{488EA654-6A13-465A-9B76-7AC07A62A876}"/>
    <cellStyle name="Standaard 4 5 2 2 3 2 3 2 2 3" xfId="29989" xr:uid="{7F45AE20-D385-4B8C-A4F0-E19DB4782248}"/>
    <cellStyle name="Standaard 4 5 2 2 3 2 3 2 3" xfId="15216" xr:uid="{05B56310-DA2B-4021-AAFB-366601BF384C}"/>
    <cellStyle name="Standaard 4 5 2 2 3 2 3 2 3 2" xfId="35585" xr:uid="{0E3A74B8-03A6-4FEC-89EF-D220B34071A8}"/>
    <cellStyle name="Standaard 4 5 2 2 3 2 3 2 4" xfId="25401" xr:uid="{DE9EDD7E-76EA-4FC8-B989-EA6CF6EBDA11}"/>
    <cellStyle name="Standaard 4 5 2 2 3 2 3 3" xfId="9614" xr:uid="{0BA4DBE0-9738-49AB-BDA1-754EC3E29274}"/>
    <cellStyle name="Standaard 4 5 2 2 3 2 3 3 2" xfId="19803" xr:uid="{95738A25-75A1-4D00-ABF5-B3874556A3BF}"/>
    <cellStyle name="Standaard 4 5 2 2 3 2 3 3 2 2" xfId="40172" xr:uid="{1F9735E2-B6F7-4071-BA3A-C85460B69698}"/>
    <cellStyle name="Standaard 4 5 2 2 3 2 3 3 3" xfId="29988" xr:uid="{CA5187C9-9C59-4D41-9FF4-0793B1F3AEA6}"/>
    <cellStyle name="Standaard 4 5 2 2 3 2 3 4" xfId="12673" xr:uid="{09D749C4-6B4D-4BE0-92D4-10B3733E6C11}"/>
    <cellStyle name="Standaard 4 5 2 2 3 2 3 4 2" xfId="33042" xr:uid="{331664E0-DFD4-4CC0-A992-AFAB6CF02942}"/>
    <cellStyle name="Standaard 4 5 2 2 3 2 3 5" xfId="22858" xr:uid="{82DE59A1-B6B0-4A84-A169-FA794DCF07E2}"/>
    <cellStyle name="Standaard 4 5 2 2 3 2 4" xfId="3343" xr:uid="{D701AF02-E9E3-4799-A515-D34CA4100645}"/>
    <cellStyle name="Standaard 4 5 2 2 3 2 4 2" xfId="9616" xr:uid="{B47BD3D1-630C-423D-8A94-0E3E57E1141E}"/>
    <cellStyle name="Standaard 4 5 2 2 3 2 4 2 2" xfId="19805" xr:uid="{C9F9A1E4-B10E-4AD5-9D42-CCE6F445E794}"/>
    <cellStyle name="Standaard 4 5 2 2 3 2 4 2 2 2" xfId="40174" xr:uid="{910EAE37-5768-405D-88B3-6C04EBEF3724}"/>
    <cellStyle name="Standaard 4 5 2 2 3 2 4 2 3" xfId="29990" xr:uid="{9A4245ED-DEA8-4355-B8B4-747B8C5801AE}"/>
    <cellStyle name="Standaard 4 5 2 2 3 2 4 3" xfId="13521" xr:uid="{05707690-E672-414A-A2BF-D7E2C76D849E}"/>
    <cellStyle name="Standaard 4 5 2 2 3 2 4 3 2" xfId="33890" xr:uid="{50C619AB-C3FF-49C6-AF50-88D24D631821}"/>
    <cellStyle name="Standaard 4 5 2 2 3 2 4 4" xfId="23706" xr:uid="{E8C61BF7-CB31-4DEB-AB67-1BAECCB060CB}"/>
    <cellStyle name="Standaard 4 5 2 2 3 2 5" xfId="9611" xr:uid="{56D5A52E-A367-4630-A54A-2B9F5E54CE42}"/>
    <cellStyle name="Standaard 4 5 2 2 3 2 5 2" xfId="19800" xr:uid="{38701721-07B9-4F89-805E-6735B42699AB}"/>
    <cellStyle name="Standaard 4 5 2 2 3 2 5 2 2" xfId="40169" xr:uid="{0016CFEC-DB5A-4ECF-B775-0797459ACBEF}"/>
    <cellStyle name="Standaard 4 5 2 2 3 2 5 3" xfId="29985" xr:uid="{2D8C6D2E-7DFF-4793-9A3E-E63E3621B0B0}"/>
    <cellStyle name="Standaard 4 5 2 2 3 2 6" xfId="10978" xr:uid="{EEBF9426-1964-4173-B8D5-0448741B68C7}"/>
    <cellStyle name="Standaard 4 5 2 2 3 2 6 2" xfId="31347" xr:uid="{9B92F90A-DB92-4302-9878-4C54F1AFB5E0}"/>
    <cellStyle name="Standaard 4 5 2 2 3 2 7" xfId="21163" xr:uid="{1C1EACDA-4EB8-4F17-B36C-CC7645A2E70F}"/>
    <cellStyle name="Standaard 4 5 2 2 3 3" xfId="1222" xr:uid="{436608ED-CDA7-4D84-B360-312F0DF21709}"/>
    <cellStyle name="Standaard 4 5 2 2 3 3 2" xfId="3767" xr:uid="{3F19AB0C-B77F-47AE-81CB-8290AC46E82D}"/>
    <cellStyle name="Standaard 4 5 2 2 3 3 2 2" xfId="9618" xr:uid="{735FF6EB-185B-4F68-8507-858DD5F2DDD6}"/>
    <cellStyle name="Standaard 4 5 2 2 3 3 2 2 2" xfId="19807" xr:uid="{A990777C-CB6E-45B4-B8D8-1E8EE872C464}"/>
    <cellStyle name="Standaard 4 5 2 2 3 3 2 2 2 2" xfId="40176" xr:uid="{75E669FB-6396-4209-B530-9C1D46899220}"/>
    <cellStyle name="Standaard 4 5 2 2 3 3 2 2 3" xfId="29992" xr:uid="{81147006-566B-4B48-965B-1EA7358313AB}"/>
    <cellStyle name="Standaard 4 5 2 2 3 3 2 3" xfId="13945" xr:uid="{91D2BB52-5269-40E4-A767-D390B21FED63}"/>
    <cellStyle name="Standaard 4 5 2 2 3 3 2 3 2" xfId="34314" xr:uid="{CEE53B82-49D9-4C9E-A598-0D0E54892AC3}"/>
    <cellStyle name="Standaard 4 5 2 2 3 3 2 4" xfId="24130" xr:uid="{CA3DCE9A-E61D-44D1-9F7A-7AB95557FA7C}"/>
    <cellStyle name="Standaard 4 5 2 2 3 3 3" xfId="9617" xr:uid="{20FB5019-B1EC-4E7C-A0DA-9DA2B0C2F2A1}"/>
    <cellStyle name="Standaard 4 5 2 2 3 3 3 2" xfId="19806" xr:uid="{C122AD31-F82B-4036-96CD-EDB096A40085}"/>
    <cellStyle name="Standaard 4 5 2 2 3 3 3 2 2" xfId="40175" xr:uid="{E1B5845E-F9B8-4656-9860-581F8528F679}"/>
    <cellStyle name="Standaard 4 5 2 2 3 3 3 3" xfId="29991" xr:uid="{B93FB2C4-A314-4784-BBC2-BB8BACB19FD5}"/>
    <cellStyle name="Standaard 4 5 2 2 3 3 4" xfId="11402" xr:uid="{A7BAE88A-8A43-49AF-B31A-C947D3ACF9BD}"/>
    <cellStyle name="Standaard 4 5 2 2 3 3 4 2" xfId="31771" xr:uid="{C7FE7F68-B1A4-49F6-A3E8-600B28BAA296}"/>
    <cellStyle name="Standaard 4 5 2 2 3 3 5" xfId="21587" xr:uid="{AFBC84A2-D507-404B-902A-29DC042CCA9C}"/>
    <cellStyle name="Standaard 4 5 2 2 3 4" xfId="2069" xr:uid="{BF5A2A37-BFE2-44A5-93F9-EF3E7CC29CEF}"/>
    <cellStyle name="Standaard 4 5 2 2 3 4 2" xfId="4614" xr:uid="{CA57BA11-5234-466E-A0F8-B075D68FCFD6}"/>
    <cellStyle name="Standaard 4 5 2 2 3 4 2 2" xfId="9620" xr:uid="{1D6E654D-0305-4C89-837B-76F11680EBC0}"/>
    <cellStyle name="Standaard 4 5 2 2 3 4 2 2 2" xfId="19809" xr:uid="{87CC021A-47D4-41A4-BB1A-83AFAE128157}"/>
    <cellStyle name="Standaard 4 5 2 2 3 4 2 2 2 2" xfId="40178" xr:uid="{4422E232-6312-4A14-849A-A95AE179163B}"/>
    <cellStyle name="Standaard 4 5 2 2 3 4 2 2 3" xfId="29994" xr:uid="{CD3E04B8-114C-4227-AA1F-1D2FAB478EE7}"/>
    <cellStyle name="Standaard 4 5 2 2 3 4 2 3" xfId="14792" xr:uid="{5D53616E-0CED-482E-9CEF-CDA9B59E0A15}"/>
    <cellStyle name="Standaard 4 5 2 2 3 4 2 3 2" xfId="35161" xr:uid="{3856D55B-BE56-4B78-BCE7-C5F5B2CF7A0E}"/>
    <cellStyle name="Standaard 4 5 2 2 3 4 2 4" xfId="24977" xr:uid="{4BC3DEA8-DF40-4523-A310-8271FD30A3F9}"/>
    <cellStyle name="Standaard 4 5 2 2 3 4 3" xfId="9619" xr:uid="{A4B5ADC6-93C4-40F5-94EF-68D4A865CF1C}"/>
    <cellStyle name="Standaard 4 5 2 2 3 4 3 2" xfId="19808" xr:uid="{EFE2046E-AB08-4FAE-9AC9-FE89B96240C7}"/>
    <cellStyle name="Standaard 4 5 2 2 3 4 3 2 2" xfId="40177" xr:uid="{3F174E9B-3BB9-41E5-BBF7-1DC8FBB24034}"/>
    <cellStyle name="Standaard 4 5 2 2 3 4 3 3" xfId="29993" xr:uid="{CD316899-55D7-46D5-B776-1140D3E9FDC8}"/>
    <cellStyle name="Standaard 4 5 2 2 3 4 4" xfId="12249" xr:uid="{DE2E1745-7B9F-42EE-B613-910EE34B7FD3}"/>
    <cellStyle name="Standaard 4 5 2 2 3 4 4 2" xfId="32618" xr:uid="{7283A689-2D0A-4483-A25F-CA6A30835348}"/>
    <cellStyle name="Standaard 4 5 2 2 3 4 5" xfId="22434" xr:uid="{76E1F955-9A1E-4B23-B4E2-86C28EC82B37}"/>
    <cellStyle name="Standaard 4 5 2 2 3 5" xfId="2919" xr:uid="{B89AD341-7256-4D61-AAB4-7F2031832E46}"/>
    <cellStyle name="Standaard 4 5 2 2 3 5 2" xfId="9621" xr:uid="{9C8F84D5-AC7C-469F-910E-0C678FC4C4F8}"/>
    <cellStyle name="Standaard 4 5 2 2 3 5 2 2" xfId="19810" xr:uid="{E8FBB593-F679-4E1F-A996-9A0E1A0E95E0}"/>
    <cellStyle name="Standaard 4 5 2 2 3 5 2 2 2" xfId="40179" xr:uid="{FF7D87AE-221D-4472-BF4D-E78962F35658}"/>
    <cellStyle name="Standaard 4 5 2 2 3 5 2 3" xfId="29995" xr:uid="{F12EAFCF-FE2C-481B-B3AC-DEE087FD6719}"/>
    <cellStyle name="Standaard 4 5 2 2 3 5 3" xfId="13097" xr:uid="{76097049-80F3-4A9E-9C78-4D62CF3C2FEE}"/>
    <cellStyle name="Standaard 4 5 2 2 3 5 3 2" xfId="33466" xr:uid="{8B1DDAB4-D434-48B5-B004-6B570F7791F9}"/>
    <cellStyle name="Standaard 4 5 2 2 3 5 4" xfId="23282" xr:uid="{A263B987-B70E-4E6D-B032-92EE069CCDE9}"/>
    <cellStyle name="Standaard 4 5 2 2 3 6" xfId="9610" xr:uid="{614A1F40-823D-450D-BB97-84A1862D4DED}"/>
    <cellStyle name="Standaard 4 5 2 2 3 6 2" xfId="19799" xr:uid="{B13611C8-D8C8-4E83-941A-07792B4CF5B7}"/>
    <cellStyle name="Standaard 4 5 2 2 3 6 2 2" xfId="40168" xr:uid="{512543B3-8F47-4517-B87A-B99136D4F9B8}"/>
    <cellStyle name="Standaard 4 5 2 2 3 6 3" xfId="29984" xr:uid="{A427D494-7276-4FD7-BD62-488B43786E48}"/>
    <cellStyle name="Standaard 4 5 2 2 3 7" xfId="10554" xr:uid="{3C0888D3-40FE-4B41-BFF7-6CA3D3983A9E}"/>
    <cellStyle name="Standaard 4 5 2 2 3 7 2" xfId="30923" xr:uid="{CFAEB3FC-CF83-46D2-993B-E0982BE6513A}"/>
    <cellStyle name="Standaard 4 5 2 2 3 8" xfId="20739" xr:uid="{3F551A7E-0526-4445-92F0-34E54E4176A3}"/>
    <cellStyle name="Standaard 4 5 2 2 4" xfId="495" xr:uid="{9F8FBB0B-7381-4DC9-B199-89311577175B}"/>
    <cellStyle name="Standaard 4 5 2 2 4 2" xfId="952" xr:uid="{47C7E67D-09D0-4771-9F63-029D81C4A58D}"/>
    <cellStyle name="Standaard 4 5 2 2 4 2 2" xfId="1802" xr:uid="{83CD6D5B-0B45-4D5C-9330-D5317170A37A}"/>
    <cellStyle name="Standaard 4 5 2 2 4 2 2 2" xfId="4347" xr:uid="{B5E37A3F-DD66-4AC6-8CFB-D93D3D8D8786}"/>
    <cellStyle name="Standaard 4 5 2 2 4 2 2 2 2" xfId="9625" xr:uid="{C1FFDA05-2865-4708-ABA1-81B12B9910B3}"/>
    <cellStyle name="Standaard 4 5 2 2 4 2 2 2 2 2" xfId="19814" xr:uid="{2A916CBE-0C2D-48C4-802C-EC972F165855}"/>
    <cellStyle name="Standaard 4 5 2 2 4 2 2 2 2 2 2" xfId="40183" xr:uid="{6877D900-FB84-4824-8ED3-EBF9CE2F4B75}"/>
    <cellStyle name="Standaard 4 5 2 2 4 2 2 2 2 3" xfId="29999" xr:uid="{F2D5E7C3-6201-43D8-8A5C-F55F4EF1A0D4}"/>
    <cellStyle name="Standaard 4 5 2 2 4 2 2 2 3" xfId="14525" xr:uid="{9D3B9067-564F-4DA4-9346-EEB11DF2CDFB}"/>
    <cellStyle name="Standaard 4 5 2 2 4 2 2 2 3 2" xfId="34894" xr:uid="{0F78F22D-FF93-4A3F-9C00-C3F258532CB9}"/>
    <cellStyle name="Standaard 4 5 2 2 4 2 2 2 4" xfId="24710" xr:uid="{B16D62E0-44DE-4CBF-8207-A16491E31833}"/>
    <cellStyle name="Standaard 4 5 2 2 4 2 2 3" xfId="9624" xr:uid="{7F48D1A9-6CB1-4731-BCB7-371C33F2A0B1}"/>
    <cellStyle name="Standaard 4 5 2 2 4 2 2 3 2" xfId="19813" xr:uid="{88486EA5-B4E1-4550-B9C2-DD4BCA23ADB9}"/>
    <cellStyle name="Standaard 4 5 2 2 4 2 2 3 2 2" xfId="40182" xr:uid="{29EF8E1F-3A6B-4469-9CB7-6AE3713C815E}"/>
    <cellStyle name="Standaard 4 5 2 2 4 2 2 3 3" xfId="29998" xr:uid="{E3D0F7C5-6748-4602-AFF8-53759A8900F8}"/>
    <cellStyle name="Standaard 4 5 2 2 4 2 2 4" xfId="11982" xr:uid="{4E1A8CBB-25D8-4B2A-9D39-1E1CE8533BD3}"/>
    <cellStyle name="Standaard 4 5 2 2 4 2 2 4 2" xfId="32351" xr:uid="{74F574C5-A5FB-4E70-B99D-3218DEFC97A6}"/>
    <cellStyle name="Standaard 4 5 2 2 4 2 2 5" xfId="22167" xr:uid="{24B7B5FB-ABB5-4CD9-ABA4-6A7529CDE36E}"/>
    <cellStyle name="Standaard 4 5 2 2 4 2 3" xfId="2649" xr:uid="{DFCF7DC1-630A-4037-BDD5-4A96422175CD}"/>
    <cellStyle name="Standaard 4 5 2 2 4 2 3 2" xfId="5194" xr:uid="{B1F5FB58-0C5B-41E9-8E49-032D7635B1A4}"/>
    <cellStyle name="Standaard 4 5 2 2 4 2 3 2 2" xfId="9627" xr:uid="{465473D7-B6F2-4E75-97EF-1354B23313D3}"/>
    <cellStyle name="Standaard 4 5 2 2 4 2 3 2 2 2" xfId="19816" xr:uid="{EBF3F0CF-EA94-4685-B68F-E3F5D46D2703}"/>
    <cellStyle name="Standaard 4 5 2 2 4 2 3 2 2 2 2" xfId="40185" xr:uid="{A5A9F022-1B39-437B-B9A0-A9DB14AEED90}"/>
    <cellStyle name="Standaard 4 5 2 2 4 2 3 2 2 3" xfId="30001" xr:uid="{DAC5331B-36C1-4327-B4EE-EC443F970DEC}"/>
    <cellStyle name="Standaard 4 5 2 2 4 2 3 2 3" xfId="15372" xr:uid="{CA2052F6-C041-4662-AB8B-A26E03064DCC}"/>
    <cellStyle name="Standaard 4 5 2 2 4 2 3 2 3 2" xfId="35741" xr:uid="{69E25E5B-2EB3-42AB-BCF2-6EC6CB5CE996}"/>
    <cellStyle name="Standaard 4 5 2 2 4 2 3 2 4" xfId="25557" xr:uid="{C27C8162-B205-44C8-8438-7AFE19797FCE}"/>
    <cellStyle name="Standaard 4 5 2 2 4 2 3 3" xfId="9626" xr:uid="{1A7614F5-3147-441F-B079-642569540AA1}"/>
    <cellStyle name="Standaard 4 5 2 2 4 2 3 3 2" xfId="19815" xr:uid="{EE37B2C3-EA74-48D6-82A0-94A486C378EB}"/>
    <cellStyle name="Standaard 4 5 2 2 4 2 3 3 2 2" xfId="40184" xr:uid="{06AB22E5-247D-4473-9945-1359245926B1}"/>
    <cellStyle name="Standaard 4 5 2 2 4 2 3 3 3" xfId="30000" xr:uid="{174ADD63-BE4E-4437-96A1-716EF85DDADB}"/>
    <cellStyle name="Standaard 4 5 2 2 4 2 3 4" xfId="12829" xr:uid="{7C706D45-7D3A-47F6-9626-5918BAAE6CC9}"/>
    <cellStyle name="Standaard 4 5 2 2 4 2 3 4 2" xfId="33198" xr:uid="{5A525E8B-D146-49EA-A289-1781419EA434}"/>
    <cellStyle name="Standaard 4 5 2 2 4 2 3 5" xfId="23014" xr:uid="{62F7B34B-A374-4BAF-8787-ECD6F7E7F8F8}"/>
    <cellStyle name="Standaard 4 5 2 2 4 2 4" xfId="3499" xr:uid="{0FCEE2C3-1BD1-4C85-8DB4-4448A63AD8A1}"/>
    <cellStyle name="Standaard 4 5 2 2 4 2 4 2" xfId="9628" xr:uid="{52337888-D2E5-4E8E-BFC6-BD14F792FC0D}"/>
    <cellStyle name="Standaard 4 5 2 2 4 2 4 2 2" xfId="19817" xr:uid="{EC9069F4-4919-48CB-8713-453F13958564}"/>
    <cellStyle name="Standaard 4 5 2 2 4 2 4 2 2 2" xfId="40186" xr:uid="{6607FF55-76FB-43CA-9FC6-872727FFC6C1}"/>
    <cellStyle name="Standaard 4 5 2 2 4 2 4 2 3" xfId="30002" xr:uid="{09A20583-88F3-4544-9119-92DB778D520B}"/>
    <cellStyle name="Standaard 4 5 2 2 4 2 4 3" xfId="13677" xr:uid="{9E934A85-05D5-4401-8A4C-C84C507B80F5}"/>
    <cellStyle name="Standaard 4 5 2 2 4 2 4 3 2" xfId="34046" xr:uid="{4BC48B77-37DF-4E8C-851D-E231B491D62F}"/>
    <cellStyle name="Standaard 4 5 2 2 4 2 4 4" xfId="23862" xr:uid="{21938B2F-DC58-487D-9AA1-3D8D537E1420}"/>
    <cellStyle name="Standaard 4 5 2 2 4 2 5" xfId="9623" xr:uid="{1C37E565-4584-4302-A4DF-496DD8017A0D}"/>
    <cellStyle name="Standaard 4 5 2 2 4 2 5 2" xfId="19812" xr:uid="{E6CC2EB0-16F7-4F65-9311-677FF358126D}"/>
    <cellStyle name="Standaard 4 5 2 2 4 2 5 2 2" xfId="40181" xr:uid="{0778A78E-9EF3-4FF6-AAD2-67557CC0EF7C}"/>
    <cellStyle name="Standaard 4 5 2 2 4 2 5 3" xfId="29997" xr:uid="{4A7A8428-FF1D-4F7A-8266-CA669FD5B774}"/>
    <cellStyle name="Standaard 4 5 2 2 4 2 6" xfId="11134" xr:uid="{2F92C95D-604D-4E4B-8D43-3E3A6592A309}"/>
    <cellStyle name="Standaard 4 5 2 2 4 2 6 2" xfId="31503" xr:uid="{8DDFE0C8-B27B-4597-A0D8-0323A50EAAFD}"/>
    <cellStyle name="Standaard 4 5 2 2 4 2 7" xfId="21319" xr:uid="{BF7744E1-34E0-4331-97BB-0957FF951E37}"/>
    <cellStyle name="Standaard 4 5 2 2 4 3" xfId="1378" xr:uid="{4C5FC673-AFDC-4C90-9539-46E71DE51325}"/>
    <cellStyle name="Standaard 4 5 2 2 4 3 2" xfId="3923" xr:uid="{2E4BDAD7-4EDB-46A5-A8E6-E1F8D76514E8}"/>
    <cellStyle name="Standaard 4 5 2 2 4 3 2 2" xfId="9630" xr:uid="{41906BCC-8011-4F3B-AD34-E5408D36DAB1}"/>
    <cellStyle name="Standaard 4 5 2 2 4 3 2 2 2" xfId="19819" xr:uid="{69E22EB1-4F03-4CF3-8492-1487046E7F8C}"/>
    <cellStyle name="Standaard 4 5 2 2 4 3 2 2 2 2" xfId="40188" xr:uid="{69F639A0-E89C-404F-983C-5043D76842B4}"/>
    <cellStyle name="Standaard 4 5 2 2 4 3 2 2 3" xfId="30004" xr:uid="{C6B7D227-EE71-40CC-85F7-02A7D62037F7}"/>
    <cellStyle name="Standaard 4 5 2 2 4 3 2 3" xfId="14101" xr:uid="{6FA88AFE-99DE-481B-9212-2830B32F49BB}"/>
    <cellStyle name="Standaard 4 5 2 2 4 3 2 3 2" xfId="34470" xr:uid="{7A835ADF-E0CD-4F27-B224-3183B07EC621}"/>
    <cellStyle name="Standaard 4 5 2 2 4 3 2 4" xfId="24286" xr:uid="{4054E578-7E94-428C-80F4-A7C1A9681986}"/>
    <cellStyle name="Standaard 4 5 2 2 4 3 3" xfId="9629" xr:uid="{110819C8-DF86-42D6-9A8F-11447A1FF96C}"/>
    <cellStyle name="Standaard 4 5 2 2 4 3 3 2" xfId="19818" xr:uid="{C4384D28-8A9F-46FA-BF48-0C8C4B66D772}"/>
    <cellStyle name="Standaard 4 5 2 2 4 3 3 2 2" xfId="40187" xr:uid="{26BD4D35-11D1-439A-A4CD-B284F04FE6E5}"/>
    <cellStyle name="Standaard 4 5 2 2 4 3 3 3" xfId="30003" xr:uid="{D3712A30-2CE4-4F84-8512-58FFC2C6AA72}"/>
    <cellStyle name="Standaard 4 5 2 2 4 3 4" xfId="11558" xr:uid="{D9115B5C-AFA0-462F-B90A-893B0A00F922}"/>
    <cellStyle name="Standaard 4 5 2 2 4 3 4 2" xfId="31927" xr:uid="{AB5A7D3C-5932-4860-AB76-B24E8D6D8717}"/>
    <cellStyle name="Standaard 4 5 2 2 4 3 5" xfId="21743" xr:uid="{508BC43E-96F1-4284-8759-96FD90B2ED11}"/>
    <cellStyle name="Standaard 4 5 2 2 4 4" xfId="2225" xr:uid="{5C2355A4-98AA-41CA-B600-8E25F24813BC}"/>
    <cellStyle name="Standaard 4 5 2 2 4 4 2" xfId="4770" xr:uid="{50FF6D1E-21FA-4C2C-87CD-411D40BB7BB5}"/>
    <cellStyle name="Standaard 4 5 2 2 4 4 2 2" xfId="9632" xr:uid="{C4FCEA1B-9CD0-4FA9-B8D0-BF93259EFCE7}"/>
    <cellStyle name="Standaard 4 5 2 2 4 4 2 2 2" xfId="19821" xr:uid="{71B57D3C-919C-43A6-A9D7-5FE80176E947}"/>
    <cellStyle name="Standaard 4 5 2 2 4 4 2 2 2 2" xfId="40190" xr:uid="{B7E3A7EE-0541-42BF-9C5D-B55B0FB64756}"/>
    <cellStyle name="Standaard 4 5 2 2 4 4 2 2 3" xfId="30006" xr:uid="{A60FFD7C-A79C-4998-8A4D-255DDB928D9C}"/>
    <cellStyle name="Standaard 4 5 2 2 4 4 2 3" xfId="14948" xr:uid="{D3375EB9-DE6A-441A-8B49-13D36B190999}"/>
    <cellStyle name="Standaard 4 5 2 2 4 4 2 3 2" xfId="35317" xr:uid="{CF646EC2-E7CF-4D0E-937F-E927678B3460}"/>
    <cellStyle name="Standaard 4 5 2 2 4 4 2 4" xfId="25133" xr:uid="{1D12E8EA-88D3-4567-B07E-4AFB87003237}"/>
    <cellStyle name="Standaard 4 5 2 2 4 4 3" xfId="9631" xr:uid="{16EF0449-9FC5-426D-AA23-9394388216EF}"/>
    <cellStyle name="Standaard 4 5 2 2 4 4 3 2" xfId="19820" xr:uid="{0CB89835-2E01-466D-98B1-162C05526E62}"/>
    <cellStyle name="Standaard 4 5 2 2 4 4 3 2 2" xfId="40189" xr:uid="{7F37E3B4-B2CB-4E72-B26F-31F33233B667}"/>
    <cellStyle name="Standaard 4 5 2 2 4 4 3 3" xfId="30005" xr:uid="{B3416A71-AD30-48B8-B60C-B35A21539D62}"/>
    <cellStyle name="Standaard 4 5 2 2 4 4 4" xfId="12405" xr:uid="{ED2A4B40-F919-45A1-B63D-4863B174A8A7}"/>
    <cellStyle name="Standaard 4 5 2 2 4 4 4 2" xfId="32774" xr:uid="{EBF72291-2222-4870-9C75-5681597293FF}"/>
    <cellStyle name="Standaard 4 5 2 2 4 4 5" xfId="22590" xr:uid="{84E59063-F468-4CB5-8EDF-1B7D46C1F389}"/>
    <cellStyle name="Standaard 4 5 2 2 4 5" xfId="3075" xr:uid="{FEA4D7FD-D768-434A-A6B8-64C1571F6A0F}"/>
    <cellStyle name="Standaard 4 5 2 2 4 5 2" xfId="9633" xr:uid="{6A936349-FCF4-4319-9FEE-DC733EADF2F0}"/>
    <cellStyle name="Standaard 4 5 2 2 4 5 2 2" xfId="19822" xr:uid="{245DB37F-6F6C-4FCB-B5F9-32B8DACF8936}"/>
    <cellStyle name="Standaard 4 5 2 2 4 5 2 2 2" xfId="40191" xr:uid="{E5364DA5-E4D3-4BE9-B558-452B1626F7FA}"/>
    <cellStyle name="Standaard 4 5 2 2 4 5 2 3" xfId="30007" xr:uid="{8392435A-7A56-4D16-B010-839A107A1585}"/>
    <cellStyle name="Standaard 4 5 2 2 4 5 3" xfId="13253" xr:uid="{57DAD86C-DB4A-464A-8D8B-F62F6817E36B}"/>
    <cellStyle name="Standaard 4 5 2 2 4 5 3 2" xfId="33622" xr:uid="{37042A0F-0979-483B-8997-997B107A343D}"/>
    <cellStyle name="Standaard 4 5 2 2 4 5 4" xfId="23438" xr:uid="{CEAFB1C0-AB6E-4223-9D37-B733A9E6F12E}"/>
    <cellStyle name="Standaard 4 5 2 2 4 6" xfId="9622" xr:uid="{A03558B9-C15A-40A4-A786-6B2F133F356E}"/>
    <cellStyle name="Standaard 4 5 2 2 4 6 2" xfId="19811" xr:uid="{4B1436CB-935D-4B11-9EA9-CFE11C8CFA77}"/>
    <cellStyle name="Standaard 4 5 2 2 4 6 2 2" xfId="40180" xr:uid="{92B9A2DA-7229-471D-9E5B-B5C5D3E44BFB}"/>
    <cellStyle name="Standaard 4 5 2 2 4 6 3" xfId="29996" xr:uid="{0899918F-8CF4-4F13-A9F0-794F4B7AEEBE}"/>
    <cellStyle name="Standaard 4 5 2 2 4 7" xfId="10710" xr:uid="{1F20C814-FC88-4E52-AB81-97E21A650CC1}"/>
    <cellStyle name="Standaard 4 5 2 2 4 7 2" xfId="31079" xr:uid="{BFDFB604-49B4-4A0C-83E7-125C4E338EB1}"/>
    <cellStyle name="Standaard 4 5 2 2 4 8" xfId="20895" xr:uid="{3D6FE611-F725-41D1-AAC3-4C736C170590}"/>
    <cellStyle name="Standaard 4 5 2 2 5" xfId="593" xr:uid="{72E3A4F4-2397-4601-B388-A6F6A4B7C0F4}"/>
    <cellStyle name="Standaard 4 5 2 2 5 2" xfId="1019" xr:uid="{762EE4AE-59D9-4385-86F0-250F51AEFDEA}"/>
    <cellStyle name="Standaard 4 5 2 2 5 2 2" xfId="1869" xr:uid="{63AA55E0-9DE5-4F74-A827-19CDA2166959}"/>
    <cellStyle name="Standaard 4 5 2 2 5 2 2 2" xfId="4414" xr:uid="{CF971176-2408-40DF-AD5A-5775CD48BEE4}"/>
    <cellStyle name="Standaard 4 5 2 2 5 2 2 2 2" xfId="9637" xr:uid="{C6DFAE5A-8C4D-47F8-AA58-EBC8747A3F47}"/>
    <cellStyle name="Standaard 4 5 2 2 5 2 2 2 2 2" xfId="19826" xr:uid="{C03701E3-2DC2-4D50-B45A-24E2F6F550F0}"/>
    <cellStyle name="Standaard 4 5 2 2 5 2 2 2 2 2 2" xfId="40195" xr:uid="{9711E9D3-8F48-4B62-811B-D567121E5279}"/>
    <cellStyle name="Standaard 4 5 2 2 5 2 2 2 2 3" xfId="30011" xr:uid="{00B155B0-F6F7-4147-A784-0A45D2BFEA99}"/>
    <cellStyle name="Standaard 4 5 2 2 5 2 2 2 3" xfId="14592" xr:uid="{AAA75A81-45CB-4F8E-BD1A-D95BD9105DD4}"/>
    <cellStyle name="Standaard 4 5 2 2 5 2 2 2 3 2" xfId="34961" xr:uid="{2D65300B-93D9-45DD-9CA5-9EBFEEDF6870}"/>
    <cellStyle name="Standaard 4 5 2 2 5 2 2 2 4" xfId="24777" xr:uid="{C3355A97-7A65-4A3E-A2D9-C0B7FAFFE725}"/>
    <cellStyle name="Standaard 4 5 2 2 5 2 2 3" xfId="9636" xr:uid="{5947932D-F5C1-4868-8E0A-73E3736A820D}"/>
    <cellStyle name="Standaard 4 5 2 2 5 2 2 3 2" xfId="19825" xr:uid="{36084450-B5AE-48BD-8429-B1165192E14D}"/>
    <cellStyle name="Standaard 4 5 2 2 5 2 2 3 2 2" xfId="40194" xr:uid="{E5371AD7-4723-4015-93FD-8C0F5E2DEB8A}"/>
    <cellStyle name="Standaard 4 5 2 2 5 2 2 3 3" xfId="30010" xr:uid="{B7A1DFA8-7D29-4FE8-BDB7-2782CD79C385}"/>
    <cellStyle name="Standaard 4 5 2 2 5 2 2 4" xfId="12049" xr:uid="{11DB79AE-873F-46A3-9F20-FACD3866D3E6}"/>
    <cellStyle name="Standaard 4 5 2 2 5 2 2 4 2" xfId="32418" xr:uid="{705686BE-C504-4052-AFEA-ECE58C5C1311}"/>
    <cellStyle name="Standaard 4 5 2 2 5 2 2 5" xfId="22234" xr:uid="{2C7BAFFA-FC5C-4981-BE8A-93652C4AD37B}"/>
    <cellStyle name="Standaard 4 5 2 2 5 2 3" xfId="2716" xr:uid="{74ED9E9E-7631-4935-9F77-BFDFAEABBCCE}"/>
    <cellStyle name="Standaard 4 5 2 2 5 2 3 2" xfId="5261" xr:uid="{B9460F2C-069A-4FD3-83AB-2E1809454A69}"/>
    <cellStyle name="Standaard 4 5 2 2 5 2 3 2 2" xfId="9639" xr:uid="{39DF5662-4538-4996-860D-26042287EF8F}"/>
    <cellStyle name="Standaard 4 5 2 2 5 2 3 2 2 2" xfId="19828" xr:uid="{0997A39B-2D9D-4265-802D-05D52298F6B4}"/>
    <cellStyle name="Standaard 4 5 2 2 5 2 3 2 2 2 2" xfId="40197" xr:uid="{4D728A14-48F7-4FE0-8544-18378AE0C54A}"/>
    <cellStyle name="Standaard 4 5 2 2 5 2 3 2 2 3" xfId="30013" xr:uid="{0855C595-F3F0-4633-8AD0-A21DB791B950}"/>
    <cellStyle name="Standaard 4 5 2 2 5 2 3 2 3" xfId="15439" xr:uid="{9BC99CE7-2062-4397-9C5C-1528093AD374}"/>
    <cellStyle name="Standaard 4 5 2 2 5 2 3 2 3 2" xfId="35808" xr:uid="{F0EA2325-5E10-4702-8CA4-343FC8C0B8CE}"/>
    <cellStyle name="Standaard 4 5 2 2 5 2 3 2 4" xfId="25624" xr:uid="{98DADF83-CEC3-4991-97C5-3BF401799FC7}"/>
    <cellStyle name="Standaard 4 5 2 2 5 2 3 3" xfId="9638" xr:uid="{9A630A70-01F2-42AB-AFFA-69C03924BDB2}"/>
    <cellStyle name="Standaard 4 5 2 2 5 2 3 3 2" xfId="19827" xr:uid="{8DEA3D4B-804C-4403-9386-00513290147A}"/>
    <cellStyle name="Standaard 4 5 2 2 5 2 3 3 2 2" xfId="40196" xr:uid="{27CE2385-8D0F-4BC7-94C0-AD19BA20C987}"/>
    <cellStyle name="Standaard 4 5 2 2 5 2 3 3 3" xfId="30012" xr:uid="{531964CA-63DE-45B4-9081-601CCA4EA823}"/>
    <cellStyle name="Standaard 4 5 2 2 5 2 3 4" xfId="12896" xr:uid="{E59E6B55-A319-4678-9120-C5DB886701FD}"/>
    <cellStyle name="Standaard 4 5 2 2 5 2 3 4 2" xfId="33265" xr:uid="{8E7BF5BF-9C05-4B4C-B644-F3354EAACB9E}"/>
    <cellStyle name="Standaard 4 5 2 2 5 2 3 5" xfId="23081" xr:uid="{3365E3E1-3BEF-4857-B59D-E4841F7AAE06}"/>
    <cellStyle name="Standaard 4 5 2 2 5 2 4" xfId="3566" xr:uid="{408B4471-3A8B-4AA9-9ED8-508675135F65}"/>
    <cellStyle name="Standaard 4 5 2 2 5 2 4 2" xfId="9640" xr:uid="{5908CF2A-9089-48D9-B4BA-FE82BFBE68DB}"/>
    <cellStyle name="Standaard 4 5 2 2 5 2 4 2 2" xfId="19829" xr:uid="{DF4D2A34-EB3F-4AF4-BC91-1BF9807C8BAE}"/>
    <cellStyle name="Standaard 4 5 2 2 5 2 4 2 2 2" xfId="40198" xr:uid="{A0848FC7-F0DD-4743-8676-926A7C2ED110}"/>
    <cellStyle name="Standaard 4 5 2 2 5 2 4 2 3" xfId="30014" xr:uid="{0057BDFE-84D4-4D17-ABD6-F49C06CC9E18}"/>
    <cellStyle name="Standaard 4 5 2 2 5 2 4 3" xfId="13744" xr:uid="{84D9F501-5AED-4436-B6E7-16759BAD6B8F}"/>
    <cellStyle name="Standaard 4 5 2 2 5 2 4 3 2" xfId="34113" xr:uid="{86E15B58-5A3F-49F1-92D4-381A64AFE9B2}"/>
    <cellStyle name="Standaard 4 5 2 2 5 2 4 4" xfId="23929" xr:uid="{FB3EE78C-7723-4A8F-9E89-D4BA15325329}"/>
    <cellStyle name="Standaard 4 5 2 2 5 2 5" xfId="9635" xr:uid="{7D1F841E-4D3F-40F6-9588-58147E1A6E20}"/>
    <cellStyle name="Standaard 4 5 2 2 5 2 5 2" xfId="19824" xr:uid="{82368E85-8C7E-4C81-85C3-2D717F4F2FC2}"/>
    <cellStyle name="Standaard 4 5 2 2 5 2 5 2 2" xfId="40193" xr:uid="{7D742069-B717-468F-8B92-B10ABDF42F41}"/>
    <cellStyle name="Standaard 4 5 2 2 5 2 5 3" xfId="30009" xr:uid="{DA4765BD-E7F7-4F81-81C3-EDC880136B98}"/>
    <cellStyle name="Standaard 4 5 2 2 5 2 6" xfId="11201" xr:uid="{B8A524B3-88DE-4C3B-BE4E-2757558D0BCD}"/>
    <cellStyle name="Standaard 4 5 2 2 5 2 6 2" xfId="31570" xr:uid="{0C715BAE-A64E-42FF-A342-770492F5BEFD}"/>
    <cellStyle name="Standaard 4 5 2 2 5 2 7" xfId="21386" xr:uid="{12C06637-1D2D-40C9-AAF9-C2847382C6EA}"/>
    <cellStyle name="Standaard 4 5 2 2 5 3" xfId="1445" xr:uid="{C0E41F38-F46A-44BA-9875-901A600953A4}"/>
    <cellStyle name="Standaard 4 5 2 2 5 3 2" xfId="3990" xr:uid="{E8751DA9-AE8C-438E-BBD3-698E1ECE9BD4}"/>
    <cellStyle name="Standaard 4 5 2 2 5 3 2 2" xfId="9642" xr:uid="{3858225B-F2DF-4B39-885B-ACF55AFB6B5B}"/>
    <cellStyle name="Standaard 4 5 2 2 5 3 2 2 2" xfId="19831" xr:uid="{38A624B3-1EAA-41FE-A09D-30D650442265}"/>
    <cellStyle name="Standaard 4 5 2 2 5 3 2 2 2 2" xfId="40200" xr:uid="{6A74DF23-FFE2-4E1D-B85A-5CB7625847E0}"/>
    <cellStyle name="Standaard 4 5 2 2 5 3 2 2 3" xfId="30016" xr:uid="{B4EA3AFA-E07E-406E-B5F0-8026294D4721}"/>
    <cellStyle name="Standaard 4 5 2 2 5 3 2 3" xfId="14168" xr:uid="{DF3C1A00-C6ED-45FD-AB72-35413116B036}"/>
    <cellStyle name="Standaard 4 5 2 2 5 3 2 3 2" xfId="34537" xr:uid="{323C19A2-FD40-44B4-B373-9F865688140F}"/>
    <cellStyle name="Standaard 4 5 2 2 5 3 2 4" xfId="24353" xr:uid="{B0B083A3-8197-499C-BA90-0FBB467CA2A1}"/>
    <cellStyle name="Standaard 4 5 2 2 5 3 3" xfId="9641" xr:uid="{5E855D75-0957-4130-A3DC-43FDD244DB78}"/>
    <cellStyle name="Standaard 4 5 2 2 5 3 3 2" xfId="19830" xr:uid="{5CCF172E-6965-4F87-907A-B4325BD3637F}"/>
    <cellStyle name="Standaard 4 5 2 2 5 3 3 2 2" xfId="40199" xr:uid="{F7D815E1-D1BD-429F-BB5E-950E29B15D6F}"/>
    <cellStyle name="Standaard 4 5 2 2 5 3 3 3" xfId="30015" xr:uid="{BD7DAB5D-2714-4E4D-ABCD-C1526D930193}"/>
    <cellStyle name="Standaard 4 5 2 2 5 3 4" xfId="11625" xr:uid="{21546618-041D-4E4E-99E6-0D2C9A73B673}"/>
    <cellStyle name="Standaard 4 5 2 2 5 3 4 2" xfId="31994" xr:uid="{24C9CE9C-65EC-4B00-8FBE-408A49D92B20}"/>
    <cellStyle name="Standaard 4 5 2 2 5 3 5" xfId="21810" xr:uid="{429775BF-6BFD-499D-9719-E5EF696B7D8E}"/>
    <cellStyle name="Standaard 4 5 2 2 5 4" xfId="2292" xr:uid="{F259D804-4B63-483D-96FE-274B99C6CC20}"/>
    <cellStyle name="Standaard 4 5 2 2 5 4 2" xfId="4837" xr:uid="{AE2261A7-265E-4F20-95A2-84C0CB4B0B10}"/>
    <cellStyle name="Standaard 4 5 2 2 5 4 2 2" xfId="9644" xr:uid="{EEB9152D-9DEA-4005-BEAC-DDBABF5A9CBE}"/>
    <cellStyle name="Standaard 4 5 2 2 5 4 2 2 2" xfId="19833" xr:uid="{F54FB7B8-D214-4241-A25C-111AD36A028D}"/>
    <cellStyle name="Standaard 4 5 2 2 5 4 2 2 2 2" xfId="40202" xr:uid="{A53F5788-98CE-4D02-A312-4833A0D61F55}"/>
    <cellStyle name="Standaard 4 5 2 2 5 4 2 2 3" xfId="30018" xr:uid="{78E5418E-BC46-44BE-905C-9C5170FB69A4}"/>
    <cellStyle name="Standaard 4 5 2 2 5 4 2 3" xfId="15015" xr:uid="{F49285AA-22B7-4E4F-B519-EC14A3B2B343}"/>
    <cellStyle name="Standaard 4 5 2 2 5 4 2 3 2" xfId="35384" xr:uid="{76DF248F-CB5B-491B-A7B3-169D0456E0B5}"/>
    <cellStyle name="Standaard 4 5 2 2 5 4 2 4" xfId="25200" xr:uid="{7B691EE1-99E3-492E-8307-58C5052FD648}"/>
    <cellStyle name="Standaard 4 5 2 2 5 4 3" xfId="9643" xr:uid="{A474F7A2-176E-4BB1-9591-3EE64124DAD0}"/>
    <cellStyle name="Standaard 4 5 2 2 5 4 3 2" xfId="19832" xr:uid="{F39FAB8D-825D-414F-8D7E-5C2F7C365FE0}"/>
    <cellStyle name="Standaard 4 5 2 2 5 4 3 2 2" xfId="40201" xr:uid="{40E68366-77A9-4CA2-BCE9-358C85640B01}"/>
    <cellStyle name="Standaard 4 5 2 2 5 4 3 3" xfId="30017" xr:uid="{DFDA90F7-89A5-48AF-B02B-E034D485A734}"/>
    <cellStyle name="Standaard 4 5 2 2 5 4 4" xfId="12472" xr:uid="{4AC9B924-2DF0-4A08-953B-B9F0605D5F75}"/>
    <cellStyle name="Standaard 4 5 2 2 5 4 4 2" xfId="32841" xr:uid="{1466FA7D-0B88-40B2-9F13-2EA9AC000D7F}"/>
    <cellStyle name="Standaard 4 5 2 2 5 4 5" xfId="22657" xr:uid="{66E56DE9-2140-4EAF-983C-CD2EBCADC3CB}"/>
    <cellStyle name="Standaard 4 5 2 2 5 5" xfId="3142" xr:uid="{506B5DEC-D5C0-4A83-BDF6-178B9F0F596B}"/>
    <cellStyle name="Standaard 4 5 2 2 5 5 2" xfId="9645" xr:uid="{30FB8A77-2BAE-4A36-B246-9FB5D3A1F9D1}"/>
    <cellStyle name="Standaard 4 5 2 2 5 5 2 2" xfId="19834" xr:uid="{1BE56DC0-2BFF-4C7F-85A3-5C84584C2688}"/>
    <cellStyle name="Standaard 4 5 2 2 5 5 2 2 2" xfId="40203" xr:uid="{C9AFB2B5-3BBD-438D-BBAB-4739F56754B6}"/>
    <cellStyle name="Standaard 4 5 2 2 5 5 2 3" xfId="30019" xr:uid="{06F58918-8CD8-49D8-879F-8A97D1CBEBFA}"/>
    <cellStyle name="Standaard 4 5 2 2 5 5 3" xfId="13320" xr:uid="{79064F0C-3026-44F6-8E84-C83DBC98CCBF}"/>
    <cellStyle name="Standaard 4 5 2 2 5 5 3 2" xfId="33689" xr:uid="{0CB44CB5-0F34-4CEC-BEE4-5EEE2C0F3C97}"/>
    <cellStyle name="Standaard 4 5 2 2 5 5 4" xfId="23505" xr:uid="{455223E0-0E25-4D6B-9810-DD853AE24E6B}"/>
    <cellStyle name="Standaard 4 5 2 2 5 6" xfId="9634" xr:uid="{D0F21646-C782-4930-9F9E-6EDF19AD39DE}"/>
    <cellStyle name="Standaard 4 5 2 2 5 6 2" xfId="19823" xr:uid="{406F075A-F534-44E5-B966-A5F02BB327C9}"/>
    <cellStyle name="Standaard 4 5 2 2 5 6 2 2" xfId="40192" xr:uid="{4FB57966-1AC9-4E62-AF92-CF10A5543F65}"/>
    <cellStyle name="Standaard 4 5 2 2 5 6 3" xfId="30008" xr:uid="{D1E5E5AF-4D5E-4EE0-81E2-32A05172DA19}"/>
    <cellStyle name="Standaard 4 5 2 2 5 7" xfId="10777" xr:uid="{8BB623A6-E763-44DD-8451-A96594881A01}"/>
    <cellStyle name="Standaard 4 5 2 2 5 7 2" xfId="31146" xr:uid="{A3A7AE2C-C9E4-43FF-93AB-91EC5723C0A0}"/>
    <cellStyle name="Standaard 4 5 2 2 5 8" xfId="20962" xr:uid="{0E3E8EA1-0BC0-4343-817E-755F313435A6}"/>
    <cellStyle name="Standaard 4 5 2 2 6" xfId="662" xr:uid="{37B84B13-6F05-443A-BCBD-B04380BBD494}"/>
    <cellStyle name="Standaard 4 5 2 2 6 2" xfId="1512" xr:uid="{752AEA47-774F-4B98-B035-FD88F6DBB68F}"/>
    <cellStyle name="Standaard 4 5 2 2 6 2 2" xfId="4057" xr:uid="{D6C1CA32-B022-437E-94EE-30E3ACEF0494}"/>
    <cellStyle name="Standaard 4 5 2 2 6 2 2 2" xfId="9648" xr:uid="{5A2919BA-C1B3-49B6-8426-2A56FEBDCB76}"/>
    <cellStyle name="Standaard 4 5 2 2 6 2 2 2 2" xfId="19837" xr:uid="{49297DA1-643D-4A36-8A7B-4F7DB0FC7EA0}"/>
    <cellStyle name="Standaard 4 5 2 2 6 2 2 2 2 2" xfId="40206" xr:uid="{5BB570D2-4133-43BF-995E-4FA3837CEFF5}"/>
    <cellStyle name="Standaard 4 5 2 2 6 2 2 2 3" xfId="30022" xr:uid="{A9FCE4DC-168A-41C6-ABC5-0104AD4587BA}"/>
    <cellStyle name="Standaard 4 5 2 2 6 2 2 3" xfId="14235" xr:uid="{2799D387-EE42-4B6F-BB02-DE28E98E3F49}"/>
    <cellStyle name="Standaard 4 5 2 2 6 2 2 3 2" xfId="34604" xr:uid="{649A8ED2-87F5-4824-B7C7-B035B185F7CF}"/>
    <cellStyle name="Standaard 4 5 2 2 6 2 2 4" xfId="24420" xr:uid="{6A46FCD9-3A0B-4F80-B1D4-B10A6907EAEB}"/>
    <cellStyle name="Standaard 4 5 2 2 6 2 3" xfId="9647" xr:uid="{C0ECCAA1-F7B5-46E1-8104-BD9FB963D3D7}"/>
    <cellStyle name="Standaard 4 5 2 2 6 2 3 2" xfId="19836" xr:uid="{C4A3FB13-D732-4E23-A926-9591322FBD71}"/>
    <cellStyle name="Standaard 4 5 2 2 6 2 3 2 2" xfId="40205" xr:uid="{FEF28A1A-26FB-4DF7-8565-ED9F9D755BB3}"/>
    <cellStyle name="Standaard 4 5 2 2 6 2 3 3" xfId="30021" xr:uid="{D9FFAFF2-C73C-454B-AA01-29ACF14BC089}"/>
    <cellStyle name="Standaard 4 5 2 2 6 2 4" xfId="11692" xr:uid="{F8CD4797-8A2E-4374-805F-B72DD3106A0F}"/>
    <cellStyle name="Standaard 4 5 2 2 6 2 4 2" xfId="32061" xr:uid="{298BB60A-1DBB-4B5B-A34B-49C5C9A1B613}"/>
    <cellStyle name="Standaard 4 5 2 2 6 2 5" xfId="21877" xr:uid="{FB95F718-22EE-4C9C-A7EE-86C2ECF51B72}"/>
    <cellStyle name="Standaard 4 5 2 2 6 3" xfId="2359" xr:uid="{5642994D-F120-4EF1-8D24-750FF99EA794}"/>
    <cellStyle name="Standaard 4 5 2 2 6 3 2" xfId="4904" xr:uid="{C70A394D-4E26-4B78-BF18-C98450A25A41}"/>
    <cellStyle name="Standaard 4 5 2 2 6 3 2 2" xfId="9650" xr:uid="{8D270A2C-D6A9-4FBE-AAD2-0C8177D37623}"/>
    <cellStyle name="Standaard 4 5 2 2 6 3 2 2 2" xfId="19839" xr:uid="{F434F243-0EF0-46E8-B8FE-C2221ECB26F3}"/>
    <cellStyle name="Standaard 4 5 2 2 6 3 2 2 2 2" xfId="40208" xr:uid="{9CB8FFDF-3035-4CB4-87DB-F3803A2A02BD}"/>
    <cellStyle name="Standaard 4 5 2 2 6 3 2 2 3" xfId="30024" xr:uid="{E285E947-2A9B-4308-B266-9371AF9CD5DF}"/>
    <cellStyle name="Standaard 4 5 2 2 6 3 2 3" xfId="15082" xr:uid="{0E1470CD-3839-40B9-AAE4-9BB37DFEC820}"/>
    <cellStyle name="Standaard 4 5 2 2 6 3 2 3 2" xfId="35451" xr:uid="{810BE957-5BA0-4FD7-9D1E-A2A5C9FDAE09}"/>
    <cellStyle name="Standaard 4 5 2 2 6 3 2 4" xfId="25267" xr:uid="{2AB95FFD-E0FF-4174-999C-56F4A81B703D}"/>
    <cellStyle name="Standaard 4 5 2 2 6 3 3" xfId="9649" xr:uid="{3CC64D2D-B144-439E-9527-0F18BA46A827}"/>
    <cellStyle name="Standaard 4 5 2 2 6 3 3 2" xfId="19838" xr:uid="{56DCB1FF-E28C-4AC8-B055-14BB9E76B325}"/>
    <cellStyle name="Standaard 4 5 2 2 6 3 3 2 2" xfId="40207" xr:uid="{A307CD4A-2352-46D6-A5E1-68B125C1085B}"/>
    <cellStyle name="Standaard 4 5 2 2 6 3 3 3" xfId="30023" xr:uid="{7FC3B620-3479-4E69-B8CC-B6AD7502FF64}"/>
    <cellStyle name="Standaard 4 5 2 2 6 3 4" xfId="12539" xr:uid="{4C257373-2ADF-4911-AA4A-0FE9BC7C6E65}"/>
    <cellStyle name="Standaard 4 5 2 2 6 3 4 2" xfId="32908" xr:uid="{4274184B-8EC5-4425-B49D-3385FA3D1033}"/>
    <cellStyle name="Standaard 4 5 2 2 6 3 5" xfId="22724" xr:uid="{EAEDD0F6-A131-40D5-A947-D141AC0A34E4}"/>
    <cellStyle name="Standaard 4 5 2 2 6 4" xfId="3209" xr:uid="{CA4C37B8-386C-4B6B-9EDE-406663D992D8}"/>
    <cellStyle name="Standaard 4 5 2 2 6 4 2" xfId="9651" xr:uid="{5EE06E95-EACF-410A-94E4-E8181CE43B75}"/>
    <cellStyle name="Standaard 4 5 2 2 6 4 2 2" xfId="19840" xr:uid="{ABCA70FC-902B-4027-ADCF-A99AE3A3FF08}"/>
    <cellStyle name="Standaard 4 5 2 2 6 4 2 2 2" xfId="40209" xr:uid="{15F073F2-19CB-44ED-9ADE-23F4365925E8}"/>
    <cellStyle name="Standaard 4 5 2 2 6 4 2 3" xfId="30025" xr:uid="{597FB5A8-BF97-4466-852D-305CD19F17F6}"/>
    <cellStyle name="Standaard 4 5 2 2 6 4 3" xfId="13387" xr:uid="{90B3BFEC-AA1A-412D-8F54-6CA2FA4C921B}"/>
    <cellStyle name="Standaard 4 5 2 2 6 4 3 2" xfId="33756" xr:uid="{8EEFCA6F-8941-496C-AC8B-5FB511A945B0}"/>
    <cellStyle name="Standaard 4 5 2 2 6 4 4" xfId="23572" xr:uid="{F2346D9D-1553-486B-88CF-F419C14B1748}"/>
    <cellStyle name="Standaard 4 5 2 2 6 5" xfId="9646" xr:uid="{14619ADE-A7EE-4076-9233-E5C18E9DF9CA}"/>
    <cellStyle name="Standaard 4 5 2 2 6 5 2" xfId="19835" xr:uid="{DDC607CE-6C91-42D0-8EED-681B3674C7D1}"/>
    <cellStyle name="Standaard 4 5 2 2 6 5 2 2" xfId="40204" xr:uid="{12BC64E4-F07A-454C-A54E-5A4F74AC8384}"/>
    <cellStyle name="Standaard 4 5 2 2 6 5 3" xfId="30020" xr:uid="{E6511951-C910-4752-B354-B40273764441}"/>
    <cellStyle name="Standaard 4 5 2 2 6 6" xfId="10844" xr:uid="{C4643AEB-F154-49D4-8F05-B0D1265FC7F0}"/>
    <cellStyle name="Standaard 4 5 2 2 6 6 2" xfId="31213" xr:uid="{85B5F1EB-D224-4763-B4F7-E451AEB36925}"/>
    <cellStyle name="Standaard 4 5 2 2 6 7" xfId="21029" xr:uid="{F0B5758D-3C65-407E-8D8F-34A97E4F3EEF}"/>
    <cellStyle name="Standaard 4 5 2 2 7" xfId="1088" xr:uid="{555F0B7D-23D3-414D-A260-5829BCBDE33D}"/>
    <cellStyle name="Standaard 4 5 2 2 7 2" xfId="3633" xr:uid="{25203060-FB0F-4B78-8834-3EE72B16A9D9}"/>
    <cellStyle name="Standaard 4 5 2 2 7 2 2" xfId="9653" xr:uid="{641F16EC-06A7-4F7D-A1F9-B347982B88EC}"/>
    <cellStyle name="Standaard 4 5 2 2 7 2 2 2" xfId="19842" xr:uid="{A26F1358-FAD5-4246-B010-5179F3A9E2E3}"/>
    <cellStyle name="Standaard 4 5 2 2 7 2 2 2 2" xfId="40211" xr:uid="{BAA1B691-2BBF-4756-B0FD-F3085776450B}"/>
    <cellStyle name="Standaard 4 5 2 2 7 2 2 3" xfId="30027" xr:uid="{E132BA88-A0E3-495E-A505-9D27484E2079}"/>
    <cellStyle name="Standaard 4 5 2 2 7 2 3" xfId="13811" xr:uid="{6C1D994F-7B5A-4CA3-9D74-F250C1A977A0}"/>
    <cellStyle name="Standaard 4 5 2 2 7 2 3 2" xfId="34180" xr:uid="{9EEE90A0-E9DA-46CB-9F77-8F7C053454C5}"/>
    <cellStyle name="Standaard 4 5 2 2 7 2 4" xfId="23996" xr:uid="{75661875-3085-42B4-B3A3-76C2CADB05C5}"/>
    <cellStyle name="Standaard 4 5 2 2 7 3" xfId="9652" xr:uid="{02BEE354-5633-4A0E-BA44-B7F8C98FAA64}"/>
    <cellStyle name="Standaard 4 5 2 2 7 3 2" xfId="19841" xr:uid="{290780BC-A52D-46A3-A7B7-6B8B29FEBB92}"/>
    <cellStyle name="Standaard 4 5 2 2 7 3 2 2" xfId="40210" xr:uid="{7C1D6946-AE28-446C-9D74-834972B8E52B}"/>
    <cellStyle name="Standaard 4 5 2 2 7 3 3" xfId="30026" xr:uid="{177E50D9-177E-4640-BA2B-B702054FDA78}"/>
    <cellStyle name="Standaard 4 5 2 2 7 4" xfId="11268" xr:uid="{445E8AA0-6EB9-4A4C-84AE-ED6831E3426C}"/>
    <cellStyle name="Standaard 4 5 2 2 7 4 2" xfId="31637" xr:uid="{35219030-6F81-4B2A-A0CB-055CA1EC5949}"/>
    <cellStyle name="Standaard 4 5 2 2 7 5" xfId="21453" xr:uid="{97102DF0-C785-4DD7-BAE0-5F8B4B99B6E1}"/>
    <cellStyle name="Standaard 4 5 2 2 8" xfId="1935" xr:uid="{038F185E-AB26-481E-8A6E-37831F708A3B}"/>
    <cellStyle name="Standaard 4 5 2 2 8 2" xfId="4480" xr:uid="{22BC62DF-DDA2-44EC-9E38-4932EB531BBA}"/>
    <cellStyle name="Standaard 4 5 2 2 8 2 2" xfId="9655" xr:uid="{A21C309F-FE31-4A7A-8738-294B34750D1C}"/>
    <cellStyle name="Standaard 4 5 2 2 8 2 2 2" xfId="19844" xr:uid="{376AC86F-EC7C-448A-81C6-E19AC25EEBBB}"/>
    <cellStyle name="Standaard 4 5 2 2 8 2 2 2 2" xfId="40213" xr:uid="{DAA5250D-BF96-4F9C-9B3D-BD8287FEBAF0}"/>
    <cellStyle name="Standaard 4 5 2 2 8 2 2 3" xfId="30029" xr:uid="{6347D2A8-8D88-4A55-BD90-CE5A255014E5}"/>
    <cellStyle name="Standaard 4 5 2 2 8 2 3" xfId="14658" xr:uid="{281424BE-90FB-4CE2-8E12-D4FB8EBDB71B}"/>
    <cellStyle name="Standaard 4 5 2 2 8 2 3 2" xfId="35027" xr:uid="{8318B011-1779-4691-B177-FDED73D0D7D7}"/>
    <cellStyle name="Standaard 4 5 2 2 8 2 4" xfId="24843" xr:uid="{33D97E83-EEE7-4A0A-823C-17142BCEC466}"/>
    <cellStyle name="Standaard 4 5 2 2 8 3" xfId="9654" xr:uid="{82FF8384-E83E-4BA8-9A2C-EF8C5012C0D6}"/>
    <cellStyle name="Standaard 4 5 2 2 8 3 2" xfId="19843" xr:uid="{7A5C2C1B-7D98-4B4C-9A47-489426FDD0E8}"/>
    <cellStyle name="Standaard 4 5 2 2 8 3 2 2" xfId="40212" xr:uid="{B3CD0C57-FB89-43CF-A7A8-4FD5E8A11EBE}"/>
    <cellStyle name="Standaard 4 5 2 2 8 3 3" xfId="30028" xr:uid="{61E648FF-18D1-4D9F-B28A-F513D5531948}"/>
    <cellStyle name="Standaard 4 5 2 2 8 4" xfId="12115" xr:uid="{496C9CEC-D995-4539-8C1B-CC57056C6AF6}"/>
    <cellStyle name="Standaard 4 5 2 2 8 4 2" xfId="32484" xr:uid="{38652CF7-7245-4117-B02E-8BF3FACA6B12}"/>
    <cellStyle name="Standaard 4 5 2 2 8 5" xfId="22300" xr:uid="{4E0EE289-691E-43E9-AA6A-3697DE1302AA}"/>
    <cellStyle name="Standaard 4 5 2 2 9" xfId="2785" xr:uid="{C3DD62CD-581F-4089-81E5-1A43B918745D}"/>
    <cellStyle name="Standaard 4 5 2 2 9 2" xfId="9656" xr:uid="{A9066314-4172-41EF-A397-602C23C46131}"/>
    <cellStyle name="Standaard 4 5 2 2 9 2 2" xfId="19845" xr:uid="{38E2F414-CD9E-4968-86C0-F2CBC221A091}"/>
    <cellStyle name="Standaard 4 5 2 2 9 2 2 2" xfId="40214" xr:uid="{DE6D627C-4E9D-4A3E-8C24-E57579221810}"/>
    <cellStyle name="Standaard 4 5 2 2 9 2 3" xfId="30030" xr:uid="{53B78629-A96A-4780-AF1D-7EB9843DBB58}"/>
    <cellStyle name="Standaard 4 5 2 2 9 3" xfId="12963" xr:uid="{347A4962-89D8-4586-804E-A86795D0B596}"/>
    <cellStyle name="Standaard 4 5 2 2 9 3 2" xfId="33332" xr:uid="{419D3014-41CA-4759-8B76-AB88713F7246}"/>
    <cellStyle name="Standaard 4 5 2 2 9 4" xfId="23148" xr:uid="{C24AD54F-2CDD-45B7-A20D-D2D67B07384A}"/>
    <cellStyle name="Standaard 4 5 2 3" xfId="137" xr:uid="{BECB12E1-3DFD-4954-8638-D4BF0028ABEB}"/>
    <cellStyle name="Standaard 4 5 2 3 2" xfId="273" xr:uid="{677E6186-D8D2-4ED9-B016-D17878606A29}"/>
    <cellStyle name="Standaard 4 5 2 3 2 2" xfId="829" xr:uid="{291B539D-841E-4E19-AA3E-C25A204256C5}"/>
    <cellStyle name="Standaard 4 5 2 3 2 2 2" xfId="1679" xr:uid="{9B5E15A8-F281-4AB7-AB16-6375090FA44D}"/>
    <cellStyle name="Standaard 4 5 2 3 2 2 2 2" xfId="4224" xr:uid="{0EF70481-5580-4CA4-9518-76DBDE09411C}"/>
    <cellStyle name="Standaard 4 5 2 3 2 2 2 2 2" xfId="9661" xr:uid="{ACF7081D-E51A-43F9-9D78-8D37DCA0234F}"/>
    <cellStyle name="Standaard 4 5 2 3 2 2 2 2 2 2" xfId="19850" xr:uid="{59C9ED10-00BA-4A49-A514-13DAC725C0CC}"/>
    <cellStyle name="Standaard 4 5 2 3 2 2 2 2 2 2 2" xfId="40219" xr:uid="{1806FCA2-9CEA-4448-8B7D-C2CF28F1C7D6}"/>
    <cellStyle name="Standaard 4 5 2 3 2 2 2 2 2 3" xfId="30035" xr:uid="{4C1E3687-6709-4DED-95EC-2DBDC2398BDF}"/>
    <cellStyle name="Standaard 4 5 2 3 2 2 2 2 3" xfId="14402" xr:uid="{8C073FC3-2074-4D7A-889D-7B49FF9370A6}"/>
    <cellStyle name="Standaard 4 5 2 3 2 2 2 2 3 2" xfId="34771" xr:uid="{64D1371B-67A2-4E16-A78D-6A81F4A3C29C}"/>
    <cellStyle name="Standaard 4 5 2 3 2 2 2 2 4" xfId="24587" xr:uid="{34685EFA-88C5-4C6C-8052-6D00236A8A2D}"/>
    <cellStyle name="Standaard 4 5 2 3 2 2 2 3" xfId="9660" xr:uid="{B48F68D1-B5C6-4994-AF2A-1FACEA57363A}"/>
    <cellStyle name="Standaard 4 5 2 3 2 2 2 3 2" xfId="19849" xr:uid="{85566559-9883-47D8-869E-778926C975D2}"/>
    <cellStyle name="Standaard 4 5 2 3 2 2 2 3 2 2" xfId="40218" xr:uid="{5BA01FE5-8A08-471A-AB25-CE59E5864144}"/>
    <cellStyle name="Standaard 4 5 2 3 2 2 2 3 3" xfId="30034" xr:uid="{8EFA13A7-A8C6-4849-9F1B-F65445FE1AB7}"/>
    <cellStyle name="Standaard 4 5 2 3 2 2 2 4" xfId="11859" xr:uid="{15F205F5-C32D-4CA7-A6A2-A8CBA16D81B9}"/>
    <cellStyle name="Standaard 4 5 2 3 2 2 2 4 2" xfId="32228" xr:uid="{A97E4BF2-A596-46E7-814B-1101739B15E8}"/>
    <cellStyle name="Standaard 4 5 2 3 2 2 2 5" xfId="22044" xr:uid="{7DA62D1E-7E2B-4263-9E3E-10F360A6265A}"/>
    <cellStyle name="Standaard 4 5 2 3 2 2 3" xfId="2526" xr:uid="{57FE7F68-68CB-482B-B386-5EBF5EC27868}"/>
    <cellStyle name="Standaard 4 5 2 3 2 2 3 2" xfId="5071" xr:uid="{546BEFB2-17FC-4338-9288-F2134A41F69C}"/>
    <cellStyle name="Standaard 4 5 2 3 2 2 3 2 2" xfId="9663" xr:uid="{1C6D9B3F-1FE0-4230-A5EB-9CDA6DA3C39E}"/>
    <cellStyle name="Standaard 4 5 2 3 2 2 3 2 2 2" xfId="19852" xr:uid="{2BD0043F-CB9C-4D26-9604-9DDB93C14B9B}"/>
    <cellStyle name="Standaard 4 5 2 3 2 2 3 2 2 2 2" xfId="40221" xr:uid="{BA9CB3C0-7614-462B-9E2B-5E97707D683B}"/>
    <cellStyle name="Standaard 4 5 2 3 2 2 3 2 2 3" xfId="30037" xr:uid="{4D55C889-C035-4919-9AE0-BEACDF6B5F35}"/>
    <cellStyle name="Standaard 4 5 2 3 2 2 3 2 3" xfId="15249" xr:uid="{D5F5CA59-A1AC-4634-AD79-32E320B93C78}"/>
    <cellStyle name="Standaard 4 5 2 3 2 2 3 2 3 2" xfId="35618" xr:uid="{046A3244-0EDC-4F2D-8B1F-71E945354A50}"/>
    <cellStyle name="Standaard 4 5 2 3 2 2 3 2 4" xfId="25434" xr:uid="{6B127881-EEEB-4C32-8FF3-F6C453A914B4}"/>
    <cellStyle name="Standaard 4 5 2 3 2 2 3 3" xfId="9662" xr:uid="{FE881BD9-D122-4734-A85C-C1DFC921F432}"/>
    <cellStyle name="Standaard 4 5 2 3 2 2 3 3 2" xfId="19851" xr:uid="{66430B1D-8F07-49E7-BC67-A20C29A159F0}"/>
    <cellStyle name="Standaard 4 5 2 3 2 2 3 3 2 2" xfId="40220" xr:uid="{D34E8D56-6AC8-4546-ADDA-09329F3C4E72}"/>
    <cellStyle name="Standaard 4 5 2 3 2 2 3 3 3" xfId="30036" xr:uid="{84D44E6D-8CF8-4BC1-A8AD-F17F33F48D39}"/>
    <cellStyle name="Standaard 4 5 2 3 2 2 3 4" xfId="12706" xr:uid="{F5F8881C-BC62-446F-84A6-9DD55414D090}"/>
    <cellStyle name="Standaard 4 5 2 3 2 2 3 4 2" xfId="33075" xr:uid="{D3609F0F-F6AB-4CB9-9C37-B94E8E099AA4}"/>
    <cellStyle name="Standaard 4 5 2 3 2 2 3 5" xfId="22891" xr:uid="{5689D659-7F3C-4117-8D40-9CE3FD61C84A}"/>
    <cellStyle name="Standaard 4 5 2 3 2 2 4" xfId="3376" xr:uid="{27E306D2-9296-414F-9C22-34A8CFD67D26}"/>
    <cellStyle name="Standaard 4 5 2 3 2 2 4 2" xfId="9664" xr:uid="{C043CFB2-C5AF-4140-A243-F77B6CB834CC}"/>
    <cellStyle name="Standaard 4 5 2 3 2 2 4 2 2" xfId="19853" xr:uid="{FBFF6045-4973-4A53-BEF3-A60E3E228211}"/>
    <cellStyle name="Standaard 4 5 2 3 2 2 4 2 2 2" xfId="40222" xr:uid="{3BE23202-D4CD-47CA-BF86-84BE453AF093}"/>
    <cellStyle name="Standaard 4 5 2 3 2 2 4 2 3" xfId="30038" xr:uid="{DCD7594B-11E5-4338-8CAB-805E70606D75}"/>
    <cellStyle name="Standaard 4 5 2 3 2 2 4 3" xfId="13554" xr:uid="{EEB96409-007D-49EF-944A-5FCCF54CA210}"/>
    <cellStyle name="Standaard 4 5 2 3 2 2 4 3 2" xfId="33923" xr:uid="{B3DE675D-B422-48D5-9467-572ECB7B0937}"/>
    <cellStyle name="Standaard 4 5 2 3 2 2 4 4" xfId="23739" xr:uid="{617E4A35-0170-4980-89D8-00B9BAF153BA}"/>
    <cellStyle name="Standaard 4 5 2 3 2 2 5" xfId="9659" xr:uid="{0C621F46-7EBB-47A8-BB1F-BD50DE0C676E}"/>
    <cellStyle name="Standaard 4 5 2 3 2 2 5 2" xfId="19848" xr:uid="{888FB054-4FD8-48E2-AEA4-A95BC6B52F5A}"/>
    <cellStyle name="Standaard 4 5 2 3 2 2 5 2 2" xfId="40217" xr:uid="{9047B7D2-3248-4114-8144-D2CB1FAC12BB}"/>
    <cellStyle name="Standaard 4 5 2 3 2 2 5 3" xfId="30033" xr:uid="{303D795A-1103-4D43-B315-8B96A5608856}"/>
    <cellStyle name="Standaard 4 5 2 3 2 2 6" xfId="11011" xr:uid="{85AB8E0A-CA14-4D85-9907-AB24CD42F28E}"/>
    <cellStyle name="Standaard 4 5 2 3 2 2 6 2" xfId="31380" xr:uid="{EED682DE-7F88-4B15-993D-FBBB44334C17}"/>
    <cellStyle name="Standaard 4 5 2 3 2 2 7" xfId="21196" xr:uid="{BCD4C3B1-AAA8-4122-AC9C-1C9DB6D2CC07}"/>
    <cellStyle name="Standaard 4 5 2 3 2 3" xfId="1255" xr:uid="{290CF1BD-E153-486C-AD0E-FAC72BA80D18}"/>
    <cellStyle name="Standaard 4 5 2 3 2 3 2" xfId="3800" xr:uid="{DC865E15-82A2-430F-BE63-C5B0F27C2FE8}"/>
    <cellStyle name="Standaard 4 5 2 3 2 3 2 2" xfId="9666" xr:uid="{DC3A84D0-CC7D-406A-9654-1D7DB6EA4B83}"/>
    <cellStyle name="Standaard 4 5 2 3 2 3 2 2 2" xfId="19855" xr:uid="{0FF3FB45-6B47-44D1-AF0A-4FBA4B0E49CC}"/>
    <cellStyle name="Standaard 4 5 2 3 2 3 2 2 2 2" xfId="40224" xr:uid="{194E55D1-8FF2-4B79-9A33-C24E7083562D}"/>
    <cellStyle name="Standaard 4 5 2 3 2 3 2 2 3" xfId="30040" xr:uid="{8062883C-334F-4BBE-B155-B3841E423DF4}"/>
    <cellStyle name="Standaard 4 5 2 3 2 3 2 3" xfId="13978" xr:uid="{6CA265FF-0E36-44D0-B796-39F42BED7CA4}"/>
    <cellStyle name="Standaard 4 5 2 3 2 3 2 3 2" xfId="34347" xr:uid="{2B4BC709-7AA9-48C8-B81B-60CC6697B91B}"/>
    <cellStyle name="Standaard 4 5 2 3 2 3 2 4" xfId="24163" xr:uid="{47B0072F-51DE-49D1-BCD7-F46CA0BECC3F}"/>
    <cellStyle name="Standaard 4 5 2 3 2 3 3" xfId="9665" xr:uid="{74385A6F-7CC9-47A9-BD20-087C81FCC489}"/>
    <cellStyle name="Standaard 4 5 2 3 2 3 3 2" xfId="19854" xr:uid="{C80C2FE2-F08A-44BC-B364-AA6469B2E0CA}"/>
    <cellStyle name="Standaard 4 5 2 3 2 3 3 2 2" xfId="40223" xr:uid="{671F9430-8ECE-499B-BEAC-D1FE4F52B526}"/>
    <cellStyle name="Standaard 4 5 2 3 2 3 3 3" xfId="30039" xr:uid="{54DD5256-39A7-47CD-88C0-EC062FF41AE1}"/>
    <cellStyle name="Standaard 4 5 2 3 2 3 4" xfId="11435" xr:uid="{4810EB1C-9F0E-43E7-9DEC-8A9BCA77098C}"/>
    <cellStyle name="Standaard 4 5 2 3 2 3 4 2" xfId="31804" xr:uid="{2CD30F14-F271-49D9-88F3-A6C5896EBDE7}"/>
    <cellStyle name="Standaard 4 5 2 3 2 3 5" xfId="21620" xr:uid="{E455FAC9-FE65-42C2-B2FA-E4705EF92DE0}"/>
    <cellStyle name="Standaard 4 5 2 3 2 4" xfId="2102" xr:uid="{FDF0184B-1107-4602-BB7D-CA6381EDB42B}"/>
    <cellStyle name="Standaard 4 5 2 3 2 4 2" xfId="4647" xr:uid="{EDB45DA1-D6A9-4497-AE7D-AAAFA29E781C}"/>
    <cellStyle name="Standaard 4 5 2 3 2 4 2 2" xfId="9668" xr:uid="{C4A2E715-E5D5-4684-AE05-CDAE2864E9C1}"/>
    <cellStyle name="Standaard 4 5 2 3 2 4 2 2 2" xfId="19857" xr:uid="{F05C0D6D-889F-4B96-A36C-80C16ACC1E28}"/>
    <cellStyle name="Standaard 4 5 2 3 2 4 2 2 2 2" xfId="40226" xr:uid="{A9488D95-99ED-4E1A-81D7-46FD80BD6F3A}"/>
    <cellStyle name="Standaard 4 5 2 3 2 4 2 2 3" xfId="30042" xr:uid="{F44AB5DE-14DC-42AC-BE2E-717829B03E2D}"/>
    <cellStyle name="Standaard 4 5 2 3 2 4 2 3" xfId="14825" xr:uid="{5FEB18BF-C94E-49DE-A384-72786A271956}"/>
    <cellStyle name="Standaard 4 5 2 3 2 4 2 3 2" xfId="35194" xr:uid="{AAD49298-B761-45C8-9334-C46A08D0AFF4}"/>
    <cellStyle name="Standaard 4 5 2 3 2 4 2 4" xfId="25010" xr:uid="{08EFB46C-6E78-4D92-BD46-9A67B83D59EF}"/>
    <cellStyle name="Standaard 4 5 2 3 2 4 3" xfId="9667" xr:uid="{975E019C-0464-49BE-AF4E-B395C82088A0}"/>
    <cellStyle name="Standaard 4 5 2 3 2 4 3 2" xfId="19856" xr:uid="{049D3064-694F-477C-A69D-69BB592B259B}"/>
    <cellStyle name="Standaard 4 5 2 3 2 4 3 2 2" xfId="40225" xr:uid="{AFF26511-4FB6-410F-97A3-ED085E726344}"/>
    <cellStyle name="Standaard 4 5 2 3 2 4 3 3" xfId="30041" xr:uid="{46B5AA7B-58EE-4C7A-ABC3-F7B4A74636AA}"/>
    <cellStyle name="Standaard 4 5 2 3 2 4 4" xfId="12282" xr:uid="{A991A821-92F8-4EFA-A6AB-B2742E847B05}"/>
    <cellStyle name="Standaard 4 5 2 3 2 4 4 2" xfId="32651" xr:uid="{9763F6BD-F40E-487E-82FF-3CDBC07605B3}"/>
    <cellStyle name="Standaard 4 5 2 3 2 4 5" xfId="22467" xr:uid="{C0FF3754-A76F-40CC-87EC-14804C94253A}"/>
    <cellStyle name="Standaard 4 5 2 3 2 5" xfId="2952" xr:uid="{0252AC5F-292E-4DC0-B807-040CFFF812E1}"/>
    <cellStyle name="Standaard 4 5 2 3 2 5 2" xfId="9669" xr:uid="{3DEB840B-E956-4FFD-841B-E52219C5F95C}"/>
    <cellStyle name="Standaard 4 5 2 3 2 5 2 2" xfId="19858" xr:uid="{0CE23AFD-FE93-42D1-9828-6AE96949D3D7}"/>
    <cellStyle name="Standaard 4 5 2 3 2 5 2 2 2" xfId="40227" xr:uid="{1801C373-A564-4B8A-8C49-926AAA950753}"/>
    <cellStyle name="Standaard 4 5 2 3 2 5 2 3" xfId="30043" xr:uid="{859305E1-18A0-4B9C-AE4F-495E40052B1C}"/>
    <cellStyle name="Standaard 4 5 2 3 2 5 3" xfId="13130" xr:uid="{8C8DF58E-A4FE-417B-9F2D-4BBFD2489697}"/>
    <cellStyle name="Standaard 4 5 2 3 2 5 3 2" xfId="33499" xr:uid="{A8DB0CC7-4673-41D2-95E7-263FA1BB5A16}"/>
    <cellStyle name="Standaard 4 5 2 3 2 5 4" xfId="23315" xr:uid="{4199EFA3-FA54-4D83-9408-D386CA0EB076}"/>
    <cellStyle name="Standaard 4 5 2 3 2 6" xfId="9658" xr:uid="{4F80C288-12DF-4871-9C3E-40F5E13FBA8B}"/>
    <cellStyle name="Standaard 4 5 2 3 2 6 2" xfId="19847" xr:uid="{A6AA43E7-DB6F-45D4-B70D-505C4F87E013}"/>
    <cellStyle name="Standaard 4 5 2 3 2 6 2 2" xfId="40216" xr:uid="{B58ED09A-0083-48DE-91A1-9158384C6AB7}"/>
    <cellStyle name="Standaard 4 5 2 3 2 6 3" xfId="30032" xr:uid="{88F93A5B-A4A7-4D78-B533-82A66E2031CA}"/>
    <cellStyle name="Standaard 4 5 2 3 2 7" xfId="10587" xr:uid="{2C565E0A-24AA-439E-8A42-EF44394899E0}"/>
    <cellStyle name="Standaard 4 5 2 3 2 7 2" xfId="30956" xr:uid="{E4A4B127-15EC-48BB-92D6-7BFCE2933DE5}"/>
    <cellStyle name="Standaard 4 5 2 3 2 8" xfId="20772" xr:uid="{7F1F7CED-6B77-439D-90CE-E13B49BDB8D8}"/>
    <cellStyle name="Standaard 4 5 2 3 3" xfId="695" xr:uid="{43CC05CA-D88B-4497-AF25-75505C0251C0}"/>
    <cellStyle name="Standaard 4 5 2 3 3 2" xfId="1545" xr:uid="{BD44FD22-5E11-4B16-9670-CFACD1894382}"/>
    <cellStyle name="Standaard 4 5 2 3 3 2 2" xfId="4090" xr:uid="{A175D269-8F8C-44CA-AC82-9ED2D7A8522E}"/>
    <cellStyle name="Standaard 4 5 2 3 3 2 2 2" xfId="9672" xr:uid="{E267647E-C8A1-4F83-92E4-D6007496F0FF}"/>
    <cellStyle name="Standaard 4 5 2 3 3 2 2 2 2" xfId="19861" xr:uid="{EF84316F-EEF9-4807-B323-4D8AB601AE0C}"/>
    <cellStyle name="Standaard 4 5 2 3 3 2 2 2 2 2" xfId="40230" xr:uid="{4F018082-9483-45ED-8DC4-CA5459DDD345}"/>
    <cellStyle name="Standaard 4 5 2 3 3 2 2 2 3" xfId="30046" xr:uid="{401C33F3-9B0F-4470-81FB-C41E99CEE413}"/>
    <cellStyle name="Standaard 4 5 2 3 3 2 2 3" xfId="14268" xr:uid="{5B5C80A7-0550-409E-8305-B40E71269213}"/>
    <cellStyle name="Standaard 4 5 2 3 3 2 2 3 2" xfId="34637" xr:uid="{EB06B75E-F0E5-428C-9FC8-9BF97588A137}"/>
    <cellStyle name="Standaard 4 5 2 3 3 2 2 4" xfId="24453" xr:uid="{6D6DB617-F314-4455-9739-19EB80ABEE96}"/>
    <cellStyle name="Standaard 4 5 2 3 3 2 3" xfId="9671" xr:uid="{4546A7AA-0EF4-4BAC-B1E9-6BB6BA2AC0F7}"/>
    <cellStyle name="Standaard 4 5 2 3 3 2 3 2" xfId="19860" xr:uid="{01805335-E964-43DD-81FD-3BBAFB982165}"/>
    <cellStyle name="Standaard 4 5 2 3 3 2 3 2 2" xfId="40229" xr:uid="{618D0152-F5E2-4DB2-90C6-13B302B10CBF}"/>
    <cellStyle name="Standaard 4 5 2 3 3 2 3 3" xfId="30045" xr:uid="{0C423671-D7CC-4CB0-8CED-217E8E4210C7}"/>
    <cellStyle name="Standaard 4 5 2 3 3 2 4" xfId="11725" xr:uid="{A26850F0-BD42-4AB6-9E32-390BCF5BD930}"/>
    <cellStyle name="Standaard 4 5 2 3 3 2 4 2" xfId="32094" xr:uid="{CA3E89CC-F3A5-42E1-A17E-29AB45DF0E0F}"/>
    <cellStyle name="Standaard 4 5 2 3 3 2 5" xfId="21910" xr:uid="{E92C6A75-BA30-47A8-B5D4-23A4AD3342BA}"/>
    <cellStyle name="Standaard 4 5 2 3 3 3" xfId="2392" xr:uid="{CD53150E-4DC0-40AB-944B-DD90504CC6D4}"/>
    <cellStyle name="Standaard 4 5 2 3 3 3 2" xfId="4937" xr:uid="{DB918F6D-9119-437E-BD6E-F7018FB317D6}"/>
    <cellStyle name="Standaard 4 5 2 3 3 3 2 2" xfId="9674" xr:uid="{9D1E1813-B455-4921-9674-02DABB819C7D}"/>
    <cellStyle name="Standaard 4 5 2 3 3 3 2 2 2" xfId="19863" xr:uid="{0A28A94B-4CAB-4199-8709-48922F19168D}"/>
    <cellStyle name="Standaard 4 5 2 3 3 3 2 2 2 2" xfId="40232" xr:uid="{F95FC893-0E38-461C-B0FF-B908C63B79E8}"/>
    <cellStyle name="Standaard 4 5 2 3 3 3 2 2 3" xfId="30048" xr:uid="{19FF9A61-D8A4-4F13-A6D6-1C43E01A01F8}"/>
    <cellStyle name="Standaard 4 5 2 3 3 3 2 3" xfId="15115" xr:uid="{88F71DB5-83D1-4898-A521-6C8F00A6AF58}"/>
    <cellStyle name="Standaard 4 5 2 3 3 3 2 3 2" xfId="35484" xr:uid="{2B3C02C8-2480-4CD6-A352-5315121C7038}"/>
    <cellStyle name="Standaard 4 5 2 3 3 3 2 4" xfId="25300" xr:uid="{26BD0D5F-8342-41AB-8EEB-85358DCF23AB}"/>
    <cellStyle name="Standaard 4 5 2 3 3 3 3" xfId="9673" xr:uid="{84B51A7C-54D7-4D85-B5A0-AC96A6D305C2}"/>
    <cellStyle name="Standaard 4 5 2 3 3 3 3 2" xfId="19862" xr:uid="{688DB200-B992-42AC-9D8B-0CB75E9AE425}"/>
    <cellStyle name="Standaard 4 5 2 3 3 3 3 2 2" xfId="40231" xr:uid="{3A77796E-C03E-46ED-A084-6172AC44AFC1}"/>
    <cellStyle name="Standaard 4 5 2 3 3 3 3 3" xfId="30047" xr:uid="{AB140F7C-6AF4-4F70-BCC7-FA22BD2B4BED}"/>
    <cellStyle name="Standaard 4 5 2 3 3 3 4" xfId="12572" xr:uid="{16DC6BC0-00C5-41CF-AFE1-61D599D8AA32}"/>
    <cellStyle name="Standaard 4 5 2 3 3 3 4 2" xfId="32941" xr:uid="{F897E747-4927-4524-B1BA-E5D81EE79A74}"/>
    <cellStyle name="Standaard 4 5 2 3 3 3 5" xfId="22757" xr:uid="{CE73C650-F4AE-4311-B7A5-18A44EE21353}"/>
    <cellStyle name="Standaard 4 5 2 3 3 4" xfId="3242" xr:uid="{A7D2989C-2BCC-4E79-B0C3-5E62E0329964}"/>
    <cellStyle name="Standaard 4 5 2 3 3 4 2" xfId="9675" xr:uid="{4987987F-6589-4A8B-ABA7-C3CAF15BD7F0}"/>
    <cellStyle name="Standaard 4 5 2 3 3 4 2 2" xfId="19864" xr:uid="{182BF505-B068-4620-82A9-AC1FBCEE5E02}"/>
    <cellStyle name="Standaard 4 5 2 3 3 4 2 2 2" xfId="40233" xr:uid="{C495E668-843F-4B34-80EE-39308436A1D1}"/>
    <cellStyle name="Standaard 4 5 2 3 3 4 2 3" xfId="30049" xr:uid="{485AAD6B-1DFC-4355-AA72-091082348406}"/>
    <cellStyle name="Standaard 4 5 2 3 3 4 3" xfId="13420" xr:uid="{355DEF4F-B36B-4BFC-97CA-5B1FCB8D2393}"/>
    <cellStyle name="Standaard 4 5 2 3 3 4 3 2" xfId="33789" xr:uid="{A77D2FB0-F6F4-43F8-AF4E-F3FE3504651A}"/>
    <cellStyle name="Standaard 4 5 2 3 3 4 4" xfId="23605" xr:uid="{5BEE6187-5352-4381-9601-452F8D3BCE59}"/>
    <cellStyle name="Standaard 4 5 2 3 3 5" xfId="9670" xr:uid="{1ED84DB6-6F6A-4462-B3A7-7BDAC8BA2314}"/>
    <cellStyle name="Standaard 4 5 2 3 3 5 2" xfId="19859" xr:uid="{B2BC2A89-E489-4660-97A8-AEF4A1E8EBBD}"/>
    <cellStyle name="Standaard 4 5 2 3 3 5 2 2" xfId="40228" xr:uid="{5884C00A-3213-4DC5-BD28-8962C7DB42A6}"/>
    <cellStyle name="Standaard 4 5 2 3 3 5 3" xfId="30044" xr:uid="{282D7314-3EE8-457D-AE69-A2FDD4DFA817}"/>
    <cellStyle name="Standaard 4 5 2 3 3 6" xfId="10877" xr:uid="{0CE672C2-0C6F-4F9A-9B72-AC6D0D113EFC}"/>
    <cellStyle name="Standaard 4 5 2 3 3 6 2" xfId="31246" xr:uid="{A37B62CE-6BF2-4D66-9158-68F323590539}"/>
    <cellStyle name="Standaard 4 5 2 3 3 7" xfId="21062" xr:uid="{920C6BC0-C237-4DB8-BAF3-34083FFCEDAC}"/>
    <cellStyle name="Standaard 4 5 2 3 4" xfId="1121" xr:uid="{F221F001-576C-4095-97DC-20DCE5BB054A}"/>
    <cellStyle name="Standaard 4 5 2 3 4 2" xfId="3666" xr:uid="{7560B774-D9DC-447C-9B06-0466E02719CE}"/>
    <cellStyle name="Standaard 4 5 2 3 4 2 2" xfId="9677" xr:uid="{FD5ED9D0-D959-490E-9693-313B7CF88CAC}"/>
    <cellStyle name="Standaard 4 5 2 3 4 2 2 2" xfId="19866" xr:uid="{DDD76288-9D5A-40F6-83C4-BFEABD3E3934}"/>
    <cellStyle name="Standaard 4 5 2 3 4 2 2 2 2" xfId="40235" xr:uid="{A3DFCA99-EE25-4B16-B567-7BAD1B7283B4}"/>
    <cellStyle name="Standaard 4 5 2 3 4 2 2 3" xfId="30051" xr:uid="{5B477408-B201-4008-8585-35FA84E9517E}"/>
    <cellStyle name="Standaard 4 5 2 3 4 2 3" xfId="13844" xr:uid="{BD698A34-6103-4FEC-B3AE-9ABB017A620F}"/>
    <cellStyle name="Standaard 4 5 2 3 4 2 3 2" xfId="34213" xr:uid="{DA19AFF1-55A8-40EA-A326-F17D9B22F5B0}"/>
    <cellStyle name="Standaard 4 5 2 3 4 2 4" xfId="24029" xr:uid="{B447D96E-415F-432C-AE45-002D1399178C}"/>
    <cellStyle name="Standaard 4 5 2 3 4 3" xfId="9676" xr:uid="{D1700C56-AAB4-4B70-B90F-FD54756AF4B8}"/>
    <cellStyle name="Standaard 4 5 2 3 4 3 2" xfId="19865" xr:uid="{26CE77AA-5617-46D1-96DB-6A21BB6480CD}"/>
    <cellStyle name="Standaard 4 5 2 3 4 3 2 2" xfId="40234" xr:uid="{EBAC26E1-86BD-41E7-9709-49F59B0F3A6E}"/>
    <cellStyle name="Standaard 4 5 2 3 4 3 3" xfId="30050" xr:uid="{45CBF5B6-CB95-4077-8C48-F139440262B7}"/>
    <cellStyle name="Standaard 4 5 2 3 4 4" xfId="11301" xr:uid="{09119C44-24A2-4C1C-B646-C739DB4C9A7B}"/>
    <cellStyle name="Standaard 4 5 2 3 4 4 2" xfId="31670" xr:uid="{98B3FE85-FA6F-46A5-BE6F-B5DCD301D64E}"/>
    <cellStyle name="Standaard 4 5 2 3 4 5" xfId="21486" xr:uid="{F6CEC9E8-694D-4440-904E-8BFC50518B09}"/>
    <cellStyle name="Standaard 4 5 2 3 5" xfId="1968" xr:uid="{C8848BBE-A624-4A23-9C18-EC3E48286D6E}"/>
    <cellStyle name="Standaard 4 5 2 3 5 2" xfId="4513" xr:uid="{B8B58112-6702-49C8-949F-EF9BAE2CA942}"/>
    <cellStyle name="Standaard 4 5 2 3 5 2 2" xfId="9679" xr:uid="{5918FE89-2EBF-455C-8677-02CB3F0EEB9D}"/>
    <cellStyle name="Standaard 4 5 2 3 5 2 2 2" xfId="19868" xr:uid="{D1F989BF-FDF3-4549-BCB6-8111856F74CC}"/>
    <cellStyle name="Standaard 4 5 2 3 5 2 2 2 2" xfId="40237" xr:uid="{30A292ED-EE04-4CD5-A02B-A40EA5AE5D36}"/>
    <cellStyle name="Standaard 4 5 2 3 5 2 2 3" xfId="30053" xr:uid="{4022D5E8-35E8-4E47-866D-61BA695062C9}"/>
    <cellStyle name="Standaard 4 5 2 3 5 2 3" xfId="14691" xr:uid="{B740FE72-C54A-439F-9449-C32347B3B417}"/>
    <cellStyle name="Standaard 4 5 2 3 5 2 3 2" xfId="35060" xr:uid="{138A733D-97AC-48B1-BD6D-51388A248B86}"/>
    <cellStyle name="Standaard 4 5 2 3 5 2 4" xfId="24876" xr:uid="{AD69DECE-D6DE-4332-A3DA-5E72C6DF98AD}"/>
    <cellStyle name="Standaard 4 5 2 3 5 3" xfId="9678" xr:uid="{ADE3BBEA-61C2-4852-86B6-68C6037FFDB7}"/>
    <cellStyle name="Standaard 4 5 2 3 5 3 2" xfId="19867" xr:uid="{5411906E-02CF-4454-A338-AD14BCD1A05B}"/>
    <cellStyle name="Standaard 4 5 2 3 5 3 2 2" xfId="40236" xr:uid="{9D3CAC37-6E3E-401D-AF23-8C49406CE1C4}"/>
    <cellStyle name="Standaard 4 5 2 3 5 3 3" xfId="30052" xr:uid="{77588E02-B5BC-4A1A-99C0-0F76D26CCCED}"/>
    <cellStyle name="Standaard 4 5 2 3 5 4" xfId="12148" xr:uid="{480AA8E1-734E-4ABE-BE62-C92853C3E7AE}"/>
    <cellStyle name="Standaard 4 5 2 3 5 4 2" xfId="32517" xr:uid="{21FC1535-39BA-49F9-B904-C140186444BE}"/>
    <cellStyle name="Standaard 4 5 2 3 5 5" xfId="22333" xr:uid="{C2C036A6-109B-4714-97F3-B9239F00A6BA}"/>
    <cellStyle name="Standaard 4 5 2 3 6" xfId="2818" xr:uid="{FBC054BA-7982-4979-B62B-9B7585EEAFE8}"/>
    <cellStyle name="Standaard 4 5 2 3 6 2" xfId="9680" xr:uid="{A8869CCA-56A6-4B84-A92E-AC5A20565E54}"/>
    <cellStyle name="Standaard 4 5 2 3 6 2 2" xfId="19869" xr:uid="{0ED957C0-708D-4C72-A7F1-B2D3CB71FA1E}"/>
    <cellStyle name="Standaard 4 5 2 3 6 2 2 2" xfId="40238" xr:uid="{EAD965F3-E1A7-419A-94F8-F2D0CCC0210C}"/>
    <cellStyle name="Standaard 4 5 2 3 6 2 3" xfId="30054" xr:uid="{54CC5ACE-5426-40CC-B34B-179FA9833AF8}"/>
    <cellStyle name="Standaard 4 5 2 3 6 3" xfId="12996" xr:uid="{9F5F9633-DE2C-4D08-930F-0C6FC3583863}"/>
    <cellStyle name="Standaard 4 5 2 3 6 3 2" xfId="33365" xr:uid="{91535D27-EC13-451A-B788-9680F38814D5}"/>
    <cellStyle name="Standaard 4 5 2 3 6 4" xfId="23181" xr:uid="{28B2168F-68FE-4233-985F-CA02A54347FB}"/>
    <cellStyle name="Standaard 4 5 2 3 7" xfId="9657" xr:uid="{7BE2A4F7-2531-4173-969B-8A2A88EDC501}"/>
    <cellStyle name="Standaard 4 5 2 3 7 2" xfId="19846" xr:uid="{6F2F9A7F-FC9F-4D57-B350-CB5BF38D850D}"/>
    <cellStyle name="Standaard 4 5 2 3 7 2 2" xfId="40215" xr:uid="{6068AECC-0537-4406-A08D-3462F3611037}"/>
    <cellStyle name="Standaard 4 5 2 3 7 3" xfId="30031" xr:uid="{10AD2EF6-D2B9-45EC-8AC4-4D802AE77DBC}"/>
    <cellStyle name="Standaard 4 5 2 3 8" xfId="10453" xr:uid="{21D85731-003C-439D-AE7B-4A067CED26E7}"/>
    <cellStyle name="Standaard 4 5 2 3 8 2" xfId="30822" xr:uid="{0F3B6262-2FF7-4CFD-A562-BEE37BDC0751}"/>
    <cellStyle name="Standaard 4 5 2 3 9" xfId="20638" xr:uid="{84B15EDF-5621-443F-ABCA-93622C8D2A21}"/>
    <cellStyle name="Standaard 4 5 2 4" xfId="207" xr:uid="{81D81524-CE09-43C8-AD6F-D2F312323FCC}"/>
    <cellStyle name="Standaard 4 5 2 4 2" xfId="763" xr:uid="{ED660148-F2AB-4DA5-8306-9145D1D2554E}"/>
    <cellStyle name="Standaard 4 5 2 4 2 2" xfId="1613" xr:uid="{290C9726-D58F-4612-BCBF-9BBEE6E74D04}"/>
    <cellStyle name="Standaard 4 5 2 4 2 2 2" xfId="4158" xr:uid="{6E6356D5-71FD-4B71-939C-8FB256185127}"/>
    <cellStyle name="Standaard 4 5 2 4 2 2 2 2" xfId="9684" xr:uid="{69A4D460-4494-4D50-9F8E-9D888DA72787}"/>
    <cellStyle name="Standaard 4 5 2 4 2 2 2 2 2" xfId="19873" xr:uid="{623F2354-5EA7-4019-9FA7-37CFD00B8821}"/>
    <cellStyle name="Standaard 4 5 2 4 2 2 2 2 2 2" xfId="40242" xr:uid="{E1377FE7-69B2-4E7D-9CAF-0D69B282BDB2}"/>
    <cellStyle name="Standaard 4 5 2 4 2 2 2 2 3" xfId="30058" xr:uid="{39E095EB-0FCE-4037-97EF-2B3A10E28746}"/>
    <cellStyle name="Standaard 4 5 2 4 2 2 2 3" xfId="14336" xr:uid="{7B9E6D6F-53B6-4A3A-B101-C0072FCF325E}"/>
    <cellStyle name="Standaard 4 5 2 4 2 2 2 3 2" xfId="34705" xr:uid="{97FF2D91-1CF5-4953-B70B-79E9D5B3512C}"/>
    <cellStyle name="Standaard 4 5 2 4 2 2 2 4" xfId="24521" xr:uid="{42417872-FA53-4AAB-A21C-464388D66C7F}"/>
    <cellStyle name="Standaard 4 5 2 4 2 2 3" xfId="9683" xr:uid="{8E0E6177-9AF3-4C9A-9004-FAC42F6CA545}"/>
    <cellStyle name="Standaard 4 5 2 4 2 2 3 2" xfId="19872" xr:uid="{78F641BE-0DFA-4FA1-8D35-BF0D8267A49F}"/>
    <cellStyle name="Standaard 4 5 2 4 2 2 3 2 2" xfId="40241" xr:uid="{01BBB8BB-0DAB-415D-B956-D5BFB2A1C709}"/>
    <cellStyle name="Standaard 4 5 2 4 2 2 3 3" xfId="30057" xr:uid="{F839AA29-472C-43C8-A4F5-8F4D76BB02FB}"/>
    <cellStyle name="Standaard 4 5 2 4 2 2 4" xfId="11793" xr:uid="{CA631D52-DB7A-4F28-9B51-D66D234192D6}"/>
    <cellStyle name="Standaard 4 5 2 4 2 2 4 2" xfId="32162" xr:uid="{DC300A33-3CF3-422E-8752-2B01210A6194}"/>
    <cellStyle name="Standaard 4 5 2 4 2 2 5" xfId="21978" xr:uid="{BB0488BE-E22E-4103-A416-B666740B7627}"/>
    <cellStyle name="Standaard 4 5 2 4 2 3" xfId="2460" xr:uid="{CC308B02-2B7A-4E84-AE38-6A6ADC474890}"/>
    <cellStyle name="Standaard 4 5 2 4 2 3 2" xfId="5005" xr:uid="{08380E8A-E55B-4907-9927-C998108D188A}"/>
    <cellStyle name="Standaard 4 5 2 4 2 3 2 2" xfId="9686" xr:uid="{D09C70A5-21FC-403C-8AFB-470F933FFE4B}"/>
    <cellStyle name="Standaard 4 5 2 4 2 3 2 2 2" xfId="19875" xr:uid="{27A3D7F9-3111-464F-AC62-14177254E676}"/>
    <cellStyle name="Standaard 4 5 2 4 2 3 2 2 2 2" xfId="40244" xr:uid="{1144A0A2-51E6-4E27-A1B6-3B1671C3389D}"/>
    <cellStyle name="Standaard 4 5 2 4 2 3 2 2 3" xfId="30060" xr:uid="{4DBF8EF3-6C75-44E1-A39B-65AE14D83A1D}"/>
    <cellStyle name="Standaard 4 5 2 4 2 3 2 3" xfId="15183" xr:uid="{4C81A0EC-929D-491D-911E-40B9869CFE56}"/>
    <cellStyle name="Standaard 4 5 2 4 2 3 2 3 2" xfId="35552" xr:uid="{EFB4485F-7F6C-487F-8A00-620FDC225F80}"/>
    <cellStyle name="Standaard 4 5 2 4 2 3 2 4" xfId="25368" xr:uid="{B3890805-77EA-410C-9F58-B13E9766F852}"/>
    <cellStyle name="Standaard 4 5 2 4 2 3 3" xfId="9685" xr:uid="{469915C2-9336-44BB-8D70-520189FD03A5}"/>
    <cellStyle name="Standaard 4 5 2 4 2 3 3 2" xfId="19874" xr:uid="{A65F4526-EFF7-4E52-9A1F-E03514238A44}"/>
    <cellStyle name="Standaard 4 5 2 4 2 3 3 2 2" xfId="40243" xr:uid="{1D563DA3-1512-4638-B5A4-7F10646AAAC6}"/>
    <cellStyle name="Standaard 4 5 2 4 2 3 3 3" xfId="30059" xr:uid="{47A8B652-F1BD-4453-B71E-1470EEAA2DA2}"/>
    <cellStyle name="Standaard 4 5 2 4 2 3 4" xfId="12640" xr:uid="{EFBC14C6-39C6-4E1C-8FBC-541781BB5D2D}"/>
    <cellStyle name="Standaard 4 5 2 4 2 3 4 2" xfId="33009" xr:uid="{503C146F-3DB4-4392-AFC6-095E591064A8}"/>
    <cellStyle name="Standaard 4 5 2 4 2 3 5" xfId="22825" xr:uid="{AB41FBB5-2DA9-4387-A33D-A32989AE7F8C}"/>
    <cellStyle name="Standaard 4 5 2 4 2 4" xfId="3310" xr:uid="{FFF7755A-1E5E-41B7-990F-FC391159CC1F}"/>
    <cellStyle name="Standaard 4 5 2 4 2 4 2" xfId="9687" xr:uid="{0AD46665-26C8-4921-9077-F49E7816EF10}"/>
    <cellStyle name="Standaard 4 5 2 4 2 4 2 2" xfId="19876" xr:uid="{3A7FFF78-EF6B-4414-BCEC-1C2BDB72CBEC}"/>
    <cellStyle name="Standaard 4 5 2 4 2 4 2 2 2" xfId="40245" xr:uid="{6AAC8457-8262-4590-9256-BC0ECC96AFC6}"/>
    <cellStyle name="Standaard 4 5 2 4 2 4 2 3" xfId="30061" xr:uid="{2FAD7F54-0B23-4CFE-B11C-24F86E83E556}"/>
    <cellStyle name="Standaard 4 5 2 4 2 4 3" xfId="13488" xr:uid="{76B74DA5-DDAA-434F-B23D-0045274213FD}"/>
    <cellStyle name="Standaard 4 5 2 4 2 4 3 2" xfId="33857" xr:uid="{138F789A-42A2-4F16-B429-DAED7191D246}"/>
    <cellStyle name="Standaard 4 5 2 4 2 4 4" xfId="23673" xr:uid="{8F48A16F-7167-4F5D-B247-4E5D3745E88E}"/>
    <cellStyle name="Standaard 4 5 2 4 2 5" xfId="9682" xr:uid="{1F30A77F-942F-44A3-80E1-5B10AF3338A4}"/>
    <cellStyle name="Standaard 4 5 2 4 2 5 2" xfId="19871" xr:uid="{B375AF26-1306-4691-B048-84E9F3703BCA}"/>
    <cellStyle name="Standaard 4 5 2 4 2 5 2 2" xfId="40240" xr:uid="{C9A7A7AA-C7E8-4058-B94E-1EDA331F624E}"/>
    <cellStyle name="Standaard 4 5 2 4 2 5 3" xfId="30056" xr:uid="{6C4A5952-DC55-4F47-8010-E83A417C6DD4}"/>
    <cellStyle name="Standaard 4 5 2 4 2 6" xfId="10945" xr:uid="{5B06BB9F-0200-41C0-83E8-D799436278BB}"/>
    <cellStyle name="Standaard 4 5 2 4 2 6 2" xfId="31314" xr:uid="{2238684D-767D-4060-A840-12C87735FD8D}"/>
    <cellStyle name="Standaard 4 5 2 4 2 7" xfId="21130" xr:uid="{DF74DC27-BC1D-47EA-9B32-575B655BE19A}"/>
    <cellStyle name="Standaard 4 5 2 4 3" xfId="1189" xr:uid="{BABA4A08-7C82-4CE6-B83D-1289098BF9AD}"/>
    <cellStyle name="Standaard 4 5 2 4 3 2" xfId="3734" xr:uid="{41862DE3-4940-4B07-B36C-33977947999C}"/>
    <cellStyle name="Standaard 4 5 2 4 3 2 2" xfId="9689" xr:uid="{D14F9266-C483-45FE-9677-18DDFCBD8A8F}"/>
    <cellStyle name="Standaard 4 5 2 4 3 2 2 2" xfId="19878" xr:uid="{3368F550-0DC0-42DA-9E0D-FFB05811B497}"/>
    <cellStyle name="Standaard 4 5 2 4 3 2 2 2 2" xfId="40247" xr:uid="{F9E05814-9858-457C-A42B-8674239531F8}"/>
    <cellStyle name="Standaard 4 5 2 4 3 2 2 3" xfId="30063" xr:uid="{9C305CF9-DCA7-4738-A736-16C7B1ED959A}"/>
    <cellStyle name="Standaard 4 5 2 4 3 2 3" xfId="13912" xr:uid="{11CA49C0-75C7-4620-8FF8-9316CFE95268}"/>
    <cellStyle name="Standaard 4 5 2 4 3 2 3 2" xfId="34281" xr:uid="{38E3EC33-CA8D-4E92-95CF-04A822F67960}"/>
    <cellStyle name="Standaard 4 5 2 4 3 2 4" xfId="24097" xr:uid="{5890A1EC-E8D9-4A79-BA35-98B454D7B6AB}"/>
    <cellStyle name="Standaard 4 5 2 4 3 3" xfId="9688" xr:uid="{4BE93CDD-F97B-4D0B-B5BC-A4CF25EF6357}"/>
    <cellStyle name="Standaard 4 5 2 4 3 3 2" xfId="19877" xr:uid="{AF5BAF64-A4D9-4B40-AB83-19BA3523185F}"/>
    <cellStyle name="Standaard 4 5 2 4 3 3 2 2" xfId="40246" xr:uid="{B267D379-EDD9-47B9-A81E-E55A142C97E5}"/>
    <cellStyle name="Standaard 4 5 2 4 3 3 3" xfId="30062" xr:uid="{601893E6-36A5-4727-9560-AF87094331A9}"/>
    <cellStyle name="Standaard 4 5 2 4 3 4" xfId="11369" xr:uid="{747E6DEA-37A9-4CB2-BD0C-1F74D021F953}"/>
    <cellStyle name="Standaard 4 5 2 4 3 4 2" xfId="31738" xr:uid="{1887E7A0-F2A6-4278-82CD-1D023448E9A8}"/>
    <cellStyle name="Standaard 4 5 2 4 3 5" xfId="21554" xr:uid="{83E328FF-0391-44E7-8A9E-98F5F8F01C84}"/>
    <cellStyle name="Standaard 4 5 2 4 4" xfId="2036" xr:uid="{367DECA5-EE5D-4898-AFA1-D8765136C741}"/>
    <cellStyle name="Standaard 4 5 2 4 4 2" xfId="4581" xr:uid="{6FAC1881-B2C2-4F01-90C6-B6D855991757}"/>
    <cellStyle name="Standaard 4 5 2 4 4 2 2" xfId="9691" xr:uid="{3D03FF1F-9DAF-445B-86D4-82D18B48D51A}"/>
    <cellStyle name="Standaard 4 5 2 4 4 2 2 2" xfId="19880" xr:uid="{E5265B07-6465-46C8-9E5A-96A74297EC67}"/>
    <cellStyle name="Standaard 4 5 2 4 4 2 2 2 2" xfId="40249" xr:uid="{2219E5BD-E052-422E-B45E-71BC80714089}"/>
    <cellStyle name="Standaard 4 5 2 4 4 2 2 3" xfId="30065" xr:uid="{2FC7E701-54D2-419C-95D8-D83872C15762}"/>
    <cellStyle name="Standaard 4 5 2 4 4 2 3" xfId="14759" xr:uid="{66C8DA11-5026-46BA-8457-8E1D4074857A}"/>
    <cellStyle name="Standaard 4 5 2 4 4 2 3 2" xfId="35128" xr:uid="{74B45AFF-1A94-431A-9F4E-8EE352B7A823}"/>
    <cellStyle name="Standaard 4 5 2 4 4 2 4" xfId="24944" xr:uid="{010DDC53-2D6B-4F7B-B713-873D4193D49F}"/>
    <cellStyle name="Standaard 4 5 2 4 4 3" xfId="9690" xr:uid="{234899E9-BE0D-43B1-BCFA-375C85314D06}"/>
    <cellStyle name="Standaard 4 5 2 4 4 3 2" xfId="19879" xr:uid="{913FFE8A-D6D2-4A73-88BC-708570E05BC4}"/>
    <cellStyle name="Standaard 4 5 2 4 4 3 2 2" xfId="40248" xr:uid="{92EF948C-AF52-4A54-99BE-833CF34D2980}"/>
    <cellStyle name="Standaard 4 5 2 4 4 3 3" xfId="30064" xr:uid="{99649FF4-83C5-46B1-B57E-FC5876E2EDD0}"/>
    <cellStyle name="Standaard 4 5 2 4 4 4" xfId="12216" xr:uid="{864A05BD-909B-4379-855D-17035543F281}"/>
    <cellStyle name="Standaard 4 5 2 4 4 4 2" xfId="32585" xr:uid="{B753CE42-6FC8-430E-B2B2-5ED014B455F5}"/>
    <cellStyle name="Standaard 4 5 2 4 4 5" xfId="22401" xr:uid="{E1CDC0D1-2859-42C9-981A-2E8096D5CA65}"/>
    <cellStyle name="Standaard 4 5 2 4 5" xfId="2886" xr:uid="{DBB7F5CC-2896-4F6B-891D-101E7FC6092D}"/>
    <cellStyle name="Standaard 4 5 2 4 5 2" xfId="9692" xr:uid="{502399CE-4037-4349-8940-910C9DC798C2}"/>
    <cellStyle name="Standaard 4 5 2 4 5 2 2" xfId="19881" xr:uid="{2FD8EB23-B935-4AEB-93FD-3C321351CD73}"/>
    <cellStyle name="Standaard 4 5 2 4 5 2 2 2" xfId="40250" xr:uid="{86F2B41F-5F87-4F01-A43F-6C4A97609FFC}"/>
    <cellStyle name="Standaard 4 5 2 4 5 2 3" xfId="30066" xr:uid="{4E1941AC-10BD-4482-88FA-548E3A76CAA8}"/>
    <cellStyle name="Standaard 4 5 2 4 5 3" xfId="13064" xr:uid="{EA388A5D-4028-407B-9CCC-EE6A9BA30510}"/>
    <cellStyle name="Standaard 4 5 2 4 5 3 2" xfId="33433" xr:uid="{1E3FFD5E-0F45-4122-95A7-A24050E92998}"/>
    <cellStyle name="Standaard 4 5 2 4 5 4" xfId="23249" xr:uid="{C964770A-D5B1-42E8-8D18-CD4AB8FD8AB6}"/>
    <cellStyle name="Standaard 4 5 2 4 6" xfId="9681" xr:uid="{08FD859C-F47B-498D-89DC-96673DCDAC95}"/>
    <cellStyle name="Standaard 4 5 2 4 6 2" xfId="19870" xr:uid="{0B7B027C-C749-4D28-A1D0-75BE76A714D1}"/>
    <cellStyle name="Standaard 4 5 2 4 6 2 2" xfId="40239" xr:uid="{11578861-42FD-4A34-8B88-E86E7EA48ABF}"/>
    <cellStyle name="Standaard 4 5 2 4 6 3" xfId="30055" xr:uid="{9403A5B6-B1CB-44B6-A403-A974BB1332B1}"/>
    <cellStyle name="Standaard 4 5 2 4 7" xfId="10521" xr:uid="{68ED3608-A469-44C5-89A3-ADCE25009F87}"/>
    <cellStyle name="Standaard 4 5 2 4 7 2" xfId="30890" xr:uid="{BB134AFF-076E-4FCC-A054-802E57296E39}"/>
    <cellStyle name="Standaard 4 5 2 4 8" xfId="20706" xr:uid="{12277FDC-081B-48E7-9545-3A621253D8B0}"/>
    <cellStyle name="Standaard 4 5 2 5" xfId="494" xr:uid="{F1632655-07F9-4A81-A800-F96A17ED7590}"/>
    <cellStyle name="Standaard 4 5 2 5 2" xfId="951" xr:uid="{C2E0A995-2CA7-49AB-9667-E5244C687B86}"/>
    <cellStyle name="Standaard 4 5 2 5 2 2" xfId="1801" xr:uid="{D80659AA-629D-4754-8562-AF7E80112E90}"/>
    <cellStyle name="Standaard 4 5 2 5 2 2 2" xfId="4346" xr:uid="{B6A40B91-B74C-4F00-95BC-D43149158457}"/>
    <cellStyle name="Standaard 4 5 2 5 2 2 2 2" xfId="9696" xr:uid="{3557B51A-E684-42F6-8525-A5F05DCBC5D6}"/>
    <cellStyle name="Standaard 4 5 2 5 2 2 2 2 2" xfId="19885" xr:uid="{AE672405-5486-4E0C-A57D-90AC767B93E0}"/>
    <cellStyle name="Standaard 4 5 2 5 2 2 2 2 2 2" xfId="40254" xr:uid="{54A43D95-7496-4A3B-BDA5-F9D80BE38AB3}"/>
    <cellStyle name="Standaard 4 5 2 5 2 2 2 2 3" xfId="30070" xr:uid="{33889EAC-59D7-4618-AA62-264D390464C7}"/>
    <cellStyle name="Standaard 4 5 2 5 2 2 2 3" xfId="14524" xr:uid="{5E0C6333-97F6-42C8-9E82-DD4D58705B08}"/>
    <cellStyle name="Standaard 4 5 2 5 2 2 2 3 2" xfId="34893" xr:uid="{9F02F479-2139-4984-BA35-3B86122BEA8A}"/>
    <cellStyle name="Standaard 4 5 2 5 2 2 2 4" xfId="24709" xr:uid="{66B4C480-CE60-4B0B-BDFC-3718B464C414}"/>
    <cellStyle name="Standaard 4 5 2 5 2 2 3" xfId="9695" xr:uid="{4C216BA3-D1B1-409B-A4C1-39B13FC6599E}"/>
    <cellStyle name="Standaard 4 5 2 5 2 2 3 2" xfId="19884" xr:uid="{D8297DE2-F234-4257-81E0-63E5951771CD}"/>
    <cellStyle name="Standaard 4 5 2 5 2 2 3 2 2" xfId="40253" xr:uid="{88DB3C0C-BEC6-4804-B522-DE4409160982}"/>
    <cellStyle name="Standaard 4 5 2 5 2 2 3 3" xfId="30069" xr:uid="{68BE9E08-952D-4B41-B59B-C84B4664F5B7}"/>
    <cellStyle name="Standaard 4 5 2 5 2 2 4" xfId="11981" xr:uid="{F391621E-D316-4CB9-A9FE-F9453E5B04AD}"/>
    <cellStyle name="Standaard 4 5 2 5 2 2 4 2" xfId="32350" xr:uid="{BDE52C9F-4E95-4982-85A6-993944CE4C2D}"/>
    <cellStyle name="Standaard 4 5 2 5 2 2 5" xfId="22166" xr:uid="{3004F85C-7889-44C5-BAFC-72143C10A712}"/>
    <cellStyle name="Standaard 4 5 2 5 2 3" xfId="2648" xr:uid="{DDBD5DE5-5D8F-4477-BBFC-37A0909A7846}"/>
    <cellStyle name="Standaard 4 5 2 5 2 3 2" xfId="5193" xr:uid="{605734F4-3203-4A7E-BC37-594C08C752D2}"/>
    <cellStyle name="Standaard 4 5 2 5 2 3 2 2" xfId="9698" xr:uid="{B6F82026-7E29-4B32-836B-7B6F23ABF848}"/>
    <cellStyle name="Standaard 4 5 2 5 2 3 2 2 2" xfId="19887" xr:uid="{EBF484E1-FA37-4225-8891-E6140794A6CA}"/>
    <cellStyle name="Standaard 4 5 2 5 2 3 2 2 2 2" xfId="40256" xr:uid="{85253CB3-E470-4A8A-9498-7A8E783FB326}"/>
    <cellStyle name="Standaard 4 5 2 5 2 3 2 2 3" xfId="30072" xr:uid="{81C3CFCB-327F-4907-9117-B0411C3BEC08}"/>
    <cellStyle name="Standaard 4 5 2 5 2 3 2 3" xfId="15371" xr:uid="{2E13254E-D7A7-4451-A4CA-E8743B96D1F4}"/>
    <cellStyle name="Standaard 4 5 2 5 2 3 2 3 2" xfId="35740" xr:uid="{B0C7F72F-C6B3-45BB-B471-939666AA74BB}"/>
    <cellStyle name="Standaard 4 5 2 5 2 3 2 4" xfId="25556" xr:uid="{A0C8BD45-256A-46DA-8039-0DACD6A5C953}"/>
    <cellStyle name="Standaard 4 5 2 5 2 3 3" xfId="9697" xr:uid="{57BE055C-0697-412F-91C9-4D0C0567C4AF}"/>
    <cellStyle name="Standaard 4 5 2 5 2 3 3 2" xfId="19886" xr:uid="{9117BE44-115D-4937-B0CC-260808BB1C0D}"/>
    <cellStyle name="Standaard 4 5 2 5 2 3 3 2 2" xfId="40255" xr:uid="{71E1A1AB-16B0-42E2-B8B8-0ED80909A046}"/>
    <cellStyle name="Standaard 4 5 2 5 2 3 3 3" xfId="30071" xr:uid="{EA3D0622-AAF0-4CF7-9351-4F54B2680D34}"/>
    <cellStyle name="Standaard 4 5 2 5 2 3 4" xfId="12828" xr:uid="{34F391B1-8A8C-4D40-AA1E-32E4C40F55B9}"/>
    <cellStyle name="Standaard 4 5 2 5 2 3 4 2" xfId="33197" xr:uid="{142F2CE0-BBA4-45EC-B80D-69B07C7E903E}"/>
    <cellStyle name="Standaard 4 5 2 5 2 3 5" xfId="23013" xr:uid="{35B9B667-02FE-47FC-A679-D01435CC33EF}"/>
    <cellStyle name="Standaard 4 5 2 5 2 4" xfId="3498" xr:uid="{830EACE7-8208-4E3B-B52A-81557D92524B}"/>
    <cellStyle name="Standaard 4 5 2 5 2 4 2" xfId="9699" xr:uid="{92D60772-AEA9-467A-8BC9-6E97DC7BCF01}"/>
    <cellStyle name="Standaard 4 5 2 5 2 4 2 2" xfId="19888" xr:uid="{317FD248-6365-4630-ADA2-0DBEC0AECDCE}"/>
    <cellStyle name="Standaard 4 5 2 5 2 4 2 2 2" xfId="40257" xr:uid="{5B3CF8A7-BA4E-413F-BAB3-3524EE03F6EB}"/>
    <cellStyle name="Standaard 4 5 2 5 2 4 2 3" xfId="30073" xr:uid="{930909E1-D2A4-4AED-9D28-74D1DAFF28F9}"/>
    <cellStyle name="Standaard 4 5 2 5 2 4 3" xfId="13676" xr:uid="{93C1458B-9EB0-4322-B66D-E414F6130301}"/>
    <cellStyle name="Standaard 4 5 2 5 2 4 3 2" xfId="34045" xr:uid="{F9CCBADD-C3D5-433B-B209-685DF337BB05}"/>
    <cellStyle name="Standaard 4 5 2 5 2 4 4" xfId="23861" xr:uid="{DD82E0F8-ED6A-4C89-9A57-4E5A52B520E4}"/>
    <cellStyle name="Standaard 4 5 2 5 2 5" xfId="9694" xr:uid="{6BEBFDA1-30FD-4431-88AE-6DBD82B397E9}"/>
    <cellStyle name="Standaard 4 5 2 5 2 5 2" xfId="19883" xr:uid="{46869DBC-FCC6-4FE5-BA72-1F2BEF70E561}"/>
    <cellStyle name="Standaard 4 5 2 5 2 5 2 2" xfId="40252" xr:uid="{EF912305-BC05-46CB-8B46-569A989F0539}"/>
    <cellStyle name="Standaard 4 5 2 5 2 5 3" xfId="30068" xr:uid="{3840352F-540A-45C0-8913-431FD927103E}"/>
    <cellStyle name="Standaard 4 5 2 5 2 6" xfId="11133" xr:uid="{EA1984D4-2FC5-4348-AC2D-EF89B422A5D1}"/>
    <cellStyle name="Standaard 4 5 2 5 2 6 2" xfId="31502" xr:uid="{64B3F0C4-2AE3-4525-86CB-B04BC01C8F66}"/>
    <cellStyle name="Standaard 4 5 2 5 2 7" xfId="21318" xr:uid="{5391CD09-BD84-47DC-ACF9-337768AE28A9}"/>
    <cellStyle name="Standaard 4 5 2 5 3" xfId="1377" xr:uid="{475316CE-97DF-4158-912C-D4ECECBBC917}"/>
    <cellStyle name="Standaard 4 5 2 5 3 2" xfId="3922" xr:uid="{18C4F73D-05E9-4695-834D-80423A1A3ACF}"/>
    <cellStyle name="Standaard 4 5 2 5 3 2 2" xfId="9701" xr:uid="{21527893-7FC4-45AE-A638-15FD6921E189}"/>
    <cellStyle name="Standaard 4 5 2 5 3 2 2 2" xfId="19890" xr:uid="{2F706A5C-9F08-4AB2-9EE8-A78DEDCEA284}"/>
    <cellStyle name="Standaard 4 5 2 5 3 2 2 2 2" xfId="40259" xr:uid="{19AEB731-26B7-4EA9-8B17-14E36A494FAB}"/>
    <cellStyle name="Standaard 4 5 2 5 3 2 2 3" xfId="30075" xr:uid="{DB85BFB0-B068-4A8C-8F7F-F943599C3DBF}"/>
    <cellStyle name="Standaard 4 5 2 5 3 2 3" xfId="14100" xr:uid="{2A64B9B4-CDEE-4CB8-84C8-1EDF4F10F69A}"/>
    <cellStyle name="Standaard 4 5 2 5 3 2 3 2" xfId="34469" xr:uid="{5F84DA3B-B9DC-4121-8B7B-38C45C1DE39B}"/>
    <cellStyle name="Standaard 4 5 2 5 3 2 4" xfId="24285" xr:uid="{8F092990-2F43-472B-8DEA-8D13EDE0FCA6}"/>
    <cellStyle name="Standaard 4 5 2 5 3 3" xfId="9700" xr:uid="{784AD005-1B3B-4C21-B58B-0EEDE091C2B2}"/>
    <cellStyle name="Standaard 4 5 2 5 3 3 2" xfId="19889" xr:uid="{79CA0EAA-C35F-4CCA-A61E-D2C15E9CC40A}"/>
    <cellStyle name="Standaard 4 5 2 5 3 3 2 2" xfId="40258" xr:uid="{74866F59-1F98-492C-8CE4-49BB3B7D1452}"/>
    <cellStyle name="Standaard 4 5 2 5 3 3 3" xfId="30074" xr:uid="{48157451-80A0-49BA-97EA-EF7F1F5E5139}"/>
    <cellStyle name="Standaard 4 5 2 5 3 4" xfId="11557" xr:uid="{A108F17B-0530-4022-A505-E8A2D91FEBA7}"/>
    <cellStyle name="Standaard 4 5 2 5 3 4 2" xfId="31926" xr:uid="{14292B09-D853-4D3B-8151-98ADD88878AE}"/>
    <cellStyle name="Standaard 4 5 2 5 3 5" xfId="21742" xr:uid="{94D37310-4991-4259-B4AD-2640DD279374}"/>
    <cellStyle name="Standaard 4 5 2 5 4" xfId="2224" xr:uid="{85E1868E-558D-42C4-9FF5-C2F4DB2F417F}"/>
    <cellStyle name="Standaard 4 5 2 5 4 2" xfId="4769" xr:uid="{ED1875FC-A874-48A1-8E7F-E3D93B793CBA}"/>
    <cellStyle name="Standaard 4 5 2 5 4 2 2" xfId="9703" xr:uid="{89061A40-E6B4-486B-BB26-D0151C55A017}"/>
    <cellStyle name="Standaard 4 5 2 5 4 2 2 2" xfId="19892" xr:uid="{035A2F01-D84D-4127-8431-453611079329}"/>
    <cellStyle name="Standaard 4 5 2 5 4 2 2 2 2" xfId="40261" xr:uid="{CBFA9D9A-65B7-4065-BC4D-2C5083C04225}"/>
    <cellStyle name="Standaard 4 5 2 5 4 2 2 3" xfId="30077" xr:uid="{D8758313-AF11-46F6-BEEB-3A9B81F90C12}"/>
    <cellStyle name="Standaard 4 5 2 5 4 2 3" xfId="14947" xr:uid="{03DFD9DC-B8B8-476F-A80D-3F21C6C52536}"/>
    <cellStyle name="Standaard 4 5 2 5 4 2 3 2" xfId="35316" xr:uid="{384213A2-4FDD-44F1-B459-69BE85BE7414}"/>
    <cellStyle name="Standaard 4 5 2 5 4 2 4" xfId="25132" xr:uid="{27638F87-B40F-4A1B-B8DA-13701949A721}"/>
    <cellStyle name="Standaard 4 5 2 5 4 3" xfId="9702" xr:uid="{61FE727A-0BE2-41C1-8AF8-587B831EEB84}"/>
    <cellStyle name="Standaard 4 5 2 5 4 3 2" xfId="19891" xr:uid="{631E5BD1-2295-4261-91E3-77D624381CD8}"/>
    <cellStyle name="Standaard 4 5 2 5 4 3 2 2" xfId="40260" xr:uid="{EEBD5386-EAA8-40BA-8E6F-164FB5811261}"/>
    <cellStyle name="Standaard 4 5 2 5 4 3 3" xfId="30076" xr:uid="{F2AF8274-7978-4612-A67B-19C18686C4F9}"/>
    <cellStyle name="Standaard 4 5 2 5 4 4" xfId="12404" xr:uid="{9D49B2BE-3B18-4CBF-8360-A444999B3EFB}"/>
    <cellStyle name="Standaard 4 5 2 5 4 4 2" xfId="32773" xr:uid="{3679F1BD-932C-4FBD-AD95-D2D5B0BFD020}"/>
    <cellStyle name="Standaard 4 5 2 5 4 5" xfId="22589" xr:uid="{3082C326-D855-430F-BC9E-C5EC0760CF20}"/>
    <cellStyle name="Standaard 4 5 2 5 5" xfId="3074" xr:uid="{EDE5F75B-DDA6-4BB2-9D8F-E63D0FD7C326}"/>
    <cellStyle name="Standaard 4 5 2 5 5 2" xfId="9704" xr:uid="{63FF63EE-44F8-47CD-9952-D688C19C357D}"/>
    <cellStyle name="Standaard 4 5 2 5 5 2 2" xfId="19893" xr:uid="{6572F37D-4029-4A5A-B8BC-AF46AB1E48AF}"/>
    <cellStyle name="Standaard 4 5 2 5 5 2 2 2" xfId="40262" xr:uid="{950D6F95-1787-4022-8D36-CF60B0EF5B31}"/>
    <cellStyle name="Standaard 4 5 2 5 5 2 3" xfId="30078" xr:uid="{7D2313CD-46C2-47A5-9B03-6E3BED98EBA0}"/>
    <cellStyle name="Standaard 4 5 2 5 5 3" xfId="13252" xr:uid="{A40123CD-9B28-4B4B-85A6-BD2B6A51C948}"/>
    <cellStyle name="Standaard 4 5 2 5 5 3 2" xfId="33621" xr:uid="{3C671AFF-BD11-4295-8D34-B1CB9920A6D3}"/>
    <cellStyle name="Standaard 4 5 2 5 5 4" xfId="23437" xr:uid="{C1C2BBE8-27EF-4E2A-A1C8-293D0ACAA5AD}"/>
    <cellStyle name="Standaard 4 5 2 5 6" xfId="9693" xr:uid="{4D3D888A-EAD2-4AA4-A121-BD0C6F175811}"/>
    <cellStyle name="Standaard 4 5 2 5 6 2" xfId="19882" xr:uid="{DC4BC519-2467-466E-95C9-605A25D67C98}"/>
    <cellStyle name="Standaard 4 5 2 5 6 2 2" xfId="40251" xr:uid="{A0B2AE32-C700-407C-A4E1-DD2EFDDB6C2E}"/>
    <cellStyle name="Standaard 4 5 2 5 6 3" xfId="30067" xr:uid="{5722E14D-9D6F-4F9C-8E4D-07F0C7E2177B}"/>
    <cellStyle name="Standaard 4 5 2 5 7" xfId="10709" xr:uid="{78EE41E3-4189-443C-B6E6-9115EE7CBDA6}"/>
    <cellStyle name="Standaard 4 5 2 5 7 2" xfId="31078" xr:uid="{12E22537-25DE-4341-BB51-6DB150F4264B}"/>
    <cellStyle name="Standaard 4 5 2 5 8" xfId="20894" xr:uid="{393E7DBD-140A-4DC1-922E-5FEF80E210C1}"/>
    <cellStyle name="Standaard 4 5 2 6" xfId="560" xr:uid="{38BDD763-D375-4179-BCC0-79BF49251A19}"/>
    <cellStyle name="Standaard 4 5 2 6 2" xfId="986" xr:uid="{380EB7BA-F9D2-49A0-9554-8DB9C8B631FE}"/>
    <cellStyle name="Standaard 4 5 2 6 2 2" xfId="1836" xr:uid="{268FEB0A-964E-4297-B280-2D83FD302001}"/>
    <cellStyle name="Standaard 4 5 2 6 2 2 2" xfId="4381" xr:uid="{675B84FA-5BE5-4D5F-98CC-37391559CDE5}"/>
    <cellStyle name="Standaard 4 5 2 6 2 2 2 2" xfId="9708" xr:uid="{302DD645-9FE0-4623-8803-8491DE457CD6}"/>
    <cellStyle name="Standaard 4 5 2 6 2 2 2 2 2" xfId="19897" xr:uid="{DE6EC901-5361-43D3-AFB6-87D21C1183EE}"/>
    <cellStyle name="Standaard 4 5 2 6 2 2 2 2 2 2" xfId="40266" xr:uid="{42E8F394-BDCB-49B0-B47D-ECE113E40B74}"/>
    <cellStyle name="Standaard 4 5 2 6 2 2 2 2 3" xfId="30082" xr:uid="{80B7F30F-BE0F-4726-AD2D-670D9E41B99F}"/>
    <cellStyle name="Standaard 4 5 2 6 2 2 2 3" xfId="14559" xr:uid="{810C7FCE-D00C-45D7-A141-9C0CE0B114D5}"/>
    <cellStyle name="Standaard 4 5 2 6 2 2 2 3 2" xfId="34928" xr:uid="{AC2BA0B4-19D8-4A38-82E5-69F96C0FE999}"/>
    <cellStyle name="Standaard 4 5 2 6 2 2 2 4" xfId="24744" xr:uid="{338E8DEA-F803-450C-9673-B2EF242A638C}"/>
    <cellStyle name="Standaard 4 5 2 6 2 2 3" xfId="9707" xr:uid="{D3D9ABA1-6E0F-4FA9-A7B9-B0285D02FB74}"/>
    <cellStyle name="Standaard 4 5 2 6 2 2 3 2" xfId="19896" xr:uid="{EFFF4CFD-B376-4D5F-B177-3434450ECE70}"/>
    <cellStyle name="Standaard 4 5 2 6 2 2 3 2 2" xfId="40265" xr:uid="{CC716553-BBA0-4AE4-A4CA-7008C14152FF}"/>
    <cellStyle name="Standaard 4 5 2 6 2 2 3 3" xfId="30081" xr:uid="{C050C4A4-B908-49C1-B51F-609D45B1E204}"/>
    <cellStyle name="Standaard 4 5 2 6 2 2 4" xfId="12016" xr:uid="{50F77389-D5D4-40BD-A90B-3289075A5A1F}"/>
    <cellStyle name="Standaard 4 5 2 6 2 2 4 2" xfId="32385" xr:uid="{EEF4FD3F-849C-465C-8301-1A3532D5AF3A}"/>
    <cellStyle name="Standaard 4 5 2 6 2 2 5" xfId="22201" xr:uid="{F127BB07-670C-4F2D-A761-5AFB99D66175}"/>
    <cellStyle name="Standaard 4 5 2 6 2 3" xfId="2683" xr:uid="{6C8841EE-9628-402F-BF3C-989420F2BE5C}"/>
    <cellStyle name="Standaard 4 5 2 6 2 3 2" xfId="5228" xr:uid="{DC9EA344-7A84-4E89-8485-311370DCDEDC}"/>
    <cellStyle name="Standaard 4 5 2 6 2 3 2 2" xfId="9710" xr:uid="{78007BC6-B9CC-40E9-8FD6-03E3052EC305}"/>
    <cellStyle name="Standaard 4 5 2 6 2 3 2 2 2" xfId="19899" xr:uid="{F3EE2C8B-8C81-4869-AFDA-BB9B143CA320}"/>
    <cellStyle name="Standaard 4 5 2 6 2 3 2 2 2 2" xfId="40268" xr:uid="{75619A87-CF42-4A4A-9305-2A0F6D5784E4}"/>
    <cellStyle name="Standaard 4 5 2 6 2 3 2 2 3" xfId="30084" xr:uid="{AC51EEB6-C7DD-425E-A014-2E8B962A6CF9}"/>
    <cellStyle name="Standaard 4 5 2 6 2 3 2 3" xfId="15406" xr:uid="{DBBF0A2F-9057-4F77-BF71-DBF912DAD850}"/>
    <cellStyle name="Standaard 4 5 2 6 2 3 2 3 2" xfId="35775" xr:uid="{069F94C2-18EA-427C-ADCD-5CD1DE03AF94}"/>
    <cellStyle name="Standaard 4 5 2 6 2 3 2 4" xfId="25591" xr:uid="{6B3CB78D-A20A-4DB0-90CF-53C4F887252F}"/>
    <cellStyle name="Standaard 4 5 2 6 2 3 3" xfId="9709" xr:uid="{B563274C-9D72-41A9-8DFE-F6F381DAE794}"/>
    <cellStyle name="Standaard 4 5 2 6 2 3 3 2" xfId="19898" xr:uid="{D9367F82-63EE-4A2E-B7A6-A1C65074319E}"/>
    <cellStyle name="Standaard 4 5 2 6 2 3 3 2 2" xfId="40267" xr:uid="{87F5B428-0FED-41E5-AC5B-9D31F438B2D0}"/>
    <cellStyle name="Standaard 4 5 2 6 2 3 3 3" xfId="30083" xr:uid="{977053C2-44D2-422B-8CF2-7896797D0BC4}"/>
    <cellStyle name="Standaard 4 5 2 6 2 3 4" xfId="12863" xr:uid="{CA0FEDE5-3536-4408-AF1C-A803FE77912A}"/>
    <cellStyle name="Standaard 4 5 2 6 2 3 4 2" xfId="33232" xr:uid="{06028A90-DCFB-4BA5-80A1-79B04D232E1E}"/>
    <cellStyle name="Standaard 4 5 2 6 2 3 5" xfId="23048" xr:uid="{F97B1AD0-A144-4BCB-84D7-83237F9D5280}"/>
    <cellStyle name="Standaard 4 5 2 6 2 4" xfId="3533" xr:uid="{F71A96C8-A7E6-4142-BABD-DB1CDAE0E6C7}"/>
    <cellStyle name="Standaard 4 5 2 6 2 4 2" xfId="9711" xr:uid="{7CDF7F38-CAD8-427B-A47B-CC768E7246CA}"/>
    <cellStyle name="Standaard 4 5 2 6 2 4 2 2" xfId="19900" xr:uid="{C9DDED0C-DDC5-4ACC-9B88-296148CE453B}"/>
    <cellStyle name="Standaard 4 5 2 6 2 4 2 2 2" xfId="40269" xr:uid="{C73DD75C-E447-4A67-8844-1CBD160224E0}"/>
    <cellStyle name="Standaard 4 5 2 6 2 4 2 3" xfId="30085" xr:uid="{857DF861-D8B6-4678-A6DB-C4A349A6A66A}"/>
    <cellStyle name="Standaard 4 5 2 6 2 4 3" xfId="13711" xr:uid="{37686C37-912B-48CB-8A9C-18FB82DA9569}"/>
    <cellStyle name="Standaard 4 5 2 6 2 4 3 2" xfId="34080" xr:uid="{03ADEE64-85D7-4FDD-BA91-B5C48FA0F5C9}"/>
    <cellStyle name="Standaard 4 5 2 6 2 4 4" xfId="23896" xr:uid="{AF4E7E5C-8AB3-4D14-A945-AC1D3C3B302D}"/>
    <cellStyle name="Standaard 4 5 2 6 2 5" xfId="9706" xr:uid="{909A0F02-091F-49E2-9D25-837F933BAD3A}"/>
    <cellStyle name="Standaard 4 5 2 6 2 5 2" xfId="19895" xr:uid="{51CB402D-F681-48D1-8C17-D1A3D8E52FA0}"/>
    <cellStyle name="Standaard 4 5 2 6 2 5 2 2" xfId="40264" xr:uid="{D15270D9-6088-4956-96CC-0D798CE0E57D}"/>
    <cellStyle name="Standaard 4 5 2 6 2 5 3" xfId="30080" xr:uid="{215E6D49-0662-4BB3-976E-AA3F6CA5B980}"/>
    <cellStyle name="Standaard 4 5 2 6 2 6" xfId="11168" xr:uid="{813C4C07-5248-49F8-9E28-0914772BFBA2}"/>
    <cellStyle name="Standaard 4 5 2 6 2 6 2" xfId="31537" xr:uid="{B6D83AE7-E2C0-4E26-B635-2AD26E7C6A76}"/>
    <cellStyle name="Standaard 4 5 2 6 2 7" xfId="21353" xr:uid="{940DDAE5-9F3F-499D-9D8B-77A721B92FE6}"/>
    <cellStyle name="Standaard 4 5 2 6 3" xfId="1412" xr:uid="{E245A086-D111-48D8-8E94-1E8122B6452B}"/>
    <cellStyle name="Standaard 4 5 2 6 3 2" xfId="3957" xr:uid="{E83FE8A0-39E4-41C3-959A-F2BE20AABAD1}"/>
    <cellStyle name="Standaard 4 5 2 6 3 2 2" xfId="9713" xr:uid="{E7A5AA49-5E04-4EBC-94A8-C32A86B3D781}"/>
    <cellStyle name="Standaard 4 5 2 6 3 2 2 2" xfId="19902" xr:uid="{46877682-9394-45B3-81AB-4AD2CF79A41A}"/>
    <cellStyle name="Standaard 4 5 2 6 3 2 2 2 2" xfId="40271" xr:uid="{B299874B-12A1-492D-BB0C-B098C651E51C}"/>
    <cellStyle name="Standaard 4 5 2 6 3 2 2 3" xfId="30087" xr:uid="{0D20A902-41D9-48C1-BC66-E4FBC2769293}"/>
    <cellStyle name="Standaard 4 5 2 6 3 2 3" xfId="14135" xr:uid="{EC63020B-10BC-48C6-9422-144C6ABC2715}"/>
    <cellStyle name="Standaard 4 5 2 6 3 2 3 2" xfId="34504" xr:uid="{0817E573-0CB7-4BC7-9BAF-7E3952B0BA10}"/>
    <cellStyle name="Standaard 4 5 2 6 3 2 4" xfId="24320" xr:uid="{9702F70F-616C-4B7B-9A9F-11119E18E4AC}"/>
    <cellStyle name="Standaard 4 5 2 6 3 3" xfId="9712" xr:uid="{3673F557-C0CF-4937-9D24-87DDA6DF3972}"/>
    <cellStyle name="Standaard 4 5 2 6 3 3 2" xfId="19901" xr:uid="{D24BB8B8-04A6-44CB-81C5-7CA3FCE63978}"/>
    <cellStyle name="Standaard 4 5 2 6 3 3 2 2" xfId="40270" xr:uid="{66B33BF6-9446-4E8F-8FC7-28CD072BBF3E}"/>
    <cellStyle name="Standaard 4 5 2 6 3 3 3" xfId="30086" xr:uid="{F0B9AF92-5A3A-4424-8EBE-3CEB3E6A1006}"/>
    <cellStyle name="Standaard 4 5 2 6 3 4" xfId="11592" xr:uid="{E4C48367-94EC-46F3-978E-1147F6C9FA2E}"/>
    <cellStyle name="Standaard 4 5 2 6 3 4 2" xfId="31961" xr:uid="{3FA614E0-0645-4B24-A311-F314CF56C73B}"/>
    <cellStyle name="Standaard 4 5 2 6 3 5" xfId="21777" xr:uid="{612DE1FD-F300-45BA-9FEF-0B376E5EBE21}"/>
    <cellStyle name="Standaard 4 5 2 6 4" xfId="2259" xr:uid="{2CAB2454-108B-41D9-896C-7610DF570F19}"/>
    <cellStyle name="Standaard 4 5 2 6 4 2" xfId="4804" xr:uid="{E80F15F1-29E8-4365-94EF-C69EE61E62D9}"/>
    <cellStyle name="Standaard 4 5 2 6 4 2 2" xfId="9715" xr:uid="{AA173401-4F00-4694-92BA-2065F8A2BEA0}"/>
    <cellStyle name="Standaard 4 5 2 6 4 2 2 2" xfId="19904" xr:uid="{B677963D-2C77-4221-BE17-02FA48E1E4B0}"/>
    <cellStyle name="Standaard 4 5 2 6 4 2 2 2 2" xfId="40273" xr:uid="{01107856-A857-4586-B4B1-6782F3059F64}"/>
    <cellStyle name="Standaard 4 5 2 6 4 2 2 3" xfId="30089" xr:uid="{CE3D117C-A8DB-4473-856A-3F994CE71502}"/>
    <cellStyle name="Standaard 4 5 2 6 4 2 3" xfId="14982" xr:uid="{D2532D87-1AC9-4D9E-A91A-0909AFCD9AE9}"/>
    <cellStyle name="Standaard 4 5 2 6 4 2 3 2" xfId="35351" xr:uid="{2E7FE621-B1B7-43EA-B758-385218B10970}"/>
    <cellStyle name="Standaard 4 5 2 6 4 2 4" xfId="25167" xr:uid="{CB124085-186B-4F81-B5E0-63C007581638}"/>
    <cellStyle name="Standaard 4 5 2 6 4 3" xfId="9714" xr:uid="{D5912950-A23A-4363-B16C-9F53188F343A}"/>
    <cellStyle name="Standaard 4 5 2 6 4 3 2" xfId="19903" xr:uid="{2F7336D3-A149-48FF-9265-29138142D88F}"/>
    <cellStyle name="Standaard 4 5 2 6 4 3 2 2" xfId="40272" xr:uid="{1C7A414F-81DD-477F-9D8B-ED81BDAE9BE6}"/>
    <cellStyle name="Standaard 4 5 2 6 4 3 3" xfId="30088" xr:uid="{1FFA5646-E57E-4760-B65C-139E8B2EA340}"/>
    <cellStyle name="Standaard 4 5 2 6 4 4" xfId="12439" xr:uid="{5AD79BEF-A948-4029-96E3-C79A18C39555}"/>
    <cellStyle name="Standaard 4 5 2 6 4 4 2" xfId="32808" xr:uid="{D283F2BF-1F81-4DCB-AB6D-49FBBE3CA738}"/>
    <cellStyle name="Standaard 4 5 2 6 4 5" xfId="22624" xr:uid="{790A935F-6F05-4793-995E-DFFA532A660E}"/>
    <cellStyle name="Standaard 4 5 2 6 5" xfId="3109" xr:uid="{51B6AAFA-B38E-44B1-A636-F4F919CE94B0}"/>
    <cellStyle name="Standaard 4 5 2 6 5 2" xfId="9716" xr:uid="{59F302F9-AFF4-4FF2-8987-EAD9A36C898C}"/>
    <cellStyle name="Standaard 4 5 2 6 5 2 2" xfId="19905" xr:uid="{466B2E6E-4E4B-49EF-8409-B6E110422BBA}"/>
    <cellStyle name="Standaard 4 5 2 6 5 2 2 2" xfId="40274" xr:uid="{9DA6B8D5-97BD-4A76-88DA-2E5E205A3F4E}"/>
    <cellStyle name="Standaard 4 5 2 6 5 2 3" xfId="30090" xr:uid="{53F48BAA-49F3-4988-8D9A-5BC4A748C7DF}"/>
    <cellStyle name="Standaard 4 5 2 6 5 3" xfId="13287" xr:uid="{5AE65733-6017-4217-9588-C5407F8370D2}"/>
    <cellStyle name="Standaard 4 5 2 6 5 3 2" xfId="33656" xr:uid="{47D4EF65-6512-448A-B0E3-47E23C50D905}"/>
    <cellStyle name="Standaard 4 5 2 6 5 4" xfId="23472" xr:uid="{DAF29752-0B6B-4FAB-A367-92495816069D}"/>
    <cellStyle name="Standaard 4 5 2 6 6" xfId="9705" xr:uid="{D2E618E2-E55D-4BDE-9280-95AC6768A5C6}"/>
    <cellStyle name="Standaard 4 5 2 6 6 2" xfId="19894" xr:uid="{FB65FAFF-ED8C-4871-9DDE-2A36CE4DEA01}"/>
    <cellStyle name="Standaard 4 5 2 6 6 2 2" xfId="40263" xr:uid="{F3F14D68-D472-4F18-9054-D0F91FCD8DAD}"/>
    <cellStyle name="Standaard 4 5 2 6 6 3" xfId="30079" xr:uid="{61D6D9FE-0B50-44E9-A068-74638580626B}"/>
    <cellStyle name="Standaard 4 5 2 6 7" xfId="10744" xr:uid="{CC5CE393-79A4-4C1B-9CBD-6F4FE97681ED}"/>
    <cellStyle name="Standaard 4 5 2 6 7 2" xfId="31113" xr:uid="{B8B882A7-CBA1-4CAA-BC5A-8E133D962A1E}"/>
    <cellStyle name="Standaard 4 5 2 6 8" xfId="20929" xr:uid="{9F97027F-AB60-4906-98B2-B65DABC9F833}"/>
    <cellStyle name="Standaard 4 5 2 7" xfId="629" xr:uid="{68887503-7565-4BEE-BD6D-34AB18530037}"/>
    <cellStyle name="Standaard 4 5 2 7 2" xfId="1479" xr:uid="{7E908F60-5B0F-4B83-A5B7-DD0C1E5880D3}"/>
    <cellStyle name="Standaard 4 5 2 7 2 2" xfId="4024" xr:uid="{807C060A-5D12-453F-BAFF-972A39A36CF4}"/>
    <cellStyle name="Standaard 4 5 2 7 2 2 2" xfId="9719" xr:uid="{227C673E-101D-43DB-B7AA-8DC90A3D7042}"/>
    <cellStyle name="Standaard 4 5 2 7 2 2 2 2" xfId="19908" xr:uid="{3155F57C-5338-4118-A8CB-6E1F63C2518D}"/>
    <cellStyle name="Standaard 4 5 2 7 2 2 2 2 2" xfId="40277" xr:uid="{20F4DABA-348A-42E9-8EAB-72074A8E9D72}"/>
    <cellStyle name="Standaard 4 5 2 7 2 2 2 3" xfId="30093" xr:uid="{49F24410-D355-4BF6-B5E0-D867291F13F2}"/>
    <cellStyle name="Standaard 4 5 2 7 2 2 3" xfId="14202" xr:uid="{22465DB0-213C-49F2-A5A7-1F6EE9FEB943}"/>
    <cellStyle name="Standaard 4 5 2 7 2 2 3 2" xfId="34571" xr:uid="{0B98EA31-51BB-4521-8FA8-EC2446775E1A}"/>
    <cellStyle name="Standaard 4 5 2 7 2 2 4" xfId="24387" xr:uid="{ABAEB136-FB21-43E6-AB3B-D8AB18151062}"/>
    <cellStyle name="Standaard 4 5 2 7 2 3" xfId="9718" xr:uid="{ABB5CAB5-73E0-4002-8298-0C6DFCC50C73}"/>
    <cellStyle name="Standaard 4 5 2 7 2 3 2" xfId="19907" xr:uid="{6581DB9C-692D-4E64-877F-9BD5152DB93D}"/>
    <cellStyle name="Standaard 4 5 2 7 2 3 2 2" xfId="40276" xr:uid="{353CE1D1-7D6C-4814-8971-21BF7D041F99}"/>
    <cellStyle name="Standaard 4 5 2 7 2 3 3" xfId="30092" xr:uid="{5914BEB3-3F98-44CD-8BD6-52F6EE57E763}"/>
    <cellStyle name="Standaard 4 5 2 7 2 4" xfId="11659" xr:uid="{C340CA1B-1DDD-471E-A2E6-AC00B9AB602E}"/>
    <cellStyle name="Standaard 4 5 2 7 2 4 2" xfId="32028" xr:uid="{69367F2F-F82F-4A14-872A-CAAE646AF5D1}"/>
    <cellStyle name="Standaard 4 5 2 7 2 5" xfId="21844" xr:uid="{DA370EFC-7EC3-43B6-B8E3-6C67628B97CA}"/>
    <cellStyle name="Standaard 4 5 2 7 3" xfId="2326" xr:uid="{740CF0CA-1331-46A3-9CDF-3396E4B5C504}"/>
    <cellStyle name="Standaard 4 5 2 7 3 2" xfId="4871" xr:uid="{7F96CD87-EAFB-4776-82B4-EE921A96881B}"/>
    <cellStyle name="Standaard 4 5 2 7 3 2 2" xfId="9721" xr:uid="{7109A653-BBFD-4BC4-A0DE-3F094F691D26}"/>
    <cellStyle name="Standaard 4 5 2 7 3 2 2 2" xfId="19910" xr:uid="{91458F68-CAC3-43F3-BC1B-C1D5ADE63CE5}"/>
    <cellStyle name="Standaard 4 5 2 7 3 2 2 2 2" xfId="40279" xr:uid="{C43EFD2E-B762-47E3-B197-062E2EE026FA}"/>
    <cellStyle name="Standaard 4 5 2 7 3 2 2 3" xfId="30095" xr:uid="{A4F098B6-B479-4A58-A72F-10DCE320DBB0}"/>
    <cellStyle name="Standaard 4 5 2 7 3 2 3" xfId="15049" xr:uid="{D05EE572-10F9-40C8-95AD-43EE336B91E3}"/>
    <cellStyle name="Standaard 4 5 2 7 3 2 3 2" xfId="35418" xr:uid="{512C2856-7EB0-4D06-9EE3-D045ACAC3166}"/>
    <cellStyle name="Standaard 4 5 2 7 3 2 4" xfId="25234" xr:uid="{39558BC0-8329-4A54-8A1C-D8B50EF046BF}"/>
    <cellStyle name="Standaard 4 5 2 7 3 3" xfId="9720" xr:uid="{A577CC93-B44E-456D-8669-6011F0637496}"/>
    <cellStyle name="Standaard 4 5 2 7 3 3 2" xfId="19909" xr:uid="{CD9DDF4C-1FAA-448B-B2D5-8AF844240AA3}"/>
    <cellStyle name="Standaard 4 5 2 7 3 3 2 2" xfId="40278" xr:uid="{6294B869-0F11-4B7F-8CA1-77F5D133BB75}"/>
    <cellStyle name="Standaard 4 5 2 7 3 3 3" xfId="30094" xr:uid="{58CDCF68-3633-4120-8D03-2D8AAEB96F73}"/>
    <cellStyle name="Standaard 4 5 2 7 3 4" xfId="12506" xr:uid="{2AAEAECD-F299-4C87-9AE0-15FCC7B56C66}"/>
    <cellStyle name="Standaard 4 5 2 7 3 4 2" xfId="32875" xr:uid="{43714B31-54C8-4ADE-A50C-86EF6B508AEC}"/>
    <cellStyle name="Standaard 4 5 2 7 3 5" xfId="22691" xr:uid="{4ADD7B2C-546D-4A1C-9CF3-B5CE303B0492}"/>
    <cellStyle name="Standaard 4 5 2 7 4" xfId="3176" xr:uid="{EA11DB55-7B9F-42C4-9962-413CD6021C60}"/>
    <cellStyle name="Standaard 4 5 2 7 4 2" xfId="9722" xr:uid="{262D9751-77E1-44A9-94D3-1E98385CD968}"/>
    <cellStyle name="Standaard 4 5 2 7 4 2 2" xfId="19911" xr:uid="{1F3A6B23-BD75-44EF-9BE8-006B4280F0F9}"/>
    <cellStyle name="Standaard 4 5 2 7 4 2 2 2" xfId="40280" xr:uid="{DEC197F8-28B3-472A-A94E-04EE15A1E936}"/>
    <cellStyle name="Standaard 4 5 2 7 4 2 3" xfId="30096" xr:uid="{18CC4A7C-B883-4051-946A-96D8408A5629}"/>
    <cellStyle name="Standaard 4 5 2 7 4 3" xfId="13354" xr:uid="{CEB3B098-102B-4626-B692-7CD1D1AABB2F}"/>
    <cellStyle name="Standaard 4 5 2 7 4 3 2" xfId="33723" xr:uid="{365A9F4A-D7F4-43A9-B381-DC66416E8B4D}"/>
    <cellStyle name="Standaard 4 5 2 7 4 4" xfId="23539" xr:uid="{8A25A429-4A47-4061-BFAD-5BA74CA5730B}"/>
    <cellStyle name="Standaard 4 5 2 7 5" xfId="9717" xr:uid="{6880F11C-D873-4036-BDA7-0891BBF217E9}"/>
    <cellStyle name="Standaard 4 5 2 7 5 2" xfId="19906" xr:uid="{63D19900-EDC4-49EF-93DB-F7ACB45F0608}"/>
    <cellStyle name="Standaard 4 5 2 7 5 2 2" xfId="40275" xr:uid="{6393904A-9433-4506-BA09-77B69DA47B34}"/>
    <cellStyle name="Standaard 4 5 2 7 5 3" xfId="30091" xr:uid="{89693565-AE74-42AA-829D-30A907417005}"/>
    <cellStyle name="Standaard 4 5 2 7 6" xfId="10811" xr:uid="{70DFE532-A7A5-4573-B87C-0E5783A03E79}"/>
    <cellStyle name="Standaard 4 5 2 7 6 2" xfId="31180" xr:uid="{8E68ED05-B7E5-4C89-8CEC-29EBD7E48827}"/>
    <cellStyle name="Standaard 4 5 2 7 7" xfId="20996" xr:uid="{97A7784E-99AC-4E00-B11C-B91DEB6DDE25}"/>
    <cellStyle name="Standaard 4 5 2 8" xfId="1055" xr:uid="{6820919C-7D41-4345-840E-F0069EC6F110}"/>
    <cellStyle name="Standaard 4 5 2 8 2" xfId="3600" xr:uid="{760CB97A-6703-416F-AD69-ACB515728458}"/>
    <cellStyle name="Standaard 4 5 2 8 2 2" xfId="9724" xr:uid="{6A7F24AE-06E4-417F-9512-E173BAB11634}"/>
    <cellStyle name="Standaard 4 5 2 8 2 2 2" xfId="19913" xr:uid="{38A18092-175F-4C9D-A4CD-8038759E5511}"/>
    <cellStyle name="Standaard 4 5 2 8 2 2 2 2" xfId="40282" xr:uid="{B9E48257-EEAA-4CC1-AA43-F32846FA016D}"/>
    <cellStyle name="Standaard 4 5 2 8 2 2 3" xfId="30098" xr:uid="{B7816BA5-942C-4381-81A5-4DD9E55A2C0B}"/>
    <cellStyle name="Standaard 4 5 2 8 2 3" xfId="13778" xr:uid="{58B8C69C-3473-42FD-8798-CE4C5E9465C7}"/>
    <cellStyle name="Standaard 4 5 2 8 2 3 2" xfId="34147" xr:uid="{C71A9C6F-6D39-4581-A5EF-31507081C3E2}"/>
    <cellStyle name="Standaard 4 5 2 8 2 4" xfId="23963" xr:uid="{B6769DB4-EBEE-4892-8EC0-FF8315D530D6}"/>
    <cellStyle name="Standaard 4 5 2 8 3" xfId="9723" xr:uid="{F16F6D3D-F5C6-4F4F-ADEB-1D274C3F6B0E}"/>
    <cellStyle name="Standaard 4 5 2 8 3 2" xfId="19912" xr:uid="{856A0E0D-D191-4F0D-9728-070F9562957A}"/>
    <cellStyle name="Standaard 4 5 2 8 3 2 2" xfId="40281" xr:uid="{9CA74431-B529-4F97-8B94-9220FE2C40B2}"/>
    <cellStyle name="Standaard 4 5 2 8 3 3" xfId="30097" xr:uid="{78980C10-6DDB-4502-8D4D-03A723914B12}"/>
    <cellStyle name="Standaard 4 5 2 8 4" xfId="11235" xr:uid="{186C01FA-8CF3-4AF2-A46C-D388FC390066}"/>
    <cellStyle name="Standaard 4 5 2 8 4 2" xfId="31604" xr:uid="{0ABE9A9D-E181-4C01-B79F-1621389DA619}"/>
    <cellStyle name="Standaard 4 5 2 8 5" xfId="21420" xr:uid="{179D7207-5219-477A-B9AF-1C7BD07057E2}"/>
    <cellStyle name="Standaard 4 5 2 9" xfId="1902" xr:uid="{A265C899-C684-46A6-8575-8F9900F8FA65}"/>
    <cellStyle name="Standaard 4 5 2 9 2" xfId="4447" xr:uid="{58771C73-88AD-4330-8056-ABF3AF8780E9}"/>
    <cellStyle name="Standaard 4 5 2 9 2 2" xfId="9726" xr:uid="{8CE67559-DA0F-4F05-AB19-70D8A1E542B0}"/>
    <cellStyle name="Standaard 4 5 2 9 2 2 2" xfId="19915" xr:uid="{8D09EB93-E32B-49F1-9257-9D3D3FB9F57D}"/>
    <cellStyle name="Standaard 4 5 2 9 2 2 2 2" xfId="40284" xr:uid="{386F966A-CDE7-49B8-B3E7-4D0BFE47F2F2}"/>
    <cellStyle name="Standaard 4 5 2 9 2 2 3" xfId="30100" xr:uid="{22840FB3-9D4C-42C9-999F-E4C07DD6CB26}"/>
    <cellStyle name="Standaard 4 5 2 9 2 3" xfId="14625" xr:uid="{C2C43E1B-CCEB-4FAE-8303-696765652604}"/>
    <cellStyle name="Standaard 4 5 2 9 2 3 2" xfId="34994" xr:uid="{59199125-68D8-4585-A9C8-3F57FDF9037F}"/>
    <cellStyle name="Standaard 4 5 2 9 2 4" xfId="24810" xr:uid="{6D0DA280-04E6-44E3-9874-D63CA12E121A}"/>
    <cellStyle name="Standaard 4 5 2 9 3" xfId="9725" xr:uid="{B705A900-6CFA-451D-80D1-3FD107A7232B}"/>
    <cellStyle name="Standaard 4 5 2 9 3 2" xfId="19914" xr:uid="{8DDD6473-50D0-46F0-982D-5C83A1693948}"/>
    <cellStyle name="Standaard 4 5 2 9 3 2 2" xfId="40283" xr:uid="{28532981-8FC8-47A2-8F84-07C7FF2B3913}"/>
    <cellStyle name="Standaard 4 5 2 9 3 3" xfId="30099" xr:uid="{7DB1C958-924D-43F8-AA55-69FDABA33F27}"/>
    <cellStyle name="Standaard 4 5 2 9 4" xfId="12082" xr:uid="{73F4AA74-F482-40E7-B7C3-6D178D4434D8}"/>
    <cellStyle name="Standaard 4 5 2 9 4 2" xfId="32451" xr:uid="{986410C4-BDD2-4299-B262-2828F7AD94B6}"/>
    <cellStyle name="Standaard 4 5 2 9 5" xfId="22267" xr:uid="{3109EA7D-5CAD-41B7-8160-421B0BECEECF}"/>
    <cellStyle name="Standaard 4 5 3" xfId="87" xr:uid="{4349C7AD-0982-4215-84E9-B5F0373EC537}"/>
    <cellStyle name="Standaard 4 5 3 10" xfId="9727" xr:uid="{9DFFF73D-D1A9-48EE-8D13-C4202452507D}"/>
    <cellStyle name="Standaard 4 5 3 10 2" xfId="19916" xr:uid="{FD310366-C0E1-498E-BF06-5F787A29857E}"/>
    <cellStyle name="Standaard 4 5 3 10 2 2" xfId="40285" xr:uid="{E0D76CED-7720-471C-94A5-21CA82A3963C}"/>
    <cellStyle name="Standaard 4 5 3 10 3" xfId="30101" xr:uid="{E0A94585-9C00-484D-A559-AAC3A1589B43}"/>
    <cellStyle name="Standaard 4 5 3 11" xfId="10403" xr:uid="{621A3BF3-FFCF-41E6-B599-99538CF51903}"/>
    <cellStyle name="Standaard 4 5 3 11 2" xfId="30772" xr:uid="{9540D701-DE19-4AB8-AFCE-8DF4CEE8BEC4}"/>
    <cellStyle name="Standaard 4 5 3 12" xfId="20588" xr:uid="{52A47182-24B0-484C-A56F-26AB03B8E275}"/>
    <cellStyle name="Standaard 4 5 3 2" xfId="153" xr:uid="{D21D601F-9B4A-47B9-84D9-1A153788006D}"/>
    <cellStyle name="Standaard 4 5 3 2 2" xfId="289" xr:uid="{F1AC3710-EDB7-475D-9D46-BC54CF494470}"/>
    <cellStyle name="Standaard 4 5 3 2 2 2" xfId="845" xr:uid="{97D87701-05B6-4F8E-9CB1-6EC0312FB115}"/>
    <cellStyle name="Standaard 4 5 3 2 2 2 2" xfId="1695" xr:uid="{EA64D86C-1BA4-4BD1-8259-A5D5D6636199}"/>
    <cellStyle name="Standaard 4 5 3 2 2 2 2 2" xfId="4240" xr:uid="{75578792-C3F0-43E3-B6BA-0329A6644F89}"/>
    <cellStyle name="Standaard 4 5 3 2 2 2 2 2 2" xfId="9732" xr:uid="{1427E582-E198-454C-8BEB-6CFD1562A778}"/>
    <cellStyle name="Standaard 4 5 3 2 2 2 2 2 2 2" xfId="19921" xr:uid="{653AE81D-0A63-40AE-83C8-892A12A92EFD}"/>
    <cellStyle name="Standaard 4 5 3 2 2 2 2 2 2 2 2" xfId="40290" xr:uid="{8928B930-B73C-4373-9626-CCE1D5F70266}"/>
    <cellStyle name="Standaard 4 5 3 2 2 2 2 2 2 3" xfId="30106" xr:uid="{28D155C2-7735-4E23-A88C-B02D544263F3}"/>
    <cellStyle name="Standaard 4 5 3 2 2 2 2 2 3" xfId="14418" xr:uid="{0240D063-4991-4113-9F3C-32954526BA88}"/>
    <cellStyle name="Standaard 4 5 3 2 2 2 2 2 3 2" xfId="34787" xr:uid="{FABC6D68-3D56-47F4-885C-8B036328B935}"/>
    <cellStyle name="Standaard 4 5 3 2 2 2 2 2 4" xfId="24603" xr:uid="{8FD802EA-A996-4A44-A921-6D5D76A6228C}"/>
    <cellStyle name="Standaard 4 5 3 2 2 2 2 3" xfId="9731" xr:uid="{B7463DF6-3F50-4C6D-B5B2-1586D531E6C7}"/>
    <cellStyle name="Standaard 4 5 3 2 2 2 2 3 2" xfId="19920" xr:uid="{9BAD3095-F25B-48A3-98FB-F8E57F3D8D88}"/>
    <cellStyle name="Standaard 4 5 3 2 2 2 2 3 2 2" xfId="40289" xr:uid="{3570A6B0-12D8-4252-B5F6-053F3EAA01E4}"/>
    <cellStyle name="Standaard 4 5 3 2 2 2 2 3 3" xfId="30105" xr:uid="{E0BF0371-4C77-4252-AD5D-C4071D5545C0}"/>
    <cellStyle name="Standaard 4 5 3 2 2 2 2 4" xfId="11875" xr:uid="{7D07E42D-1239-4766-AF51-25BECF5FADD3}"/>
    <cellStyle name="Standaard 4 5 3 2 2 2 2 4 2" xfId="32244" xr:uid="{A9070AEF-69DC-48A8-A343-CB75F5B51BC3}"/>
    <cellStyle name="Standaard 4 5 3 2 2 2 2 5" xfId="22060" xr:uid="{43EA2ACA-A834-448B-BF05-3249150120F8}"/>
    <cellStyle name="Standaard 4 5 3 2 2 2 3" xfId="2542" xr:uid="{86962D18-E5E0-4235-9F0E-0D4F74E05A17}"/>
    <cellStyle name="Standaard 4 5 3 2 2 2 3 2" xfId="5087" xr:uid="{CA59EC14-65CD-48A0-B143-F5CDA48EF81B}"/>
    <cellStyle name="Standaard 4 5 3 2 2 2 3 2 2" xfId="9734" xr:uid="{0D103712-7524-49B6-ABFC-98BE8CEED8B0}"/>
    <cellStyle name="Standaard 4 5 3 2 2 2 3 2 2 2" xfId="19923" xr:uid="{277D2685-8D47-4EF8-9AE3-DB6068956724}"/>
    <cellStyle name="Standaard 4 5 3 2 2 2 3 2 2 2 2" xfId="40292" xr:uid="{04620122-C6BD-4E9E-8E69-C2C555552711}"/>
    <cellStyle name="Standaard 4 5 3 2 2 2 3 2 2 3" xfId="30108" xr:uid="{F7CFF4A5-7D39-4385-9B24-7C4E075CFFE4}"/>
    <cellStyle name="Standaard 4 5 3 2 2 2 3 2 3" xfId="15265" xr:uid="{53B4B276-8D45-472C-93B7-6310B9145C35}"/>
    <cellStyle name="Standaard 4 5 3 2 2 2 3 2 3 2" xfId="35634" xr:uid="{8E5AE10D-3DD0-40AE-B0FC-D349FAF0EBDD}"/>
    <cellStyle name="Standaard 4 5 3 2 2 2 3 2 4" xfId="25450" xr:uid="{19360B2B-7CA4-4825-9176-E11AF2451E5E}"/>
    <cellStyle name="Standaard 4 5 3 2 2 2 3 3" xfId="9733" xr:uid="{1BCDADB1-CC1B-4AE7-A708-8DAF4C25A70F}"/>
    <cellStyle name="Standaard 4 5 3 2 2 2 3 3 2" xfId="19922" xr:uid="{D2716920-A48C-4D05-9ACC-645A5ABFAAC0}"/>
    <cellStyle name="Standaard 4 5 3 2 2 2 3 3 2 2" xfId="40291" xr:uid="{03751939-56D6-42CF-9D84-77861D97F65E}"/>
    <cellStyle name="Standaard 4 5 3 2 2 2 3 3 3" xfId="30107" xr:uid="{D051C6D1-869E-447B-86D5-5FCB19D2B7AE}"/>
    <cellStyle name="Standaard 4 5 3 2 2 2 3 4" xfId="12722" xr:uid="{E5482FBA-57AD-4A37-8A55-4B6FD1515AD9}"/>
    <cellStyle name="Standaard 4 5 3 2 2 2 3 4 2" xfId="33091" xr:uid="{E9F602B3-A1CA-4394-A0E3-AA522051CE90}"/>
    <cellStyle name="Standaard 4 5 3 2 2 2 3 5" xfId="22907" xr:uid="{8C2A3178-46BD-4321-89BC-0AC46E8ABDAF}"/>
    <cellStyle name="Standaard 4 5 3 2 2 2 4" xfId="3392" xr:uid="{AC859665-504F-4260-BAD9-5CF60B41CD93}"/>
    <cellStyle name="Standaard 4 5 3 2 2 2 4 2" xfId="9735" xr:uid="{FF7BC5BE-6740-4A2D-86C9-B17308C18B33}"/>
    <cellStyle name="Standaard 4 5 3 2 2 2 4 2 2" xfId="19924" xr:uid="{7F694B8F-6F57-4D59-B490-F9EC0CC6CDD7}"/>
    <cellStyle name="Standaard 4 5 3 2 2 2 4 2 2 2" xfId="40293" xr:uid="{27EA60B8-081E-4D18-B2A8-A62906801DE8}"/>
    <cellStyle name="Standaard 4 5 3 2 2 2 4 2 3" xfId="30109" xr:uid="{E83B7362-77D2-48D9-BD56-EEAB1515F08B}"/>
    <cellStyle name="Standaard 4 5 3 2 2 2 4 3" xfId="13570" xr:uid="{298115C3-5AB2-48C2-ACC3-5E5C04DCD421}"/>
    <cellStyle name="Standaard 4 5 3 2 2 2 4 3 2" xfId="33939" xr:uid="{9DFF1F2E-71D9-4E3A-98F4-38C242F32EAD}"/>
    <cellStyle name="Standaard 4 5 3 2 2 2 4 4" xfId="23755" xr:uid="{F2E847F3-2460-4BEA-B816-BD193741BDA7}"/>
    <cellStyle name="Standaard 4 5 3 2 2 2 5" xfId="9730" xr:uid="{ED58229B-95DC-4CC6-96F2-9BA95E5FDBD9}"/>
    <cellStyle name="Standaard 4 5 3 2 2 2 5 2" xfId="19919" xr:uid="{F058B0DF-D21D-4407-8853-B88976471555}"/>
    <cellStyle name="Standaard 4 5 3 2 2 2 5 2 2" xfId="40288" xr:uid="{A7F752D8-51B0-4BEA-899A-6F7ACE3C32AF}"/>
    <cellStyle name="Standaard 4 5 3 2 2 2 5 3" xfId="30104" xr:uid="{7845C5AC-42F0-450B-A934-E0B0D4326183}"/>
    <cellStyle name="Standaard 4 5 3 2 2 2 6" xfId="11027" xr:uid="{0AAB437A-F052-42D8-845D-08D6C451668F}"/>
    <cellStyle name="Standaard 4 5 3 2 2 2 6 2" xfId="31396" xr:uid="{C484E2CA-030D-4C10-A90B-38C551AE757E}"/>
    <cellStyle name="Standaard 4 5 3 2 2 2 7" xfId="21212" xr:uid="{F7E9AE2B-5755-4B1E-A81F-710F96051D44}"/>
    <cellStyle name="Standaard 4 5 3 2 2 3" xfId="1271" xr:uid="{E955D302-77AB-4DCF-80D6-D5B913073774}"/>
    <cellStyle name="Standaard 4 5 3 2 2 3 2" xfId="3816" xr:uid="{DBA91525-D829-4895-A06B-0100030E3DB0}"/>
    <cellStyle name="Standaard 4 5 3 2 2 3 2 2" xfId="9737" xr:uid="{6A489875-7899-4D7F-9730-F6988F9169CB}"/>
    <cellStyle name="Standaard 4 5 3 2 2 3 2 2 2" xfId="19926" xr:uid="{60296B6B-7768-445C-9B26-3F90834BD642}"/>
    <cellStyle name="Standaard 4 5 3 2 2 3 2 2 2 2" xfId="40295" xr:uid="{ECC24B19-C6E6-41E8-A835-8AB86771CCE5}"/>
    <cellStyle name="Standaard 4 5 3 2 2 3 2 2 3" xfId="30111" xr:uid="{1EC0A631-2F6E-4A2E-9266-47CF7E8D6176}"/>
    <cellStyle name="Standaard 4 5 3 2 2 3 2 3" xfId="13994" xr:uid="{8BD92DF7-A026-4DC8-B20F-0BBBB40E6018}"/>
    <cellStyle name="Standaard 4 5 3 2 2 3 2 3 2" xfId="34363" xr:uid="{82FBACFD-7A98-4EA6-B9FB-EB01EAE576FC}"/>
    <cellStyle name="Standaard 4 5 3 2 2 3 2 4" xfId="24179" xr:uid="{30945F89-118D-46BA-BE15-8EBD3623414B}"/>
    <cellStyle name="Standaard 4 5 3 2 2 3 3" xfId="9736" xr:uid="{431A2010-1B0B-4210-905E-D1EDDAA71779}"/>
    <cellStyle name="Standaard 4 5 3 2 2 3 3 2" xfId="19925" xr:uid="{2E5A0B0A-E749-475E-8A9B-06F7F05B134A}"/>
    <cellStyle name="Standaard 4 5 3 2 2 3 3 2 2" xfId="40294" xr:uid="{E6ED5531-E16D-4F95-B70C-242F65DE0DE6}"/>
    <cellStyle name="Standaard 4 5 3 2 2 3 3 3" xfId="30110" xr:uid="{F38F87DE-8C41-4511-B776-EF10E2EDF4AF}"/>
    <cellStyle name="Standaard 4 5 3 2 2 3 4" xfId="11451" xr:uid="{A18D269E-4AAD-45BD-BF4A-E0E68F7FCC9E}"/>
    <cellStyle name="Standaard 4 5 3 2 2 3 4 2" xfId="31820" xr:uid="{1D7EC8AC-8C9F-41B1-A7F7-5DF9404D864F}"/>
    <cellStyle name="Standaard 4 5 3 2 2 3 5" xfId="21636" xr:uid="{A73E333C-30F0-4371-B9DA-8ED694F42D7E}"/>
    <cellStyle name="Standaard 4 5 3 2 2 4" xfId="2118" xr:uid="{D8A2E33C-2E6B-426D-8FCD-95692828536E}"/>
    <cellStyle name="Standaard 4 5 3 2 2 4 2" xfId="4663" xr:uid="{CBF74DA4-A90E-4BCF-87A1-A69B14D4C9B3}"/>
    <cellStyle name="Standaard 4 5 3 2 2 4 2 2" xfId="9739" xr:uid="{50B0E7DC-0FD9-437B-90E8-D39786F8ED2B}"/>
    <cellStyle name="Standaard 4 5 3 2 2 4 2 2 2" xfId="19928" xr:uid="{E5AB7E6D-F0D4-47C0-8C2D-4B5407781A36}"/>
    <cellStyle name="Standaard 4 5 3 2 2 4 2 2 2 2" xfId="40297" xr:uid="{740E841E-1D80-44C6-BC25-29F94FC100E4}"/>
    <cellStyle name="Standaard 4 5 3 2 2 4 2 2 3" xfId="30113" xr:uid="{410140C3-FDF1-4122-963A-119AB8CDEFAC}"/>
    <cellStyle name="Standaard 4 5 3 2 2 4 2 3" xfId="14841" xr:uid="{8AA2E58A-8BE0-498A-BEDC-A83C3482A43C}"/>
    <cellStyle name="Standaard 4 5 3 2 2 4 2 3 2" xfId="35210" xr:uid="{C898EA84-2D65-45D9-B82D-65902AF25E83}"/>
    <cellStyle name="Standaard 4 5 3 2 2 4 2 4" xfId="25026" xr:uid="{1115998B-1C3D-4359-AA2C-AF8B89292126}"/>
    <cellStyle name="Standaard 4 5 3 2 2 4 3" xfId="9738" xr:uid="{3FC6995B-322C-4475-98A9-A72310BC936B}"/>
    <cellStyle name="Standaard 4 5 3 2 2 4 3 2" xfId="19927" xr:uid="{67111985-9258-4957-A94B-214DEF19BB80}"/>
    <cellStyle name="Standaard 4 5 3 2 2 4 3 2 2" xfId="40296" xr:uid="{38DF658E-AE20-4B47-872A-4B2C0A38698F}"/>
    <cellStyle name="Standaard 4 5 3 2 2 4 3 3" xfId="30112" xr:uid="{FF10713B-C399-4B30-8460-99745E0C8332}"/>
    <cellStyle name="Standaard 4 5 3 2 2 4 4" xfId="12298" xr:uid="{80C2AECA-D5B2-455C-9C4C-997C814AE2A2}"/>
    <cellStyle name="Standaard 4 5 3 2 2 4 4 2" xfId="32667" xr:uid="{7E1888B1-D334-4C40-BD01-62393C522134}"/>
    <cellStyle name="Standaard 4 5 3 2 2 4 5" xfId="22483" xr:uid="{ED8A50D7-49DA-403E-B32D-09A42277050B}"/>
    <cellStyle name="Standaard 4 5 3 2 2 5" xfId="2968" xr:uid="{185853B8-EDF7-4F49-B932-2C36CE3DBBBF}"/>
    <cellStyle name="Standaard 4 5 3 2 2 5 2" xfId="9740" xr:uid="{D75804AC-B8C7-4DFA-AD96-61CC51DAF68C}"/>
    <cellStyle name="Standaard 4 5 3 2 2 5 2 2" xfId="19929" xr:uid="{84C36DBF-5D6D-4934-8087-24764F9CFABC}"/>
    <cellStyle name="Standaard 4 5 3 2 2 5 2 2 2" xfId="40298" xr:uid="{79B58C72-6E57-44EF-8DC4-D7D42594BFDD}"/>
    <cellStyle name="Standaard 4 5 3 2 2 5 2 3" xfId="30114" xr:uid="{EA09B499-A0EB-4951-99C3-F66C90DA32E1}"/>
    <cellStyle name="Standaard 4 5 3 2 2 5 3" xfId="13146" xr:uid="{433D15C9-3545-4601-AF48-07C82E5CBC77}"/>
    <cellStyle name="Standaard 4 5 3 2 2 5 3 2" xfId="33515" xr:uid="{1B2BFAF7-9638-47CC-A018-9208E7241777}"/>
    <cellStyle name="Standaard 4 5 3 2 2 5 4" xfId="23331" xr:uid="{8D62A72A-5105-4779-83ED-43BFB4D52CC8}"/>
    <cellStyle name="Standaard 4 5 3 2 2 6" xfId="9729" xr:uid="{5D404EB3-23D4-4339-A28F-46476B87EF8C}"/>
    <cellStyle name="Standaard 4 5 3 2 2 6 2" xfId="19918" xr:uid="{D7423BBE-CAA3-4BDB-9833-DEB85CE0AB3C}"/>
    <cellStyle name="Standaard 4 5 3 2 2 6 2 2" xfId="40287" xr:uid="{3A24A039-0093-4D32-ADE7-3CD1B4321603}"/>
    <cellStyle name="Standaard 4 5 3 2 2 6 3" xfId="30103" xr:uid="{FBBD4A68-500E-42E3-B4B5-1C086F50839E}"/>
    <cellStyle name="Standaard 4 5 3 2 2 7" xfId="10603" xr:uid="{79D885D8-8924-433D-84A9-40C90BE4109A}"/>
    <cellStyle name="Standaard 4 5 3 2 2 7 2" xfId="30972" xr:uid="{A051E497-1BB5-4957-ACB0-70C87D5A4A24}"/>
    <cellStyle name="Standaard 4 5 3 2 2 8" xfId="20788" xr:uid="{31FCA9D2-BE37-47EE-AB81-799AC5D722BB}"/>
    <cellStyle name="Standaard 4 5 3 2 3" xfId="711" xr:uid="{68A065C3-9E3F-4E65-A4E8-76E9F4905727}"/>
    <cellStyle name="Standaard 4 5 3 2 3 2" xfId="1561" xr:uid="{4DF323DB-0F3C-4387-93F9-E51F0B724AF5}"/>
    <cellStyle name="Standaard 4 5 3 2 3 2 2" xfId="4106" xr:uid="{3CAFF6A5-92BB-4EB1-A746-0F4004CB4F33}"/>
    <cellStyle name="Standaard 4 5 3 2 3 2 2 2" xfId="9743" xr:uid="{D7587146-1293-43B7-BAC6-B899723F2146}"/>
    <cellStyle name="Standaard 4 5 3 2 3 2 2 2 2" xfId="19932" xr:uid="{CFD0541C-2FEC-454A-B137-6938C477C30E}"/>
    <cellStyle name="Standaard 4 5 3 2 3 2 2 2 2 2" xfId="40301" xr:uid="{BB80F835-B5BD-477E-87FD-333968EC288E}"/>
    <cellStyle name="Standaard 4 5 3 2 3 2 2 2 3" xfId="30117" xr:uid="{672E3B77-C3E2-4A1A-8305-6AA1C5921D90}"/>
    <cellStyle name="Standaard 4 5 3 2 3 2 2 3" xfId="14284" xr:uid="{D3E95AAF-FC48-4BB3-AAF4-167BAB7C3AE6}"/>
    <cellStyle name="Standaard 4 5 3 2 3 2 2 3 2" xfId="34653" xr:uid="{CBFE5DFB-6DDF-4BDD-84DE-97486FC35019}"/>
    <cellStyle name="Standaard 4 5 3 2 3 2 2 4" xfId="24469" xr:uid="{B18DE3E9-3BF6-403B-B79D-97572F319826}"/>
    <cellStyle name="Standaard 4 5 3 2 3 2 3" xfId="9742" xr:uid="{3A958B74-1DA5-4D8D-9DA1-324687E39F99}"/>
    <cellStyle name="Standaard 4 5 3 2 3 2 3 2" xfId="19931" xr:uid="{26D6037F-1F09-45A7-BD37-EA7BD6BEE0E6}"/>
    <cellStyle name="Standaard 4 5 3 2 3 2 3 2 2" xfId="40300" xr:uid="{77F8C225-F60B-45AB-8DE6-40137B507EDD}"/>
    <cellStyle name="Standaard 4 5 3 2 3 2 3 3" xfId="30116" xr:uid="{9BA77564-0C88-40C8-8032-B34C40A56DF3}"/>
    <cellStyle name="Standaard 4 5 3 2 3 2 4" xfId="11741" xr:uid="{49BB20C7-1CFA-44A3-8C8E-55D896CCE31A}"/>
    <cellStyle name="Standaard 4 5 3 2 3 2 4 2" xfId="32110" xr:uid="{3417C915-971E-429B-8D5D-C6D211A9E44F}"/>
    <cellStyle name="Standaard 4 5 3 2 3 2 5" xfId="21926" xr:uid="{29927D84-C2EF-4D9D-812A-98BC779207BB}"/>
    <cellStyle name="Standaard 4 5 3 2 3 3" xfId="2408" xr:uid="{79E651D0-90A4-40DD-BE24-22C49599E566}"/>
    <cellStyle name="Standaard 4 5 3 2 3 3 2" xfId="4953" xr:uid="{E7BAAFA2-7322-4A96-99B3-9517C10067FC}"/>
    <cellStyle name="Standaard 4 5 3 2 3 3 2 2" xfId="9745" xr:uid="{BD376DAF-67EE-4F99-8C96-5B66C32D8CB2}"/>
    <cellStyle name="Standaard 4 5 3 2 3 3 2 2 2" xfId="19934" xr:uid="{9190800C-188F-42B7-91F6-E16B3EA5EA5F}"/>
    <cellStyle name="Standaard 4 5 3 2 3 3 2 2 2 2" xfId="40303" xr:uid="{DDBF8EE1-4484-4A57-9636-3B8898026B87}"/>
    <cellStyle name="Standaard 4 5 3 2 3 3 2 2 3" xfId="30119" xr:uid="{7135157D-2CFD-47E1-AB67-B7CA170A1F21}"/>
    <cellStyle name="Standaard 4 5 3 2 3 3 2 3" xfId="15131" xr:uid="{4B7B5FC8-FF3E-46D8-9A3B-16C24E6E3F92}"/>
    <cellStyle name="Standaard 4 5 3 2 3 3 2 3 2" xfId="35500" xr:uid="{8FBE4397-2A58-4FED-BA86-46418B8FD515}"/>
    <cellStyle name="Standaard 4 5 3 2 3 3 2 4" xfId="25316" xr:uid="{1EFD2AFA-BBD1-46A9-B16A-21924BDF6AB9}"/>
    <cellStyle name="Standaard 4 5 3 2 3 3 3" xfId="9744" xr:uid="{5F0C2C01-7C67-4EE7-B919-14523692C726}"/>
    <cellStyle name="Standaard 4 5 3 2 3 3 3 2" xfId="19933" xr:uid="{D44B5CE0-0FBD-4221-97EC-2A70818ADC5D}"/>
    <cellStyle name="Standaard 4 5 3 2 3 3 3 2 2" xfId="40302" xr:uid="{63273B4F-9392-4EC2-8420-CF452FAFD9E7}"/>
    <cellStyle name="Standaard 4 5 3 2 3 3 3 3" xfId="30118" xr:uid="{64224214-B1FD-49D5-B5A7-D861BADCB34E}"/>
    <cellStyle name="Standaard 4 5 3 2 3 3 4" xfId="12588" xr:uid="{3B553489-10E3-4811-AEB0-A9EE71F7ACFF}"/>
    <cellStyle name="Standaard 4 5 3 2 3 3 4 2" xfId="32957" xr:uid="{763CEBF3-191F-45F5-B731-255C89407602}"/>
    <cellStyle name="Standaard 4 5 3 2 3 3 5" xfId="22773" xr:uid="{FCF44AE9-B071-4D5E-9AF0-BCD0E9D7E6EA}"/>
    <cellStyle name="Standaard 4 5 3 2 3 4" xfId="3258" xr:uid="{A6B6444F-BEF3-4FBC-92E8-22F35185D2DF}"/>
    <cellStyle name="Standaard 4 5 3 2 3 4 2" xfId="9746" xr:uid="{6E713680-F192-44E4-B683-DB9C31655B81}"/>
    <cellStyle name="Standaard 4 5 3 2 3 4 2 2" xfId="19935" xr:uid="{8434038F-7923-42AD-98A9-0BD223154484}"/>
    <cellStyle name="Standaard 4 5 3 2 3 4 2 2 2" xfId="40304" xr:uid="{F2289573-74C2-4FBC-AF2F-7F2176729D7C}"/>
    <cellStyle name="Standaard 4 5 3 2 3 4 2 3" xfId="30120" xr:uid="{D69CB059-B0F7-4D76-B89C-3790005F1ACA}"/>
    <cellStyle name="Standaard 4 5 3 2 3 4 3" xfId="13436" xr:uid="{756E1BB8-F2F9-4C9C-BD29-AEC8B38AA66F}"/>
    <cellStyle name="Standaard 4 5 3 2 3 4 3 2" xfId="33805" xr:uid="{A636457F-923E-4DFE-A1B8-CB47383C97F4}"/>
    <cellStyle name="Standaard 4 5 3 2 3 4 4" xfId="23621" xr:uid="{22E5EE1E-E54E-42A2-BFB1-E1AECE9A0AAF}"/>
    <cellStyle name="Standaard 4 5 3 2 3 5" xfId="9741" xr:uid="{E43B19FA-F414-44C3-9B9C-BD1717148CAF}"/>
    <cellStyle name="Standaard 4 5 3 2 3 5 2" xfId="19930" xr:uid="{6979D0D8-C177-46D3-91F4-D733CE2EAEF1}"/>
    <cellStyle name="Standaard 4 5 3 2 3 5 2 2" xfId="40299" xr:uid="{3A6AE07B-10CC-4FE1-8A07-875902B058DB}"/>
    <cellStyle name="Standaard 4 5 3 2 3 5 3" xfId="30115" xr:uid="{95B4D024-0590-436B-9E70-BFFAF27662A0}"/>
    <cellStyle name="Standaard 4 5 3 2 3 6" xfId="10893" xr:uid="{8B584519-8F1C-483F-B9C5-532170A29C8F}"/>
    <cellStyle name="Standaard 4 5 3 2 3 6 2" xfId="31262" xr:uid="{8CCA01DE-64E6-459D-A6F6-ECF96819D67D}"/>
    <cellStyle name="Standaard 4 5 3 2 3 7" xfId="21078" xr:uid="{1E153A67-1011-49DB-BFDB-6094D5CA7BB1}"/>
    <cellStyle name="Standaard 4 5 3 2 4" xfId="1137" xr:uid="{EC3A0BFA-7ACF-48AF-B83D-4A67D8D8E949}"/>
    <cellStyle name="Standaard 4 5 3 2 4 2" xfId="3682" xr:uid="{AAA08BE2-34B5-4DF5-B7C1-0A8C062E7A0F}"/>
    <cellStyle name="Standaard 4 5 3 2 4 2 2" xfId="9748" xr:uid="{B048449B-48C4-4547-839D-2FD8AB656654}"/>
    <cellStyle name="Standaard 4 5 3 2 4 2 2 2" xfId="19937" xr:uid="{F8DF2BED-9DA6-4A14-B14A-F98A83040E19}"/>
    <cellStyle name="Standaard 4 5 3 2 4 2 2 2 2" xfId="40306" xr:uid="{608A1FE5-9100-4B47-9F89-A4D275A21AE7}"/>
    <cellStyle name="Standaard 4 5 3 2 4 2 2 3" xfId="30122" xr:uid="{3E06831F-C90D-4089-AA44-264F19BF368E}"/>
    <cellStyle name="Standaard 4 5 3 2 4 2 3" xfId="13860" xr:uid="{3DE66DF8-9EDA-4BE6-909F-1DD371214345}"/>
    <cellStyle name="Standaard 4 5 3 2 4 2 3 2" xfId="34229" xr:uid="{2D796168-A642-42D8-B33F-37458E3AF8A2}"/>
    <cellStyle name="Standaard 4 5 3 2 4 2 4" xfId="24045" xr:uid="{25A2ED4C-BCB2-4615-B04A-4519B90E9691}"/>
    <cellStyle name="Standaard 4 5 3 2 4 3" xfId="9747" xr:uid="{903070D1-0C3E-4964-A70C-1D41A9108388}"/>
    <cellStyle name="Standaard 4 5 3 2 4 3 2" xfId="19936" xr:uid="{0702F9D8-A42D-4578-8EA8-319954C92DA1}"/>
    <cellStyle name="Standaard 4 5 3 2 4 3 2 2" xfId="40305" xr:uid="{C79502CB-BE03-41D4-BAB9-4152FFD94770}"/>
    <cellStyle name="Standaard 4 5 3 2 4 3 3" xfId="30121" xr:uid="{B156AFAF-9026-4484-88EA-28C68224AF1D}"/>
    <cellStyle name="Standaard 4 5 3 2 4 4" xfId="11317" xr:uid="{33318FE1-3D91-4DEF-ABD3-1A8A7687D47B}"/>
    <cellStyle name="Standaard 4 5 3 2 4 4 2" xfId="31686" xr:uid="{5734AC66-BEC7-4121-B31B-F5DFD9AAA424}"/>
    <cellStyle name="Standaard 4 5 3 2 4 5" xfId="21502" xr:uid="{5F961F79-1BB5-439F-95D2-27C5792367E5}"/>
    <cellStyle name="Standaard 4 5 3 2 5" xfId="1984" xr:uid="{98A33DF4-7014-491D-863F-1061D94E2534}"/>
    <cellStyle name="Standaard 4 5 3 2 5 2" xfId="4529" xr:uid="{691EBCD9-984B-4E9E-9534-C1BFAEE100CE}"/>
    <cellStyle name="Standaard 4 5 3 2 5 2 2" xfId="9750" xr:uid="{47986150-2AA1-4E22-A33D-265D07C020E5}"/>
    <cellStyle name="Standaard 4 5 3 2 5 2 2 2" xfId="19939" xr:uid="{69F7EADF-0DCC-4DCC-9C31-B32F88E63CF0}"/>
    <cellStyle name="Standaard 4 5 3 2 5 2 2 2 2" xfId="40308" xr:uid="{DA3F2961-8A42-46A3-8D1A-7B648C017E29}"/>
    <cellStyle name="Standaard 4 5 3 2 5 2 2 3" xfId="30124" xr:uid="{09A55826-F77B-407B-B5C8-8DA591CA7FD8}"/>
    <cellStyle name="Standaard 4 5 3 2 5 2 3" xfId="14707" xr:uid="{F0740C89-73AC-4147-A1AB-CC6FB99F1B0C}"/>
    <cellStyle name="Standaard 4 5 3 2 5 2 3 2" xfId="35076" xr:uid="{FEB8EF9F-3DC3-4A9E-9CE5-761D5A227A16}"/>
    <cellStyle name="Standaard 4 5 3 2 5 2 4" xfId="24892" xr:uid="{8B2B6380-2814-4083-BE9B-44DA14D6C210}"/>
    <cellStyle name="Standaard 4 5 3 2 5 3" xfId="9749" xr:uid="{F06890CB-1556-4C58-95BB-A8FC4465D68D}"/>
    <cellStyle name="Standaard 4 5 3 2 5 3 2" xfId="19938" xr:uid="{0456D966-7DD9-4B60-9D0A-B29FD7659F34}"/>
    <cellStyle name="Standaard 4 5 3 2 5 3 2 2" xfId="40307" xr:uid="{278988A7-437F-4ADE-991E-747CD5EE152A}"/>
    <cellStyle name="Standaard 4 5 3 2 5 3 3" xfId="30123" xr:uid="{89984D67-8862-4D5B-9BAD-6949E0091F08}"/>
    <cellStyle name="Standaard 4 5 3 2 5 4" xfId="12164" xr:uid="{CD5903B4-D85B-4A55-805C-C91F217900EF}"/>
    <cellStyle name="Standaard 4 5 3 2 5 4 2" xfId="32533" xr:uid="{C45EEAB8-02B5-4E0C-95E3-E4C6CEAA7A4F}"/>
    <cellStyle name="Standaard 4 5 3 2 5 5" xfId="22349" xr:uid="{90C5C3C7-090E-485A-B8A8-2E2F57BB8218}"/>
    <cellStyle name="Standaard 4 5 3 2 6" xfId="2834" xr:uid="{3E0C8D0E-0702-4028-9C4C-D61EA67B55B1}"/>
    <cellStyle name="Standaard 4 5 3 2 6 2" xfId="9751" xr:uid="{41442577-A56F-4260-AEFC-D4CA6CF0870E}"/>
    <cellStyle name="Standaard 4 5 3 2 6 2 2" xfId="19940" xr:uid="{367BF585-E3B3-492E-8B65-A4C166B56CAC}"/>
    <cellStyle name="Standaard 4 5 3 2 6 2 2 2" xfId="40309" xr:uid="{86B07638-85D3-4219-9B86-4F0762774F31}"/>
    <cellStyle name="Standaard 4 5 3 2 6 2 3" xfId="30125" xr:uid="{40AAA4DE-3754-4D9C-BB31-4F27BDEA4827}"/>
    <cellStyle name="Standaard 4 5 3 2 6 3" xfId="13012" xr:uid="{BCC3D0C8-12FE-4B7C-AB2C-2606DC7401FE}"/>
    <cellStyle name="Standaard 4 5 3 2 6 3 2" xfId="33381" xr:uid="{E66F3865-F837-45CA-9F30-098812D8D859}"/>
    <cellStyle name="Standaard 4 5 3 2 6 4" xfId="23197" xr:uid="{5E37E9C3-9CF8-445B-9B0E-BD8C635E645F}"/>
    <cellStyle name="Standaard 4 5 3 2 7" xfId="9728" xr:uid="{42D1DC10-DA30-451E-88A5-DCB798E00219}"/>
    <cellStyle name="Standaard 4 5 3 2 7 2" xfId="19917" xr:uid="{A59BB972-B494-429B-BED2-1A33C6F2EBB2}"/>
    <cellStyle name="Standaard 4 5 3 2 7 2 2" xfId="40286" xr:uid="{694F19CF-12D9-4275-A330-76CA396485FC}"/>
    <cellStyle name="Standaard 4 5 3 2 7 3" xfId="30102" xr:uid="{9C6F9DF8-8FED-4486-BB7A-246E317DC4B8}"/>
    <cellStyle name="Standaard 4 5 3 2 8" xfId="10469" xr:uid="{948B8AF7-C621-4400-9FB9-6481665927E6}"/>
    <cellStyle name="Standaard 4 5 3 2 8 2" xfId="30838" xr:uid="{83A5C8E2-A4CD-446A-9016-65D4ACD97D53}"/>
    <cellStyle name="Standaard 4 5 3 2 9" xfId="20654" xr:uid="{A8241013-04DD-4805-9668-A3186749CE24}"/>
    <cellStyle name="Standaard 4 5 3 3" xfId="223" xr:uid="{1EACE39F-4BB3-4E04-87C6-DB3FF44526EE}"/>
    <cellStyle name="Standaard 4 5 3 3 2" xfId="779" xr:uid="{CF8024C0-6694-4B15-86C7-1AB1582A3C1D}"/>
    <cellStyle name="Standaard 4 5 3 3 2 2" xfId="1629" xr:uid="{8354C981-70F3-4BC1-955C-0059065E341C}"/>
    <cellStyle name="Standaard 4 5 3 3 2 2 2" xfId="4174" xr:uid="{35808494-753F-4A7D-986D-EC1D63683239}"/>
    <cellStyle name="Standaard 4 5 3 3 2 2 2 2" xfId="9755" xr:uid="{9794D10E-8A60-4C67-A00D-90672D203187}"/>
    <cellStyle name="Standaard 4 5 3 3 2 2 2 2 2" xfId="19944" xr:uid="{376DC62A-C2B8-42E1-9146-389B1D7C36B9}"/>
    <cellStyle name="Standaard 4 5 3 3 2 2 2 2 2 2" xfId="40313" xr:uid="{9154333B-A360-4C9E-89D5-556B9452304C}"/>
    <cellStyle name="Standaard 4 5 3 3 2 2 2 2 3" xfId="30129" xr:uid="{C26F46C9-AE1A-4C9A-9676-FA8FC26EC881}"/>
    <cellStyle name="Standaard 4 5 3 3 2 2 2 3" xfId="14352" xr:uid="{11CB82E3-BD80-4A49-8CBE-B2E6F181E643}"/>
    <cellStyle name="Standaard 4 5 3 3 2 2 2 3 2" xfId="34721" xr:uid="{D490CA7B-88B1-41D9-ACC3-7FC076136164}"/>
    <cellStyle name="Standaard 4 5 3 3 2 2 2 4" xfId="24537" xr:uid="{289BF58A-9A13-4DFE-A9F4-6E2063214FE5}"/>
    <cellStyle name="Standaard 4 5 3 3 2 2 3" xfId="9754" xr:uid="{CEA57CFE-F70C-43E9-95C5-A05D6D6A2422}"/>
    <cellStyle name="Standaard 4 5 3 3 2 2 3 2" xfId="19943" xr:uid="{A1091F16-3A2F-4593-BE77-4700C569F237}"/>
    <cellStyle name="Standaard 4 5 3 3 2 2 3 2 2" xfId="40312" xr:uid="{95F18F61-53BD-41EC-B3C0-2B117E12B820}"/>
    <cellStyle name="Standaard 4 5 3 3 2 2 3 3" xfId="30128" xr:uid="{8BB659D6-9352-4F6F-A4AF-5431F30AC576}"/>
    <cellStyle name="Standaard 4 5 3 3 2 2 4" xfId="11809" xr:uid="{377FE8D5-A92A-4B10-953D-3EF7C102730E}"/>
    <cellStyle name="Standaard 4 5 3 3 2 2 4 2" xfId="32178" xr:uid="{4EDB21C0-5E15-4AEF-88CD-4BD86ED7CD1A}"/>
    <cellStyle name="Standaard 4 5 3 3 2 2 5" xfId="21994" xr:uid="{918A0C33-2BD2-4C23-8D1E-B7BD5EF5AD68}"/>
    <cellStyle name="Standaard 4 5 3 3 2 3" xfId="2476" xr:uid="{094119C7-46C9-425C-8ABF-E6EB55F69492}"/>
    <cellStyle name="Standaard 4 5 3 3 2 3 2" xfId="5021" xr:uid="{9D862F8F-A2BB-43C7-AED8-D945A4C76BC2}"/>
    <cellStyle name="Standaard 4 5 3 3 2 3 2 2" xfId="9757" xr:uid="{10247208-D8C0-405C-854E-3E6A57B704C5}"/>
    <cellStyle name="Standaard 4 5 3 3 2 3 2 2 2" xfId="19946" xr:uid="{E08ACEC9-03F1-4DD6-8BAA-33935AADD02C}"/>
    <cellStyle name="Standaard 4 5 3 3 2 3 2 2 2 2" xfId="40315" xr:uid="{50D0B825-87A8-468F-9113-528B1592562C}"/>
    <cellStyle name="Standaard 4 5 3 3 2 3 2 2 3" xfId="30131" xr:uid="{8AD6B54D-0B0D-49F3-84DF-EAF986F51EFD}"/>
    <cellStyle name="Standaard 4 5 3 3 2 3 2 3" xfId="15199" xr:uid="{A71C417D-48C4-4A5E-A689-1C7DBF667A4E}"/>
    <cellStyle name="Standaard 4 5 3 3 2 3 2 3 2" xfId="35568" xr:uid="{3B8A9323-48C8-4A6F-B4C4-F01743A58621}"/>
    <cellStyle name="Standaard 4 5 3 3 2 3 2 4" xfId="25384" xr:uid="{5E941985-A4B3-41C5-96DA-309CEFF32ACB}"/>
    <cellStyle name="Standaard 4 5 3 3 2 3 3" xfId="9756" xr:uid="{5F633181-A562-4B16-9D99-9D513107606F}"/>
    <cellStyle name="Standaard 4 5 3 3 2 3 3 2" xfId="19945" xr:uid="{36EFCC99-2C3A-498A-95B1-18AFB192B325}"/>
    <cellStyle name="Standaard 4 5 3 3 2 3 3 2 2" xfId="40314" xr:uid="{F39195E0-19C9-4FCB-B5D5-1008796BFF8F}"/>
    <cellStyle name="Standaard 4 5 3 3 2 3 3 3" xfId="30130" xr:uid="{D9245742-E605-4D6C-A9C4-DA4A9B15B00A}"/>
    <cellStyle name="Standaard 4 5 3 3 2 3 4" xfId="12656" xr:uid="{CB5DACC9-B61F-440D-9A3F-84F2435273E2}"/>
    <cellStyle name="Standaard 4 5 3 3 2 3 4 2" xfId="33025" xr:uid="{81FC8D47-00D3-499A-BB63-E25B4B8E3157}"/>
    <cellStyle name="Standaard 4 5 3 3 2 3 5" xfId="22841" xr:uid="{94C89843-80D3-46A2-871A-6705EEF40215}"/>
    <cellStyle name="Standaard 4 5 3 3 2 4" xfId="3326" xr:uid="{30F3E23E-9BD1-4C6A-9420-81E64498F1CE}"/>
    <cellStyle name="Standaard 4 5 3 3 2 4 2" xfId="9758" xr:uid="{867E1287-1CAE-448F-A2B5-FDA5CE081B59}"/>
    <cellStyle name="Standaard 4 5 3 3 2 4 2 2" xfId="19947" xr:uid="{91E178F3-16A4-434A-9538-0B8762013583}"/>
    <cellStyle name="Standaard 4 5 3 3 2 4 2 2 2" xfId="40316" xr:uid="{ABA3ADC7-8331-416B-B9AA-A2D9FC8F70F1}"/>
    <cellStyle name="Standaard 4 5 3 3 2 4 2 3" xfId="30132" xr:uid="{56B48102-2124-4DD3-A03C-D2B10D0EF345}"/>
    <cellStyle name="Standaard 4 5 3 3 2 4 3" xfId="13504" xr:uid="{81C94A95-FA7E-4F1B-A4DB-C3BAA8544B87}"/>
    <cellStyle name="Standaard 4 5 3 3 2 4 3 2" xfId="33873" xr:uid="{A688A052-B0C3-4569-92CD-9525A565E76B}"/>
    <cellStyle name="Standaard 4 5 3 3 2 4 4" xfId="23689" xr:uid="{82E66AFD-483C-404C-9AF2-7E21F5980099}"/>
    <cellStyle name="Standaard 4 5 3 3 2 5" xfId="9753" xr:uid="{8B91F513-E7A0-4040-8070-A929B9ABA124}"/>
    <cellStyle name="Standaard 4 5 3 3 2 5 2" xfId="19942" xr:uid="{12A0CC64-D6EE-487E-A788-A8379A42B5A5}"/>
    <cellStyle name="Standaard 4 5 3 3 2 5 2 2" xfId="40311" xr:uid="{702AD9BC-E38F-4532-966D-12C2E056FE91}"/>
    <cellStyle name="Standaard 4 5 3 3 2 5 3" xfId="30127" xr:uid="{5663C2A0-2D88-4B28-AA35-09881222B80F}"/>
    <cellStyle name="Standaard 4 5 3 3 2 6" xfId="10961" xr:uid="{9AB364D7-4393-4EDC-8D04-0E11A0B6DC0D}"/>
    <cellStyle name="Standaard 4 5 3 3 2 6 2" xfId="31330" xr:uid="{F241ED67-4DCD-4AB8-AEBF-CE19C81D837A}"/>
    <cellStyle name="Standaard 4 5 3 3 2 7" xfId="21146" xr:uid="{E1B2F2BD-59C5-499C-9232-00F48F520A9E}"/>
    <cellStyle name="Standaard 4 5 3 3 3" xfId="1205" xr:uid="{1F8DDA7D-0BF0-4C3C-8DAE-A10C1E18CCD8}"/>
    <cellStyle name="Standaard 4 5 3 3 3 2" xfId="3750" xr:uid="{404F6FCA-B2EE-48D2-841E-2492F34775BF}"/>
    <cellStyle name="Standaard 4 5 3 3 3 2 2" xfId="9760" xr:uid="{4D2A78D2-9DC2-4410-B94C-77DD7C81B61C}"/>
    <cellStyle name="Standaard 4 5 3 3 3 2 2 2" xfId="19949" xr:uid="{0F5005AD-81D2-4D59-A516-585E5E690AFA}"/>
    <cellStyle name="Standaard 4 5 3 3 3 2 2 2 2" xfId="40318" xr:uid="{AC4DC402-96A2-403A-B04C-208F9F8F137A}"/>
    <cellStyle name="Standaard 4 5 3 3 3 2 2 3" xfId="30134" xr:uid="{B329CEA1-DA98-4F7D-B27F-528321338A3E}"/>
    <cellStyle name="Standaard 4 5 3 3 3 2 3" xfId="13928" xr:uid="{ECC120E2-2733-4C0C-BC4D-4C1FDF10B3A4}"/>
    <cellStyle name="Standaard 4 5 3 3 3 2 3 2" xfId="34297" xr:uid="{C9D23ACA-324C-48DD-99C5-A509A7C23535}"/>
    <cellStyle name="Standaard 4 5 3 3 3 2 4" xfId="24113" xr:uid="{A85C9318-BB32-4560-9FC9-80683B08F5EE}"/>
    <cellStyle name="Standaard 4 5 3 3 3 3" xfId="9759" xr:uid="{DD2FA700-EA37-4465-A72E-19D20E4661B2}"/>
    <cellStyle name="Standaard 4 5 3 3 3 3 2" xfId="19948" xr:uid="{ED3BE5E8-8388-4E92-855C-077F4AC992EF}"/>
    <cellStyle name="Standaard 4 5 3 3 3 3 2 2" xfId="40317" xr:uid="{827FC21F-73B1-46AC-9AD9-711657883BA6}"/>
    <cellStyle name="Standaard 4 5 3 3 3 3 3" xfId="30133" xr:uid="{C0E20457-B2C3-4E19-A69A-C7B39D98FF4C}"/>
    <cellStyle name="Standaard 4 5 3 3 3 4" xfId="11385" xr:uid="{62281D84-9988-4858-9363-47E932AC0947}"/>
    <cellStyle name="Standaard 4 5 3 3 3 4 2" xfId="31754" xr:uid="{CDC68AD1-E4E5-45A5-B065-5F831DB4CECA}"/>
    <cellStyle name="Standaard 4 5 3 3 3 5" xfId="21570" xr:uid="{91F32D7E-C53F-4CE2-A457-A5FD7E5A41AF}"/>
    <cellStyle name="Standaard 4 5 3 3 4" xfId="2052" xr:uid="{28EC4127-B56F-47E3-9E8E-856790394883}"/>
    <cellStyle name="Standaard 4 5 3 3 4 2" xfId="4597" xr:uid="{59855C69-6906-415F-A545-6C5C7DCDFAA8}"/>
    <cellStyle name="Standaard 4 5 3 3 4 2 2" xfId="9762" xr:uid="{6036486E-E708-46DF-B197-413EE623C152}"/>
    <cellStyle name="Standaard 4 5 3 3 4 2 2 2" xfId="19951" xr:uid="{70469400-49ED-4670-87D6-D651CD985AC9}"/>
    <cellStyle name="Standaard 4 5 3 3 4 2 2 2 2" xfId="40320" xr:uid="{18B5C7D0-09A1-4D57-8BB6-A4C6E0F56A20}"/>
    <cellStyle name="Standaard 4 5 3 3 4 2 2 3" xfId="30136" xr:uid="{7BAA73EE-F07A-48FE-AADC-C580942A5C4B}"/>
    <cellStyle name="Standaard 4 5 3 3 4 2 3" xfId="14775" xr:uid="{E76EEA75-F43D-4686-A333-7C26AA72EBD4}"/>
    <cellStyle name="Standaard 4 5 3 3 4 2 3 2" xfId="35144" xr:uid="{D732089E-7DAF-4D0C-B3D0-7A100D043D80}"/>
    <cellStyle name="Standaard 4 5 3 3 4 2 4" xfId="24960" xr:uid="{7E261ED4-E589-44BD-8B92-D1002A0DB126}"/>
    <cellStyle name="Standaard 4 5 3 3 4 3" xfId="9761" xr:uid="{FC3D11AE-96AE-4E88-8AFA-C8B3A06786BF}"/>
    <cellStyle name="Standaard 4 5 3 3 4 3 2" xfId="19950" xr:uid="{93F0F116-1677-4E5E-9847-32741B55CFC8}"/>
    <cellStyle name="Standaard 4 5 3 3 4 3 2 2" xfId="40319" xr:uid="{649D03C7-E03F-450C-8DE3-7CDDA97198AC}"/>
    <cellStyle name="Standaard 4 5 3 3 4 3 3" xfId="30135" xr:uid="{14626FE5-E968-4434-9FDF-5D334AB02CF4}"/>
    <cellStyle name="Standaard 4 5 3 3 4 4" xfId="12232" xr:uid="{72853D7E-DF56-4818-BFA9-4FEF5C44C0F7}"/>
    <cellStyle name="Standaard 4 5 3 3 4 4 2" xfId="32601" xr:uid="{44A2691D-EF2F-4286-90FD-4A95429E4086}"/>
    <cellStyle name="Standaard 4 5 3 3 4 5" xfId="22417" xr:uid="{62EF288A-8088-4FC3-95D4-1B79657834DD}"/>
    <cellStyle name="Standaard 4 5 3 3 5" xfId="2902" xr:uid="{F7E6AC5C-E99F-4DF9-A556-540D1D3AA4F2}"/>
    <cellStyle name="Standaard 4 5 3 3 5 2" xfId="9763" xr:uid="{E9E39BC9-298F-4936-A3F6-02DB66CF9F2F}"/>
    <cellStyle name="Standaard 4 5 3 3 5 2 2" xfId="19952" xr:uid="{8E6BF9BF-5949-48A4-8053-75F60FFD4981}"/>
    <cellStyle name="Standaard 4 5 3 3 5 2 2 2" xfId="40321" xr:uid="{5AD12331-B80A-465E-B2AA-316570485FDB}"/>
    <cellStyle name="Standaard 4 5 3 3 5 2 3" xfId="30137" xr:uid="{B84C2988-21AE-45F6-9856-E6F9240FD097}"/>
    <cellStyle name="Standaard 4 5 3 3 5 3" xfId="13080" xr:uid="{17911EF2-FA7A-4B24-870A-493B26DD0F71}"/>
    <cellStyle name="Standaard 4 5 3 3 5 3 2" xfId="33449" xr:uid="{7C29A234-78D4-45EC-BE5F-505E8A3990D1}"/>
    <cellStyle name="Standaard 4 5 3 3 5 4" xfId="23265" xr:uid="{CBC476AE-4DAA-4E3C-AB74-9A49C713723C}"/>
    <cellStyle name="Standaard 4 5 3 3 6" xfId="9752" xr:uid="{28E14A18-E0AE-428A-ACDC-60A2D8C06404}"/>
    <cellStyle name="Standaard 4 5 3 3 6 2" xfId="19941" xr:uid="{E0CD4BF6-DD55-438E-91BE-C04A8B27DD26}"/>
    <cellStyle name="Standaard 4 5 3 3 6 2 2" xfId="40310" xr:uid="{31DBD420-4C06-40EC-805A-7A2D1E5C8043}"/>
    <cellStyle name="Standaard 4 5 3 3 6 3" xfId="30126" xr:uid="{270A90DF-2291-4433-B8B4-0D1D979C152F}"/>
    <cellStyle name="Standaard 4 5 3 3 7" xfId="10537" xr:uid="{32F6F81E-850F-49E9-A358-084892921D31}"/>
    <cellStyle name="Standaard 4 5 3 3 7 2" xfId="30906" xr:uid="{D2102290-8439-4A84-96EA-DC1ED4F50C98}"/>
    <cellStyle name="Standaard 4 5 3 3 8" xfId="20722" xr:uid="{441985D3-DB11-48D2-A5E3-19302F855D72}"/>
    <cellStyle name="Standaard 4 5 3 4" xfId="496" xr:uid="{6ACDA38E-9E38-4B7A-BB6C-C39D8EE7CD43}"/>
    <cellStyle name="Standaard 4 5 3 4 2" xfId="953" xr:uid="{71CDBD81-30A8-4B87-AB19-240FB84B43D1}"/>
    <cellStyle name="Standaard 4 5 3 4 2 2" xfId="1803" xr:uid="{712939B2-0EC5-49AD-A3A6-7F225CC4D462}"/>
    <cellStyle name="Standaard 4 5 3 4 2 2 2" xfId="4348" xr:uid="{A7BF75A0-0B75-40BD-9FF7-0C23EE530AFB}"/>
    <cellStyle name="Standaard 4 5 3 4 2 2 2 2" xfId="9767" xr:uid="{A96E7565-C729-4BAC-ABD2-B7EFB8E38F89}"/>
    <cellStyle name="Standaard 4 5 3 4 2 2 2 2 2" xfId="19956" xr:uid="{BBC0D100-8FF7-4615-BA8A-A08B8F524694}"/>
    <cellStyle name="Standaard 4 5 3 4 2 2 2 2 2 2" xfId="40325" xr:uid="{4C9EAA89-5629-4D02-93B1-2CA29AA61262}"/>
    <cellStyle name="Standaard 4 5 3 4 2 2 2 2 3" xfId="30141" xr:uid="{A83B4C2D-0050-458E-8890-FFC1A6D82C7F}"/>
    <cellStyle name="Standaard 4 5 3 4 2 2 2 3" xfId="14526" xr:uid="{3103C92A-4658-4BAD-A7B9-A7BB156266E1}"/>
    <cellStyle name="Standaard 4 5 3 4 2 2 2 3 2" xfId="34895" xr:uid="{ADE4B7CB-D5DC-4D7A-9B24-2F22E0296076}"/>
    <cellStyle name="Standaard 4 5 3 4 2 2 2 4" xfId="24711" xr:uid="{8A17F2C6-88E1-4215-B5E1-BA4737D97486}"/>
    <cellStyle name="Standaard 4 5 3 4 2 2 3" xfId="9766" xr:uid="{298915A4-135D-4AC0-BB6D-D50004D6A794}"/>
    <cellStyle name="Standaard 4 5 3 4 2 2 3 2" xfId="19955" xr:uid="{369F774D-E33F-4781-931C-ACC1E36D44D0}"/>
    <cellStyle name="Standaard 4 5 3 4 2 2 3 2 2" xfId="40324" xr:uid="{1F61523B-495F-4A5B-B9CF-86F1F71020EB}"/>
    <cellStyle name="Standaard 4 5 3 4 2 2 3 3" xfId="30140" xr:uid="{1BB03CEB-E947-4056-866E-D37BE9424427}"/>
    <cellStyle name="Standaard 4 5 3 4 2 2 4" xfId="11983" xr:uid="{8C34072B-E062-42B5-8866-9590A129F7C7}"/>
    <cellStyle name="Standaard 4 5 3 4 2 2 4 2" xfId="32352" xr:uid="{6CAB9FFC-FE72-4334-9C0B-20D4EEA0B31F}"/>
    <cellStyle name="Standaard 4 5 3 4 2 2 5" xfId="22168" xr:uid="{C63237B5-BAC7-4EB3-BD58-3D006FC6794A}"/>
    <cellStyle name="Standaard 4 5 3 4 2 3" xfId="2650" xr:uid="{63B7C1EB-AE2F-4246-8286-AD8D52EE77D2}"/>
    <cellStyle name="Standaard 4 5 3 4 2 3 2" xfId="5195" xr:uid="{CB1D6042-5438-4850-86F7-9BA1FDDC509F}"/>
    <cellStyle name="Standaard 4 5 3 4 2 3 2 2" xfId="9769" xr:uid="{778FB1C2-DC32-4949-9BD1-EFC2735D23C7}"/>
    <cellStyle name="Standaard 4 5 3 4 2 3 2 2 2" xfId="19958" xr:uid="{7CC45348-14BA-4A49-B1C9-021CF5A3FF71}"/>
    <cellStyle name="Standaard 4 5 3 4 2 3 2 2 2 2" xfId="40327" xr:uid="{5BEC1305-3F61-4DBC-ACEB-A8B442DACC26}"/>
    <cellStyle name="Standaard 4 5 3 4 2 3 2 2 3" xfId="30143" xr:uid="{687149F1-7777-4C41-BC5B-461B40D2F29F}"/>
    <cellStyle name="Standaard 4 5 3 4 2 3 2 3" xfId="15373" xr:uid="{9677FF9C-FCF1-477B-BB99-3A7074A00453}"/>
    <cellStyle name="Standaard 4 5 3 4 2 3 2 3 2" xfId="35742" xr:uid="{361E06E1-C134-41B2-8CA3-E8D97F203921}"/>
    <cellStyle name="Standaard 4 5 3 4 2 3 2 4" xfId="25558" xr:uid="{557AFB70-4778-470E-B926-A70F82E3C128}"/>
    <cellStyle name="Standaard 4 5 3 4 2 3 3" xfId="9768" xr:uid="{C1318A7B-8F45-4A08-9735-11821F5E4956}"/>
    <cellStyle name="Standaard 4 5 3 4 2 3 3 2" xfId="19957" xr:uid="{4985AEA4-9359-41B1-A679-D8F5AE532107}"/>
    <cellStyle name="Standaard 4 5 3 4 2 3 3 2 2" xfId="40326" xr:uid="{7ED47E0C-A785-4FDB-8CED-7E525AA95323}"/>
    <cellStyle name="Standaard 4 5 3 4 2 3 3 3" xfId="30142" xr:uid="{C6B691EA-7E56-45FA-9F46-B7EF316B91E7}"/>
    <cellStyle name="Standaard 4 5 3 4 2 3 4" xfId="12830" xr:uid="{211C8D01-449E-4770-9A25-C683EAECAF5D}"/>
    <cellStyle name="Standaard 4 5 3 4 2 3 4 2" xfId="33199" xr:uid="{8EFE3B8E-B9A4-4BB9-A3EF-8F74AD258984}"/>
    <cellStyle name="Standaard 4 5 3 4 2 3 5" xfId="23015" xr:uid="{1BB64EE4-658B-4D60-BA34-8DE9A51CDCCE}"/>
    <cellStyle name="Standaard 4 5 3 4 2 4" xfId="3500" xr:uid="{FF26F846-B8BA-4D2D-B100-5D496268A574}"/>
    <cellStyle name="Standaard 4 5 3 4 2 4 2" xfId="9770" xr:uid="{D2A566EE-9041-4E22-8DC0-DB7366244AD6}"/>
    <cellStyle name="Standaard 4 5 3 4 2 4 2 2" xfId="19959" xr:uid="{C3478905-27A4-47E6-8642-7C2BD770A129}"/>
    <cellStyle name="Standaard 4 5 3 4 2 4 2 2 2" xfId="40328" xr:uid="{F20B531E-1322-4AE7-993A-7AF7B33EE827}"/>
    <cellStyle name="Standaard 4 5 3 4 2 4 2 3" xfId="30144" xr:uid="{EA3C2D2C-A45A-4FD5-A1FC-B8814FB4DCFC}"/>
    <cellStyle name="Standaard 4 5 3 4 2 4 3" xfId="13678" xr:uid="{33AFAF0D-A4E7-4F6E-AA45-198BD854F005}"/>
    <cellStyle name="Standaard 4 5 3 4 2 4 3 2" xfId="34047" xr:uid="{F0FA0BEE-9432-43D6-B00D-6BB73F0D00AC}"/>
    <cellStyle name="Standaard 4 5 3 4 2 4 4" xfId="23863" xr:uid="{6C5A45A4-0FA5-4EBC-853B-F9C9106210C2}"/>
    <cellStyle name="Standaard 4 5 3 4 2 5" xfId="9765" xr:uid="{D23D7431-811E-4022-B73A-E820DAEFE287}"/>
    <cellStyle name="Standaard 4 5 3 4 2 5 2" xfId="19954" xr:uid="{347D9B5F-B855-4549-85AE-CB7720AB2EC9}"/>
    <cellStyle name="Standaard 4 5 3 4 2 5 2 2" xfId="40323" xr:uid="{D6EBCC18-AB6B-4A4F-AEBC-92E5090542DD}"/>
    <cellStyle name="Standaard 4 5 3 4 2 5 3" xfId="30139" xr:uid="{4B24BB78-6CA2-48FD-8D1D-5ED09893B9F5}"/>
    <cellStyle name="Standaard 4 5 3 4 2 6" xfId="11135" xr:uid="{338D834B-E706-45E6-9FA2-CFAB673BF407}"/>
    <cellStyle name="Standaard 4 5 3 4 2 6 2" xfId="31504" xr:uid="{A66A5657-0921-43A8-AA5F-DBFF5C0F1DFD}"/>
    <cellStyle name="Standaard 4 5 3 4 2 7" xfId="21320" xr:uid="{164CB1F7-403D-467C-BB7F-32EA4644DE2C}"/>
    <cellStyle name="Standaard 4 5 3 4 3" xfId="1379" xr:uid="{2AA65371-8A14-49FA-BA39-AAEBE6723302}"/>
    <cellStyle name="Standaard 4 5 3 4 3 2" xfId="3924" xr:uid="{3A86DB40-24AD-4298-96DC-57D721A188A7}"/>
    <cellStyle name="Standaard 4 5 3 4 3 2 2" xfId="9772" xr:uid="{F8116B5D-7EEA-4807-91E9-A2E3515DB1F1}"/>
    <cellStyle name="Standaard 4 5 3 4 3 2 2 2" xfId="19961" xr:uid="{7A5470E2-372D-4A1A-AFE5-5A493FA1236B}"/>
    <cellStyle name="Standaard 4 5 3 4 3 2 2 2 2" xfId="40330" xr:uid="{E0ED5C96-2BC9-4A1D-B442-460D66263EE3}"/>
    <cellStyle name="Standaard 4 5 3 4 3 2 2 3" xfId="30146" xr:uid="{EC4AE5B7-8B40-4C4B-B5BD-AB98356325C6}"/>
    <cellStyle name="Standaard 4 5 3 4 3 2 3" xfId="14102" xr:uid="{8C06C15F-58C6-4726-9AD6-AA9303F5D115}"/>
    <cellStyle name="Standaard 4 5 3 4 3 2 3 2" xfId="34471" xr:uid="{E0BD26FB-D837-4C5F-888B-A6D368D2A102}"/>
    <cellStyle name="Standaard 4 5 3 4 3 2 4" xfId="24287" xr:uid="{8C8AA951-8855-46C8-B691-648CFF993ED5}"/>
    <cellStyle name="Standaard 4 5 3 4 3 3" xfId="9771" xr:uid="{87B76D0A-BC26-45A1-AF0E-122A17D0F971}"/>
    <cellStyle name="Standaard 4 5 3 4 3 3 2" xfId="19960" xr:uid="{0A7842B6-B9FA-4A51-8E03-7896776E7058}"/>
    <cellStyle name="Standaard 4 5 3 4 3 3 2 2" xfId="40329" xr:uid="{BF3221FA-73BA-48BE-A20C-957B7AB7E46F}"/>
    <cellStyle name="Standaard 4 5 3 4 3 3 3" xfId="30145" xr:uid="{80FECEB6-4597-43D8-9A9D-AD2421C3BB79}"/>
    <cellStyle name="Standaard 4 5 3 4 3 4" xfId="11559" xr:uid="{277E296D-363C-4B5C-BEE2-A179A876B6E3}"/>
    <cellStyle name="Standaard 4 5 3 4 3 4 2" xfId="31928" xr:uid="{F07DF244-8F6F-440C-A41E-357816F0F804}"/>
    <cellStyle name="Standaard 4 5 3 4 3 5" xfId="21744" xr:uid="{AB01F207-23BD-4AF5-A235-C35B40E9DF6E}"/>
    <cellStyle name="Standaard 4 5 3 4 4" xfId="2226" xr:uid="{4D1A8366-58B0-4476-8B78-4F51BADAF562}"/>
    <cellStyle name="Standaard 4 5 3 4 4 2" xfId="4771" xr:uid="{BC21D140-D0E6-49E6-853D-20D2657D3348}"/>
    <cellStyle name="Standaard 4 5 3 4 4 2 2" xfId="9774" xr:uid="{BCDE13FD-C199-470C-B3FE-90278E1D9FD2}"/>
    <cellStyle name="Standaard 4 5 3 4 4 2 2 2" xfId="19963" xr:uid="{52802C31-27FC-47C0-8EFE-B5F71F055E61}"/>
    <cellStyle name="Standaard 4 5 3 4 4 2 2 2 2" xfId="40332" xr:uid="{2C588376-082A-4C96-A7B9-E10FA6463726}"/>
    <cellStyle name="Standaard 4 5 3 4 4 2 2 3" xfId="30148" xr:uid="{1D5B0703-8104-4B0A-A9D7-C85E31C80D4C}"/>
    <cellStyle name="Standaard 4 5 3 4 4 2 3" xfId="14949" xr:uid="{5EF5A5F7-80EC-4CC9-824A-0106B87ED1BC}"/>
    <cellStyle name="Standaard 4 5 3 4 4 2 3 2" xfId="35318" xr:uid="{64817FFA-7107-4B11-8151-C88288832D6D}"/>
    <cellStyle name="Standaard 4 5 3 4 4 2 4" xfId="25134" xr:uid="{C5458940-CEB0-4CA6-A2AD-EEF3AC726670}"/>
    <cellStyle name="Standaard 4 5 3 4 4 3" xfId="9773" xr:uid="{E3DCC6F3-2490-4FA5-ADBF-69BF8EA21B33}"/>
    <cellStyle name="Standaard 4 5 3 4 4 3 2" xfId="19962" xr:uid="{B566624B-E8E8-496B-8D1E-D8976B573328}"/>
    <cellStyle name="Standaard 4 5 3 4 4 3 2 2" xfId="40331" xr:uid="{0D6D5488-10A9-41DA-82A4-FFC8F30A013C}"/>
    <cellStyle name="Standaard 4 5 3 4 4 3 3" xfId="30147" xr:uid="{FDC9F67D-F420-4C74-9617-6E01591E335B}"/>
    <cellStyle name="Standaard 4 5 3 4 4 4" xfId="12406" xr:uid="{F07B70C1-47ED-496C-90D6-DAD1E77F0464}"/>
    <cellStyle name="Standaard 4 5 3 4 4 4 2" xfId="32775" xr:uid="{D10B6A30-91FA-401D-8C41-A882C4A691EE}"/>
    <cellStyle name="Standaard 4 5 3 4 4 5" xfId="22591" xr:uid="{B022D7F7-9999-4EC5-9DE0-8873BE09959E}"/>
    <cellStyle name="Standaard 4 5 3 4 5" xfId="3076" xr:uid="{B386562F-547A-4EEE-BE77-F8DBA4289030}"/>
    <cellStyle name="Standaard 4 5 3 4 5 2" xfId="9775" xr:uid="{87474A15-6F76-464C-B524-394A0DBC036B}"/>
    <cellStyle name="Standaard 4 5 3 4 5 2 2" xfId="19964" xr:uid="{B458603C-DB82-497F-A6DC-817FDDFEC950}"/>
    <cellStyle name="Standaard 4 5 3 4 5 2 2 2" xfId="40333" xr:uid="{ABC46DF5-5369-4809-940A-D87AD52C8358}"/>
    <cellStyle name="Standaard 4 5 3 4 5 2 3" xfId="30149" xr:uid="{56EC009B-9FC7-46B7-BDC7-0B5C7782031F}"/>
    <cellStyle name="Standaard 4 5 3 4 5 3" xfId="13254" xr:uid="{EF083E77-6B00-4E9B-A252-8AF80B04F441}"/>
    <cellStyle name="Standaard 4 5 3 4 5 3 2" xfId="33623" xr:uid="{68F724C4-E7E6-487B-8B2B-9DF8B6E1D8FF}"/>
    <cellStyle name="Standaard 4 5 3 4 5 4" xfId="23439" xr:uid="{3007B8DE-37A0-4346-B15D-BF2E358C4380}"/>
    <cellStyle name="Standaard 4 5 3 4 6" xfId="9764" xr:uid="{7EE9345B-9DF8-4D40-8A8B-EA161D96EF24}"/>
    <cellStyle name="Standaard 4 5 3 4 6 2" xfId="19953" xr:uid="{60D1CE57-77F8-491B-9D59-B30B149DF171}"/>
    <cellStyle name="Standaard 4 5 3 4 6 2 2" xfId="40322" xr:uid="{C2C235C0-3440-41A3-9829-00A550103179}"/>
    <cellStyle name="Standaard 4 5 3 4 6 3" xfId="30138" xr:uid="{FE8DE4F4-995F-4021-9F63-5C7A47D93156}"/>
    <cellStyle name="Standaard 4 5 3 4 7" xfId="10711" xr:uid="{197F409B-D611-409A-A3BE-AE850BA664F5}"/>
    <cellStyle name="Standaard 4 5 3 4 7 2" xfId="31080" xr:uid="{A29DAFE8-D5BD-4965-9665-D34A0716B6E9}"/>
    <cellStyle name="Standaard 4 5 3 4 8" xfId="20896" xr:uid="{9E60B959-C5FE-4B5A-92E0-FCECC65A5D8C}"/>
    <cellStyle name="Standaard 4 5 3 5" xfId="576" xr:uid="{33CB381B-DEF6-4516-B1D9-296E851B3F79}"/>
    <cellStyle name="Standaard 4 5 3 5 2" xfId="1002" xr:uid="{4EBAB73F-B488-423E-B568-3C2BB022F33E}"/>
    <cellStyle name="Standaard 4 5 3 5 2 2" xfId="1852" xr:uid="{2F0D1AC5-EDB2-4D3D-9894-A7DF0188E7C2}"/>
    <cellStyle name="Standaard 4 5 3 5 2 2 2" xfId="4397" xr:uid="{DD49C631-97C0-4671-94DB-8910EA8AA6AC}"/>
    <cellStyle name="Standaard 4 5 3 5 2 2 2 2" xfId="9779" xr:uid="{9906DE99-8437-45E4-86D2-62E8F03BCB01}"/>
    <cellStyle name="Standaard 4 5 3 5 2 2 2 2 2" xfId="19968" xr:uid="{12DC15BC-86CD-4178-908E-46F4A46925E9}"/>
    <cellStyle name="Standaard 4 5 3 5 2 2 2 2 2 2" xfId="40337" xr:uid="{2A054BA9-ABAA-4E80-AEFA-C0D9236B7ECC}"/>
    <cellStyle name="Standaard 4 5 3 5 2 2 2 2 3" xfId="30153" xr:uid="{6424744C-C399-48C6-98DC-621602A43A2E}"/>
    <cellStyle name="Standaard 4 5 3 5 2 2 2 3" xfId="14575" xr:uid="{4C96D35D-4BD8-4331-9324-44E1CC7168A0}"/>
    <cellStyle name="Standaard 4 5 3 5 2 2 2 3 2" xfId="34944" xr:uid="{369E00AD-527B-4787-A59A-D0FE7E12AD79}"/>
    <cellStyle name="Standaard 4 5 3 5 2 2 2 4" xfId="24760" xr:uid="{6BBA51A1-7205-4502-BC7A-B83A427ECA86}"/>
    <cellStyle name="Standaard 4 5 3 5 2 2 3" xfId="9778" xr:uid="{E9B08CA7-E011-4BB2-88CE-422696D56CDC}"/>
    <cellStyle name="Standaard 4 5 3 5 2 2 3 2" xfId="19967" xr:uid="{4F059251-451F-445A-AB97-FE79BD4B677E}"/>
    <cellStyle name="Standaard 4 5 3 5 2 2 3 2 2" xfId="40336" xr:uid="{AC916647-41C2-4B24-A143-465B5BAE631A}"/>
    <cellStyle name="Standaard 4 5 3 5 2 2 3 3" xfId="30152" xr:uid="{F56522F2-D54E-4652-B79C-0E14C8BA736E}"/>
    <cellStyle name="Standaard 4 5 3 5 2 2 4" xfId="12032" xr:uid="{5C2706CA-7181-4179-84CC-E48095AA3E2E}"/>
    <cellStyle name="Standaard 4 5 3 5 2 2 4 2" xfId="32401" xr:uid="{4B6C25FB-30A9-41A2-A2B6-E45312475D28}"/>
    <cellStyle name="Standaard 4 5 3 5 2 2 5" xfId="22217" xr:uid="{9A104739-F957-4011-AE9D-018048E5C99F}"/>
    <cellStyle name="Standaard 4 5 3 5 2 3" xfId="2699" xr:uid="{0F1815F3-648D-4A35-B16B-CC734E1B5CC2}"/>
    <cellStyle name="Standaard 4 5 3 5 2 3 2" xfId="5244" xr:uid="{B09B9B65-3665-401B-8B7C-AA80E9627D4D}"/>
    <cellStyle name="Standaard 4 5 3 5 2 3 2 2" xfId="9781" xr:uid="{3292D635-472A-4D2D-ACFD-98708743529A}"/>
    <cellStyle name="Standaard 4 5 3 5 2 3 2 2 2" xfId="19970" xr:uid="{8E51B2D5-A1A6-41B5-8F50-48EEAC743F93}"/>
    <cellStyle name="Standaard 4 5 3 5 2 3 2 2 2 2" xfId="40339" xr:uid="{A9B63067-04AB-45A6-B42B-4E37A2B36561}"/>
    <cellStyle name="Standaard 4 5 3 5 2 3 2 2 3" xfId="30155" xr:uid="{13AD7B31-0229-48A8-AB7C-A01CA17B8DEB}"/>
    <cellStyle name="Standaard 4 5 3 5 2 3 2 3" xfId="15422" xr:uid="{37458FC5-575C-41E0-956D-46C3EDDD78FA}"/>
    <cellStyle name="Standaard 4 5 3 5 2 3 2 3 2" xfId="35791" xr:uid="{32573F32-CB8D-46A2-9B23-60FCDE712000}"/>
    <cellStyle name="Standaard 4 5 3 5 2 3 2 4" xfId="25607" xr:uid="{29DED302-6AA9-4E8F-BD22-306C3ABE60BF}"/>
    <cellStyle name="Standaard 4 5 3 5 2 3 3" xfId="9780" xr:uid="{94E59601-D656-4040-BD5D-8924E763216D}"/>
    <cellStyle name="Standaard 4 5 3 5 2 3 3 2" xfId="19969" xr:uid="{C0254C67-B4A3-484F-987F-DC3F1D28BFB9}"/>
    <cellStyle name="Standaard 4 5 3 5 2 3 3 2 2" xfId="40338" xr:uid="{8F223691-D3B8-42E8-B13D-BB8655625BA9}"/>
    <cellStyle name="Standaard 4 5 3 5 2 3 3 3" xfId="30154" xr:uid="{D70664B6-0EB0-47E4-867B-A1C1C6906C4A}"/>
    <cellStyle name="Standaard 4 5 3 5 2 3 4" xfId="12879" xr:uid="{A793494A-CE41-4057-B32B-73C5D31767E6}"/>
    <cellStyle name="Standaard 4 5 3 5 2 3 4 2" xfId="33248" xr:uid="{C2860A95-B4EB-4E7D-A666-FF2CADA917A7}"/>
    <cellStyle name="Standaard 4 5 3 5 2 3 5" xfId="23064" xr:uid="{C9EFC12A-FCCF-43B8-A6A0-5CD464B51EC6}"/>
    <cellStyle name="Standaard 4 5 3 5 2 4" xfId="3549" xr:uid="{BA73A85A-B22C-4957-B741-94D7A7017F6E}"/>
    <cellStyle name="Standaard 4 5 3 5 2 4 2" xfId="9782" xr:uid="{6BEF5917-8C40-443B-A743-060D4E4295F2}"/>
    <cellStyle name="Standaard 4 5 3 5 2 4 2 2" xfId="19971" xr:uid="{4ECC9475-0BD2-423E-BF58-74D25E8CE216}"/>
    <cellStyle name="Standaard 4 5 3 5 2 4 2 2 2" xfId="40340" xr:uid="{46C33313-D7D2-43C0-B5FF-4185B384DA20}"/>
    <cellStyle name="Standaard 4 5 3 5 2 4 2 3" xfId="30156" xr:uid="{7864D3B3-BD59-4E54-A476-F8FBF16F92C2}"/>
    <cellStyle name="Standaard 4 5 3 5 2 4 3" xfId="13727" xr:uid="{D4DA3A37-0397-40B1-9E2B-0C142C6D2393}"/>
    <cellStyle name="Standaard 4 5 3 5 2 4 3 2" xfId="34096" xr:uid="{3E4D6305-5D24-41BC-8E54-0B12ED971C57}"/>
    <cellStyle name="Standaard 4 5 3 5 2 4 4" xfId="23912" xr:uid="{261A6C54-849A-4DA8-96C0-26BBF97314AB}"/>
    <cellStyle name="Standaard 4 5 3 5 2 5" xfId="9777" xr:uid="{32A6897A-3A9D-4FCA-A425-4ECADF1EAA9B}"/>
    <cellStyle name="Standaard 4 5 3 5 2 5 2" xfId="19966" xr:uid="{D69B4FB0-EB8D-4132-B034-5894F08B92AC}"/>
    <cellStyle name="Standaard 4 5 3 5 2 5 2 2" xfId="40335" xr:uid="{1D4E8959-54E1-45A1-848B-D8621120D20A}"/>
    <cellStyle name="Standaard 4 5 3 5 2 5 3" xfId="30151" xr:uid="{36F7E971-1BC0-412F-97D9-6FF2D51B5866}"/>
    <cellStyle name="Standaard 4 5 3 5 2 6" xfId="11184" xr:uid="{B959F9D4-9491-48C6-AB67-344952E4FE0F}"/>
    <cellStyle name="Standaard 4 5 3 5 2 6 2" xfId="31553" xr:uid="{34F8320D-2A0E-4CEE-A732-712DE64B76D5}"/>
    <cellStyle name="Standaard 4 5 3 5 2 7" xfId="21369" xr:uid="{1FAB4995-8E48-465D-8677-A9B25316E8EF}"/>
    <cellStyle name="Standaard 4 5 3 5 3" xfId="1428" xr:uid="{C204D8BB-A86F-41E4-8427-120DF7005DF0}"/>
    <cellStyle name="Standaard 4 5 3 5 3 2" xfId="3973" xr:uid="{205F0CAD-6FBA-4CBF-9440-70ABFB67A714}"/>
    <cellStyle name="Standaard 4 5 3 5 3 2 2" xfId="9784" xr:uid="{B44B2EC4-526D-437A-809A-F85BB898C138}"/>
    <cellStyle name="Standaard 4 5 3 5 3 2 2 2" xfId="19973" xr:uid="{BC42C2DA-12CC-456F-988F-4849497BEF71}"/>
    <cellStyle name="Standaard 4 5 3 5 3 2 2 2 2" xfId="40342" xr:uid="{B286BA1A-D31A-407B-ADB6-E0568EA17766}"/>
    <cellStyle name="Standaard 4 5 3 5 3 2 2 3" xfId="30158" xr:uid="{31F15D8F-E68D-4684-B1CB-B1A89B079B55}"/>
    <cellStyle name="Standaard 4 5 3 5 3 2 3" xfId="14151" xr:uid="{DF18748C-611A-4C55-A274-3451941AA22C}"/>
    <cellStyle name="Standaard 4 5 3 5 3 2 3 2" xfId="34520" xr:uid="{8788F0CF-9A97-4168-AE32-BF47D182FAEA}"/>
    <cellStyle name="Standaard 4 5 3 5 3 2 4" xfId="24336" xr:uid="{A2DDC4ED-55FD-40AE-91CB-F394FB1BF9CF}"/>
    <cellStyle name="Standaard 4 5 3 5 3 3" xfId="9783" xr:uid="{86E35A15-4A50-4E27-A0BB-C0B78F732E84}"/>
    <cellStyle name="Standaard 4 5 3 5 3 3 2" xfId="19972" xr:uid="{28A8BDD6-B355-4808-8469-E45AEE757760}"/>
    <cellStyle name="Standaard 4 5 3 5 3 3 2 2" xfId="40341" xr:uid="{068D4052-0936-4881-8A83-97397A92D0BC}"/>
    <cellStyle name="Standaard 4 5 3 5 3 3 3" xfId="30157" xr:uid="{8F2C3245-CF87-4803-9D57-082358A1A03F}"/>
    <cellStyle name="Standaard 4 5 3 5 3 4" xfId="11608" xr:uid="{775F50D5-B8CA-46A6-AEB8-803FB09057DA}"/>
    <cellStyle name="Standaard 4 5 3 5 3 4 2" xfId="31977" xr:uid="{0B2C60AF-D2F6-47B6-94A9-CE686642EC40}"/>
    <cellStyle name="Standaard 4 5 3 5 3 5" xfId="21793" xr:uid="{CE2B5EB4-9404-412F-8B0D-6DB37F81DEF8}"/>
    <cellStyle name="Standaard 4 5 3 5 4" xfId="2275" xr:uid="{43615D73-79F1-4E27-916C-5CA14E1B8F21}"/>
    <cellStyle name="Standaard 4 5 3 5 4 2" xfId="4820" xr:uid="{9B91617C-E53C-4AF1-8B67-333E0DADEA8C}"/>
    <cellStyle name="Standaard 4 5 3 5 4 2 2" xfId="9786" xr:uid="{123E7470-8865-461C-9E13-C02EADC44DE3}"/>
    <cellStyle name="Standaard 4 5 3 5 4 2 2 2" xfId="19975" xr:uid="{AAE907AE-E34F-439E-8C62-DE10073FE434}"/>
    <cellStyle name="Standaard 4 5 3 5 4 2 2 2 2" xfId="40344" xr:uid="{A660305A-1C43-46F8-AFE9-7816047EF935}"/>
    <cellStyle name="Standaard 4 5 3 5 4 2 2 3" xfId="30160" xr:uid="{034798F2-BD68-48F7-B595-53B300527DC3}"/>
    <cellStyle name="Standaard 4 5 3 5 4 2 3" xfId="14998" xr:uid="{AD0BB8AD-E52D-4291-A30E-BE29862B49B4}"/>
    <cellStyle name="Standaard 4 5 3 5 4 2 3 2" xfId="35367" xr:uid="{49AD81B2-0370-4B4F-89FF-C29E143B586F}"/>
    <cellStyle name="Standaard 4 5 3 5 4 2 4" xfId="25183" xr:uid="{759AF196-4436-4E5B-B9BC-B3458FE44958}"/>
    <cellStyle name="Standaard 4 5 3 5 4 3" xfId="9785" xr:uid="{67D01CB0-22F6-4309-8A3D-BAC6CEEF8954}"/>
    <cellStyle name="Standaard 4 5 3 5 4 3 2" xfId="19974" xr:uid="{12FE315D-67A7-4DC8-9B09-6BAF32EA2EC2}"/>
    <cellStyle name="Standaard 4 5 3 5 4 3 2 2" xfId="40343" xr:uid="{40965CC5-8C00-43DB-B54C-EDA2ACCC4D43}"/>
    <cellStyle name="Standaard 4 5 3 5 4 3 3" xfId="30159" xr:uid="{91C2ABAB-31E3-43E9-86D6-F71CD9BCE83E}"/>
    <cellStyle name="Standaard 4 5 3 5 4 4" xfId="12455" xr:uid="{74C83174-11D2-49D3-B7DB-0629CE1B9F47}"/>
    <cellStyle name="Standaard 4 5 3 5 4 4 2" xfId="32824" xr:uid="{C9166685-3DCB-458F-BA4E-34DDB02C299B}"/>
    <cellStyle name="Standaard 4 5 3 5 4 5" xfId="22640" xr:uid="{116C9564-5951-4472-8C8B-E9EE2E4E72DD}"/>
    <cellStyle name="Standaard 4 5 3 5 5" xfId="3125" xr:uid="{FE3877B1-146E-4C5B-9104-D1F0EBD11DD0}"/>
    <cellStyle name="Standaard 4 5 3 5 5 2" xfId="9787" xr:uid="{548C713D-A3B9-4980-A739-A32EE0CB35B6}"/>
    <cellStyle name="Standaard 4 5 3 5 5 2 2" xfId="19976" xr:uid="{BAA72F8E-003E-45F1-992E-B70DFEE1F07F}"/>
    <cellStyle name="Standaard 4 5 3 5 5 2 2 2" xfId="40345" xr:uid="{4994A936-ECF8-46A0-B781-547C9EDB6615}"/>
    <cellStyle name="Standaard 4 5 3 5 5 2 3" xfId="30161" xr:uid="{66C220C2-5FA3-46E1-8E98-F40AC21DF922}"/>
    <cellStyle name="Standaard 4 5 3 5 5 3" xfId="13303" xr:uid="{A26BBB6A-38CE-4673-A74C-A8ABB48F8D2A}"/>
    <cellStyle name="Standaard 4 5 3 5 5 3 2" xfId="33672" xr:uid="{B4284544-1D08-4638-99A9-E8D79F433904}"/>
    <cellStyle name="Standaard 4 5 3 5 5 4" xfId="23488" xr:uid="{7071FA7B-0F55-42A1-9D2E-4C1B38C62FC0}"/>
    <cellStyle name="Standaard 4 5 3 5 6" xfId="9776" xr:uid="{C3A07984-70A1-41D1-8052-82C3AF8758D9}"/>
    <cellStyle name="Standaard 4 5 3 5 6 2" xfId="19965" xr:uid="{8AE85913-AF0E-4FF0-AD76-7EF30CB3A14A}"/>
    <cellStyle name="Standaard 4 5 3 5 6 2 2" xfId="40334" xr:uid="{79F30C8E-4035-4156-9B02-86665C258DFC}"/>
    <cellStyle name="Standaard 4 5 3 5 6 3" xfId="30150" xr:uid="{478D2957-4B0A-4897-8742-C7EB5D515E66}"/>
    <cellStyle name="Standaard 4 5 3 5 7" xfId="10760" xr:uid="{EC3A36D6-7CB9-4143-9F54-1786B4470BD7}"/>
    <cellStyle name="Standaard 4 5 3 5 7 2" xfId="31129" xr:uid="{13051395-6D7F-4073-969B-CFEA44695AAC}"/>
    <cellStyle name="Standaard 4 5 3 5 8" xfId="20945" xr:uid="{F6FF19F2-3756-440E-903B-394671C14C49}"/>
    <cellStyle name="Standaard 4 5 3 6" xfId="645" xr:uid="{4F2541E3-928A-4E25-9C6E-56B965ACACC9}"/>
    <cellStyle name="Standaard 4 5 3 6 2" xfId="1495" xr:uid="{9C57E210-7422-46A9-84A0-D962D1E69AC9}"/>
    <cellStyle name="Standaard 4 5 3 6 2 2" xfId="4040" xr:uid="{087906CF-2B9E-4901-BBAD-73E55A19DA7B}"/>
    <cellStyle name="Standaard 4 5 3 6 2 2 2" xfId="9790" xr:uid="{96BC792E-FAD2-404F-BF31-5C60A18C6C6C}"/>
    <cellStyle name="Standaard 4 5 3 6 2 2 2 2" xfId="19979" xr:uid="{F0B4A4E2-6976-4A48-8071-C36E781BADB6}"/>
    <cellStyle name="Standaard 4 5 3 6 2 2 2 2 2" xfId="40348" xr:uid="{B8959942-E958-45CB-A730-D0EC293E5E29}"/>
    <cellStyle name="Standaard 4 5 3 6 2 2 2 3" xfId="30164" xr:uid="{229406ED-3ADF-4095-B27D-7600191B09DA}"/>
    <cellStyle name="Standaard 4 5 3 6 2 2 3" xfId="14218" xr:uid="{A447FCDE-524D-49AE-A1CD-5418DCC2D05F}"/>
    <cellStyle name="Standaard 4 5 3 6 2 2 3 2" xfId="34587" xr:uid="{D0E533AB-71C8-4E00-BEF7-6E713C010F58}"/>
    <cellStyle name="Standaard 4 5 3 6 2 2 4" xfId="24403" xr:uid="{9A17382E-26B1-401A-B027-90DAA7F15BE8}"/>
    <cellStyle name="Standaard 4 5 3 6 2 3" xfId="9789" xr:uid="{46DFDADE-F84F-418F-AC93-E0478F953125}"/>
    <cellStyle name="Standaard 4 5 3 6 2 3 2" xfId="19978" xr:uid="{FA03558D-EEF2-41F4-A8D4-33A2662E7F6F}"/>
    <cellStyle name="Standaard 4 5 3 6 2 3 2 2" xfId="40347" xr:uid="{C047A83C-39B4-4C6C-8A34-72D0894DAE86}"/>
    <cellStyle name="Standaard 4 5 3 6 2 3 3" xfId="30163" xr:uid="{57509425-AAA0-4602-B0D4-E912BF98EE8B}"/>
    <cellStyle name="Standaard 4 5 3 6 2 4" xfId="11675" xr:uid="{30241AC9-880A-4BE4-BB0D-2273696485C6}"/>
    <cellStyle name="Standaard 4 5 3 6 2 4 2" xfId="32044" xr:uid="{449BE0D4-71F5-4DD8-8AEE-CC342E4AC521}"/>
    <cellStyle name="Standaard 4 5 3 6 2 5" xfId="21860" xr:uid="{2A904B28-DF1F-45AE-8506-3013CD82CAD2}"/>
    <cellStyle name="Standaard 4 5 3 6 3" xfId="2342" xr:uid="{CE6CF1AF-2A44-4285-A90B-23CB755AE50C}"/>
    <cellStyle name="Standaard 4 5 3 6 3 2" xfId="4887" xr:uid="{979C6278-831C-4A6F-8EB9-D8CEFD8222BD}"/>
    <cellStyle name="Standaard 4 5 3 6 3 2 2" xfId="9792" xr:uid="{22EE8FAB-A92F-48EC-8849-06834780C516}"/>
    <cellStyle name="Standaard 4 5 3 6 3 2 2 2" xfId="19981" xr:uid="{D99711C3-AF26-4A88-9126-51E2BB99F164}"/>
    <cellStyle name="Standaard 4 5 3 6 3 2 2 2 2" xfId="40350" xr:uid="{E5BCA158-A89D-4495-811A-15A3CC266B28}"/>
    <cellStyle name="Standaard 4 5 3 6 3 2 2 3" xfId="30166" xr:uid="{E9E21295-E64D-4C80-8333-82AF36A08D31}"/>
    <cellStyle name="Standaard 4 5 3 6 3 2 3" xfId="15065" xr:uid="{7F809FED-838D-476C-92D8-F9339B039CE1}"/>
    <cellStyle name="Standaard 4 5 3 6 3 2 3 2" xfId="35434" xr:uid="{13ADE8D2-E1E2-47BC-AEF7-E24BAE2397B0}"/>
    <cellStyle name="Standaard 4 5 3 6 3 2 4" xfId="25250" xr:uid="{D082BDCD-5125-4783-8880-F19FDDAD9481}"/>
    <cellStyle name="Standaard 4 5 3 6 3 3" xfId="9791" xr:uid="{2CACA145-989E-496F-93BB-B0428D80E48B}"/>
    <cellStyle name="Standaard 4 5 3 6 3 3 2" xfId="19980" xr:uid="{2B5D9051-1AC4-440B-8FED-C0CDF7939ED7}"/>
    <cellStyle name="Standaard 4 5 3 6 3 3 2 2" xfId="40349" xr:uid="{E21C49CF-E609-44BA-B7AE-DC480C00F706}"/>
    <cellStyle name="Standaard 4 5 3 6 3 3 3" xfId="30165" xr:uid="{282E88E4-0287-4219-8071-8FF7E29CF5E4}"/>
    <cellStyle name="Standaard 4 5 3 6 3 4" xfId="12522" xr:uid="{7B097483-41F6-4FA8-8B5C-72A2FA22FECE}"/>
    <cellStyle name="Standaard 4 5 3 6 3 4 2" xfId="32891" xr:uid="{65D7A9DB-466C-4274-805D-3F85488ABE0A}"/>
    <cellStyle name="Standaard 4 5 3 6 3 5" xfId="22707" xr:uid="{F0ADF2F7-8E07-4CA6-ADA9-6DF7149DF039}"/>
    <cellStyle name="Standaard 4 5 3 6 4" xfId="3192" xr:uid="{8FCC0C23-9C05-442B-88B3-2A682C6618E0}"/>
    <cellStyle name="Standaard 4 5 3 6 4 2" xfId="9793" xr:uid="{AE3EC651-4881-4442-B8CC-4864A762E7F5}"/>
    <cellStyle name="Standaard 4 5 3 6 4 2 2" xfId="19982" xr:uid="{648C01DA-7D9A-429D-8B15-FA9B0F573791}"/>
    <cellStyle name="Standaard 4 5 3 6 4 2 2 2" xfId="40351" xr:uid="{D0CC2DD6-EF1B-49FC-A401-110EF9B1CBB9}"/>
    <cellStyle name="Standaard 4 5 3 6 4 2 3" xfId="30167" xr:uid="{30947B6C-2D02-4289-9EE5-3A95F82EE848}"/>
    <cellStyle name="Standaard 4 5 3 6 4 3" xfId="13370" xr:uid="{2E7C399B-954D-4057-99EE-2A9AA98A77B1}"/>
    <cellStyle name="Standaard 4 5 3 6 4 3 2" xfId="33739" xr:uid="{B74915F8-CB81-431A-ABBE-38BCE52C342A}"/>
    <cellStyle name="Standaard 4 5 3 6 4 4" xfId="23555" xr:uid="{B7DFA774-233C-4C1A-A1EF-A9098C46DDA5}"/>
    <cellStyle name="Standaard 4 5 3 6 5" xfId="9788" xr:uid="{F9C80514-87D6-4F45-8FBD-23A1B57C8400}"/>
    <cellStyle name="Standaard 4 5 3 6 5 2" xfId="19977" xr:uid="{C44C53ED-9ABA-48A8-926A-43BF00E92FBB}"/>
    <cellStyle name="Standaard 4 5 3 6 5 2 2" xfId="40346" xr:uid="{8D222BDA-94B3-4B23-B8FD-5DF2076BBF21}"/>
    <cellStyle name="Standaard 4 5 3 6 5 3" xfId="30162" xr:uid="{C32397ED-1E7D-4AE0-A56F-81A11A13C8F4}"/>
    <cellStyle name="Standaard 4 5 3 6 6" xfId="10827" xr:uid="{0EC3363D-35BB-4ED2-A7E5-8B55FC923FFD}"/>
    <cellStyle name="Standaard 4 5 3 6 6 2" xfId="31196" xr:uid="{BEB26E39-EF51-4571-95BF-A2289571949C}"/>
    <cellStyle name="Standaard 4 5 3 6 7" xfId="21012" xr:uid="{DE000B82-1EE3-4B5C-8B1D-F0871F404A1A}"/>
    <cellStyle name="Standaard 4 5 3 7" xfId="1071" xr:uid="{4E7D2185-A2B1-4FAB-B444-CA53D4255C02}"/>
    <cellStyle name="Standaard 4 5 3 7 2" xfId="3616" xr:uid="{335B5A48-ED0F-4C21-85F8-0AC713C1099E}"/>
    <cellStyle name="Standaard 4 5 3 7 2 2" xfId="9795" xr:uid="{D2375BF4-79F1-4152-974D-E8D358EC226A}"/>
    <cellStyle name="Standaard 4 5 3 7 2 2 2" xfId="19984" xr:uid="{677BD4BD-9DCE-4DCF-9F96-94762CDFF4FF}"/>
    <cellStyle name="Standaard 4 5 3 7 2 2 2 2" xfId="40353" xr:uid="{235C187C-B396-4637-B801-FD187ABEE4DD}"/>
    <cellStyle name="Standaard 4 5 3 7 2 2 3" xfId="30169" xr:uid="{46630F87-8293-44EF-9685-71E1A3CA30A7}"/>
    <cellStyle name="Standaard 4 5 3 7 2 3" xfId="13794" xr:uid="{B4B48265-D14C-4DAE-8461-E586915D9578}"/>
    <cellStyle name="Standaard 4 5 3 7 2 3 2" xfId="34163" xr:uid="{37AD919D-772F-4327-A5D2-73DFA74A0006}"/>
    <cellStyle name="Standaard 4 5 3 7 2 4" xfId="23979" xr:uid="{80DE61F8-484F-4334-A68B-5BF44FF283ED}"/>
    <cellStyle name="Standaard 4 5 3 7 3" xfId="9794" xr:uid="{370BD2B1-FA38-4EDE-8C9C-252641250696}"/>
    <cellStyle name="Standaard 4 5 3 7 3 2" xfId="19983" xr:uid="{41A8727B-9113-4A66-95CD-98D3000ADBBF}"/>
    <cellStyle name="Standaard 4 5 3 7 3 2 2" xfId="40352" xr:uid="{0D6A2886-9638-4605-821A-3BAC811000AC}"/>
    <cellStyle name="Standaard 4 5 3 7 3 3" xfId="30168" xr:uid="{5B94561E-4D09-4BD5-BB92-87C1A3E51842}"/>
    <cellStyle name="Standaard 4 5 3 7 4" xfId="11251" xr:uid="{424796ED-A51B-42E4-AB6A-67C90893DAAF}"/>
    <cellStyle name="Standaard 4 5 3 7 4 2" xfId="31620" xr:uid="{4C3EAC5B-0E3D-4AA5-B996-DF8571AF4A45}"/>
    <cellStyle name="Standaard 4 5 3 7 5" xfId="21436" xr:uid="{C88138D7-4558-4B5D-93CB-BE5835EE6A8F}"/>
    <cellStyle name="Standaard 4 5 3 8" xfId="1918" xr:uid="{C559A043-D911-4F4B-A889-743D155B867B}"/>
    <cellStyle name="Standaard 4 5 3 8 2" xfId="4463" xr:uid="{4F3F204B-9B95-4DA4-B729-4EA240A0855C}"/>
    <cellStyle name="Standaard 4 5 3 8 2 2" xfId="9797" xr:uid="{7AE52263-8370-445A-876B-32AADD68F925}"/>
    <cellStyle name="Standaard 4 5 3 8 2 2 2" xfId="19986" xr:uid="{69D40B01-8C46-40AF-BE0C-36875C759B2A}"/>
    <cellStyle name="Standaard 4 5 3 8 2 2 2 2" xfId="40355" xr:uid="{1877461F-3286-4C8F-9912-E7F3850A25FB}"/>
    <cellStyle name="Standaard 4 5 3 8 2 2 3" xfId="30171" xr:uid="{47B537D0-5C31-4FEE-B613-25FE436F59F3}"/>
    <cellStyle name="Standaard 4 5 3 8 2 3" xfId="14641" xr:uid="{3BA09A67-2801-4D83-9B3B-54148010927E}"/>
    <cellStyle name="Standaard 4 5 3 8 2 3 2" xfId="35010" xr:uid="{00A9895F-C9A7-444A-8F64-0975B9727BC8}"/>
    <cellStyle name="Standaard 4 5 3 8 2 4" xfId="24826" xr:uid="{C2A90E28-B56F-495E-A913-D8FB7312BB42}"/>
    <cellStyle name="Standaard 4 5 3 8 3" xfId="9796" xr:uid="{017F963D-C22D-43E2-BE50-9E891E32F354}"/>
    <cellStyle name="Standaard 4 5 3 8 3 2" xfId="19985" xr:uid="{FD5F5FCE-9221-4E48-8D6A-B8916DD1B118}"/>
    <cellStyle name="Standaard 4 5 3 8 3 2 2" xfId="40354" xr:uid="{45EDB77C-6C49-4629-9DC1-DB3902333E19}"/>
    <cellStyle name="Standaard 4 5 3 8 3 3" xfId="30170" xr:uid="{F9B71232-098E-4CD0-8073-A939962D55F8}"/>
    <cellStyle name="Standaard 4 5 3 8 4" xfId="12098" xr:uid="{662EF4DF-6A3E-4C93-AE66-AA7EF05DFBF6}"/>
    <cellStyle name="Standaard 4 5 3 8 4 2" xfId="32467" xr:uid="{52B99EAF-7518-4583-8AE5-DEFC603D69AC}"/>
    <cellStyle name="Standaard 4 5 3 8 5" xfId="22283" xr:uid="{43F5A3F4-2BE7-49E6-844F-F7F7BC50578A}"/>
    <cellStyle name="Standaard 4 5 3 9" xfId="2768" xr:uid="{28E35299-564A-4E6F-A224-19B575E0F187}"/>
    <cellStyle name="Standaard 4 5 3 9 2" xfId="9798" xr:uid="{99112228-F2BD-4940-9231-B44D0DB416C0}"/>
    <cellStyle name="Standaard 4 5 3 9 2 2" xfId="19987" xr:uid="{3C9F9445-2408-4165-A920-D970FC9554F2}"/>
    <cellStyle name="Standaard 4 5 3 9 2 2 2" xfId="40356" xr:uid="{379B184C-D87D-4EBB-BB7F-FB3CFA766BFE}"/>
    <cellStyle name="Standaard 4 5 3 9 2 3" xfId="30172" xr:uid="{53C17A5B-975C-49F0-ABAE-9D33951D63A7}"/>
    <cellStyle name="Standaard 4 5 3 9 3" xfId="12946" xr:uid="{CCA8ECF0-3CD1-4574-BF8D-D9B8C739A6BA}"/>
    <cellStyle name="Standaard 4 5 3 9 3 2" xfId="33315" xr:uid="{F0C347DE-9214-4F3F-B194-BC46C4580CC5}"/>
    <cellStyle name="Standaard 4 5 3 9 4" xfId="23131" xr:uid="{28D83806-547F-4DDB-9B1E-E0674CF4EA42}"/>
    <cellStyle name="Standaard 4 5 4" xfId="120" xr:uid="{F8A1D2DD-EB59-47F5-8DCA-CF0E54022160}"/>
    <cellStyle name="Standaard 4 5 4 10" xfId="20621" xr:uid="{68B4D81E-2DC8-40A1-8821-923987417C86}"/>
    <cellStyle name="Standaard 4 5 4 2" xfId="256" xr:uid="{F3281A40-70A5-40C0-8F30-D6BC43B1BBE1}"/>
    <cellStyle name="Standaard 4 5 4 2 2" xfId="812" xr:uid="{5F88BD2C-5757-44E1-B36D-84DBF4D096A8}"/>
    <cellStyle name="Standaard 4 5 4 2 2 2" xfId="1662" xr:uid="{A8286E7A-DF70-4922-9D17-6E2574A417CE}"/>
    <cellStyle name="Standaard 4 5 4 2 2 2 2" xfId="4207" xr:uid="{DEF329BC-5036-4427-8D1E-FCC3C2DEFC22}"/>
    <cellStyle name="Standaard 4 5 4 2 2 2 2 2" xfId="9803" xr:uid="{A04E7BB8-30C4-4401-AF22-D30E907ED4FA}"/>
    <cellStyle name="Standaard 4 5 4 2 2 2 2 2 2" xfId="19992" xr:uid="{1CE347F9-99AE-4588-8969-6E2CA2284CBE}"/>
    <cellStyle name="Standaard 4 5 4 2 2 2 2 2 2 2" xfId="40361" xr:uid="{913C392D-6E68-48AE-8DF5-41820FE5B158}"/>
    <cellStyle name="Standaard 4 5 4 2 2 2 2 2 3" xfId="30177" xr:uid="{574D8644-16D0-4B3D-AC1A-19105DF95AE3}"/>
    <cellStyle name="Standaard 4 5 4 2 2 2 2 3" xfId="14385" xr:uid="{27EBE1AC-E60B-4688-BF90-579204F8476C}"/>
    <cellStyle name="Standaard 4 5 4 2 2 2 2 3 2" xfId="34754" xr:uid="{1E83B616-605F-4531-8FA6-078A4C2C1632}"/>
    <cellStyle name="Standaard 4 5 4 2 2 2 2 4" xfId="24570" xr:uid="{2BF0DC8F-C228-4005-A926-EDBD94DFCA38}"/>
    <cellStyle name="Standaard 4 5 4 2 2 2 3" xfId="9802" xr:uid="{D44517C0-14BA-4DFE-BE56-23299E2DD850}"/>
    <cellStyle name="Standaard 4 5 4 2 2 2 3 2" xfId="19991" xr:uid="{8838E89B-D164-4338-BF5B-DDBC14B9F7BF}"/>
    <cellStyle name="Standaard 4 5 4 2 2 2 3 2 2" xfId="40360" xr:uid="{515E25D6-801D-40B4-8EA1-998952FB8FE8}"/>
    <cellStyle name="Standaard 4 5 4 2 2 2 3 3" xfId="30176" xr:uid="{3E3D3ECB-5411-4736-BA06-06B2EA685015}"/>
    <cellStyle name="Standaard 4 5 4 2 2 2 4" xfId="11842" xr:uid="{05FCC84E-3EDD-456B-9FAA-B62826FE4818}"/>
    <cellStyle name="Standaard 4 5 4 2 2 2 4 2" xfId="32211" xr:uid="{14685F16-D352-47FA-86B4-B9E3A21BFAC5}"/>
    <cellStyle name="Standaard 4 5 4 2 2 2 5" xfId="22027" xr:uid="{449483A9-74F1-4541-B098-AC3221BFF3FD}"/>
    <cellStyle name="Standaard 4 5 4 2 2 3" xfId="2509" xr:uid="{5FD66A69-D96E-49FD-B134-BFCFE4857C72}"/>
    <cellStyle name="Standaard 4 5 4 2 2 3 2" xfId="5054" xr:uid="{0FC410F2-3BBA-4BED-885D-7BD736921813}"/>
    <cellStyle name="Standaard 4 5 4 2 2 3 2 2" xfId="9805" xr:uid="{F497A7F0-107B-413D-B633-86209EDCEA34}"/>
    <cellStyle name="Standaard 4 5 4 2 2 3 2 2 2" xfId="19994" xr:uid="{89D90FB1-51AC-4890-B304-BFB6501AC043}"/>
    <cellStyle name="Standaard 4 5 4 2 2 3 2 2 2 2" xfId="40363" xr:uid="{DA83821A-052B-45CD-B961-56F8B7A185C3}"/>
    <cellStyle name="Standaard 4 5 4 2 2 3 2 2 3" xfId="30179" xr:uid="{23353F1C-CAA5-41DB-9169-8AA170D9038B}"/>
    <cellStyle name="Standaard 4 5 4 2 2 3 2 3" xfId="15232" xr:uid="{041B5566-B31B-4F23-AB36-AF424307FD2C}"/>
    <cellStyle name="Standaard 4 5 4 2 2 3 2 3 2" xfId="35601" xr:uid="{D1F0BE8C-1DE3-42E9-B676-37F922A6C192}"/>
    <cellStyle name="Standaard 4 5 4 2 2 3 2 4" xfId="25417" xr:uid="{96B71AFE-1609-4A1E-8CCE-5282445066BB}"/>
    <cellStyle name="Standaard 4 5 4 2 2 3 3" xfId="9804" xr:uid="{6E448E36-5A37-4241-B927-1A4765EB7B28}"/>
    <cellStyle name="Standaard 4 5 4 2 2 3 3 2" xfId="19993" xr:uid="{78901F45-BC05-45BD-8542-B923CEE23B3B}"/>
    <cellStyle name="Standaard 4 5 4 2 2 3 3 2 2" xfId="40362" xr:uid="{AD1B13A0-F18C-489C-BBFD-ED880A7F210D}"/>
    <cellStyle name="Standaard 4 5 4 2 2 3 3 3" xfId="30178" xr:uid="{C650EE93-70EC-4D79-B2B1-47E14CFCF869}"/>
    <cellStyle name="Standaard 4 5 4 2 2 3 4" xfId="12689" xr:uid="{990A9BEF-C7E7-4550-B5A3-B7BAC1426223}"/>
    <cellStyle name="Standaard 4 5 4 2 2 3 4 2" xfId="33058" xr:uid="{6BC304F9-D4DF-4BDB-9B85-1F9BD0268383}"/>
    <cellStyle name="Standaard 4 5 4 2 2 3 5" xfId="22874" xr:uid="{F8BF441C-B8B1-4A80-BD4A-60C83DDC1CC6}"/>
    <cellStyle name="Standaard 4 5 4 2 2 4" xfId="3359" xr:uid="{B430C49F-BF12-437C-A0CA-8C077464DD6A}"/>
    <cellStyle name="Standaard 4 5 4 2 2 4 2" xfId="9806" xr:uid="{0EB7839F-4219-4A39-9ABF-32A43239BB5E}"/>
    <cellStyle name="Standaard 4 5 4 2 2 4 2 2" xfId="19995" xr:uid="{81290B09-2FE0-4CF5-9196-38DB25A8B3B5}"/>
    <cellStyle name="Standaard 4 5 4 2 2 4 2 2 2" xfId="40364" xr:uid="{5DC879B2-0B03-46B8-9D55-5A777C4C3CCE}"/>
    <cellStyle name="Standaard 4 5 4 2 2 4 2 3" xfId="30180" xr:uid="{735C3487-0E41-4FBE-BE18-4C85A82BAE26}"/>
    <cellStyle name="Standaard 4 5 4 2 2 4 3" xfId="13537" xr:uid="{22D4A990-002B-4083-9D02-CD3A06C514F0}"/>
    <cellStyle name="Standaard 4 5 4 2 2 4 3 2" xfId="33906" xr:uid="{B3BDA1EE-B688-42AA-BD37-92D590CC4424}"/>
    <cellStyle name="Standaard 4 5 4 2 2 4 4" xfId="23722" xr:uid="{E59D088D-A78A-41A5-AA3E-B9F3CC8ACE72}"/>
    <cellStyle name="Standaard 4 5 4 2 2 5" xfId="9801" xr:uid="{46A29863-40C8-41BD-B61A-6C2A2007D596}"/>
    <cellStyle name="Standaard 4 5 4 2 2 5 2" xfId="19990" xr:uid="{84F35DE3-0ADB-4949-B661-2F7340E1DE98}"/>
    <cellStyle name="Standaard 4 5 4 2 2 5 2 2" xfId="40359" xr:uid="{F48C2282-3CD5-485E-88F2-883FF0B2FC1F}"/>
    <cellStyle name="Standaard 4 5 4 2 2 5 3" xfId="30175" xr:uid="{D8709347-B62D-4929-85BA-D8BA88BEBB2B}"/>
    <cellStyle name="Standaard 4 5 4 2 2 6" xfId="10994" xr:uid="{A6D57FD4-B9B7-497E-99A6-9937E0BBB6D6}"/>
    <cellStyle name="Standaard 4 5 4 2 2 6 2" xfId="31363" xr:uid="{A29EEC3C-D6DB-4C64-B0F5-6B9E04884A63}"/>
    <cellStyle name="Standaard 4 5 4 2 2 7" xfId="21179" xr:uid="{C5DF3F66-B1A6-4801-BF81-F0BFE7C9B3F5}"/>
    <cellStyle name="Standaard 4 5 4 2 3" xfId="1238" xr:uid="{FDB40464-BB05-4D5E-9220-E9326B239FB9}"/>
    <cellStyle name="Standaard 4 5 4 2 3 2" xfId="3783" xr:uid="{0436CD09-656E-4419-A64D-5E3C8976D6DD}"/>
    <cellStyle name="Standaard 4 5 4 2 3 2 2" xfId="9808" xr:uid="{E0274708-8120-4BD4-BA8E-8417F7A74AEE}"/>
    <cellStyle name="Standaard 4 5 4 2 3 2 2 2" xfId="19997" xr:uid="{7765A591-06BA-49A3-AF99-FD9A3CA68227}"/>
    <cellStyle name="Standaard 4 5 4 2 3 2 2 2 2" xfId="40366" xr:uid="{E5F0631D-E333-42DE-8745-1EE89B259516}"/>
    <cellStyle name="Standaard 4 5 4 2 3 2 2 3" xfId="30182" xr:uid="{3B3CA578-F311-4D5B-879D-FAC838C7DA1D}"/>
    <cellStyle name="Standaard 4 5 4 2 3 2 3" xfId="13961" xr:uid="{01C0D182-495A-4381-8D1B-E2D5E6BFF4F0}"/>
    <cellStyle name="Standaard 4 5 4 2 3 2 3 2" xfId="34330" xr:uid="{867D6AD8-4DB4-447C-B8E7-5E4634AEE07F}"/>
    <cellStyle name="Standaard 4 5 4 2 3 2 4" xfId="24146" xr:uid="{26E4C352-C347-4900-9F39-78D8A0ABD9EC}"/>
    <cellStyle name="Standaard 4 5 4 2 3 3" xfId="9807" xr:uid="{870B53B8-38AC-4311-8880-684A44DAA68D}"/>
    <cellStyle name="Standaard 4 5 4 2 3 3 2" xfId="19996" xr:uid="{19FD1116-3105-4DDD-B9A9-DAC7E612FC30}"/>
    <cellStyle name="Standaard 4 5 4 2 3 3 2 2" xfId="40365" xr:uid="{6C8E956B-D92C-4957-9865-B0FC5C3ECE68}"/>
    <cellStyle name="Standaard 4 5 4 2 3 3 3" xfId="30181" xr:uid="{4E1F42D4-A998-4D74-8FF7-FF2F9AE697B8}"/>
    <cellStyle name="Standaard 4 5 4 2 3 4" xfId="11418" xr:uid="{98F0F179-DDFF-4179-8A7E-6973C494BE45}"/>
    <cellStyle name="Standaard 4 5 4 2 3 4 2" xfId="31787" xr:uid="{BC0A8E37-64E7-4CF6-9355-8E5D25740548}"/>
    <cellStyle name="Standaard 4 5 4 2 3 5" xfId="21603" xr:uid="{CBC1B63A-893B-47A6-8FB5-634263F3859E}"/>
    <cellStyle name="Standaard 4 5 4 2 4" xfId="2085" xr:uid="{41471FA1-A8C1-4108-BDE8-32C9169A4994}"/>
    <cellStyle name="Standaard 4 5 4 2 4 2" xfId="4630" xr:uid="{CCC15CBD-9267-40F9-AA7A-27863AF58638}"/>
    <cellStyle name="Standaard 4 5 4 2 4 2 2" xfId="9810" xr:uid="{8C3D41E4-8691-428F-AFDD-3848A1B54400}"/>
    <cellStyle name="Standaard 4 5 4 2 4 2 2 2" xfId="19999" xr:uid="{0B11EBCB-7A19-4EF2-B72B-FFD7576DDCE5}"/>
    <cellStyle name="Standaard 4 5 4 2 4 2 2 2 2" xfId="40368" xr:uid="{D396D6ED-5D00-4B94-877A-9482F0CB8B84}"/>
    <cellStyle name="Standaard 4 5 4 2 4 2 2 3" xfId="30184" xr:uid="{5D1758DA-B500-4F92-A297-699529D2B8E7}"/>
    <cellStyle name="Standaard 4 5 4 2 4 2 3" xfId="14808" xr:uid="{667BA48E-90AF-469A-86E0-62A44606027E}"/>
    <cellStyle name="Standaard 4 5 4 2 4 2 3 2" xfId="35177" xr:uid="{821F31F0-A525-4F01-9C2B-9EF381244985}"/>
    <cellStyle name="Standaard 4 5 4 2 4 2 4" xfId="24993" xr:uid="{4CF16833-CFB1-483E-B241-B5151AA87CE4}"/>
    <cellStyle name="Standaard 4 5 4 2 4 3" xfId="9809" xr:uid="{2A63154D-54FD-4CB1-B10C-65113DE4F610}"/>
    <cellStyle name="Standaard 4 5 4 2 4 3 2" xfId="19998" xr:uid="{0CBE1FE2-AEEE-4C77-9698-88B72878C9E9}"/>
    <cellStyle name="Standaard 4 5 4 2 4 3 2 2" xfId="40367" xr:uid="{6B37F340-3317-47E8-8DE6-52BD2E137681}"/>
    <cellStyle name="Standaard 4 5 4 2 4 3 3" xfId="30183" xr:uid="{052C6CD3-8E9C-430E-8DD2-4706F9C813B1}"/>
    <cellStyle name="Standaard 4 5 4 2 4 4" xfId="12265" xr:uid="{739C0138-18E3-4C36-98EA-1084DAE041F0}"/>
    <cellStyle name="Standaard 4 5 4 2 4 4 2" xfId="32634" xr:uid="{6E4253E1-EF14-4CAB-8B21-15A75AB358C1}"/>
    <cellStyle name="Standaard 4 5 4 2 4 5" xfId="22450" xr:uid="{2C0FD761-E00E-49B2-8DA7-49C9E28FA043}"/>
    <cellStyle name="Standaard 4 5 4 2 5" xfId="2935" xr:uid="{4901E177-47F9-46DF-88CE-6A3191C11F8C}"/>
    <cellStyle name="Standaard 4 5 4 2 5 2" xfId="9811" xr:uid="{A733B787-B048-4BA4-A91F-54FD59CD30DF}"/>
    <cellStyle name="Standaard 4 5 4 2 5 2 2" xfId="20000" xr:uid="{80EB908A-A4C1-4224-B99E-3E3B27ADCE05}"/>
    <cellStyle name="Standaard 4 5 4 2 5 2 2 2" xfId="40369" xr:uid="{7E58DB98-7204-4B35-906C-5FED6C14FF02}"/>
    <cellStyle name="Standaard 4 5 4 2 5 2 3" xfId="30185" xr:uid="{60854254-6208-498C-951E-32A94785783D}"/>
    <cellStyle name="Standaard 4 5 4 2 5 3" xfId="13113" xr:uid="{DF24811F-8EAC-4009-8868-91AF3FD068BF}"/>
    <cellStyle name="Standaard 4 5 4 2 5 3 2" xfId="33482" xr:uid="{8F43BE78-080F-4276-B6DD-3CEF4E86B9E8}"/>
    <cellStyle name="Standaard 4 5 4 2 5 4" xfId="23298" xr:uid="{6F9B31B5-B60A-4334-82E1-CBCD4A60617F}"/>
    <cellStyle name="Standaard 4 5 4 2 6" xfId="9800" xr:uid="{BC1F71E6-A7ED-4143-8234-970C2B0C7BF5}"/>
    <cellStyle name="Standaard 4 5 4 2 6 2" xfId="19989" xr:uid="{7B116EE1-A76B-4C70-820C-01929BB738ED}"/>
    <cellStyle name="Standaard 4 5 4 2 6 2 2" xfId="40358" xr:uid="{EE1A1673-5CBC-4516-96DC-D73F462A1520}"/>
    <cellStyle name="Standaard 4 5 4 2 6 3" xfId="30174" xr:uid="{A678B36D-FA30-4B86-B620-ABA29508EDBB}"/>
    <cellStyle name="Standaard 4 5 4 2 7" xfId="10570" xr:uid="{DAC59A4C-A251-42A8-A2A7-E1FF35CBBFDE}"/>
    <cellStyle name="Standaard 4 5 4 2 7 2" xfId="30939" xr:uid="{B2BDAFE2-7903-454E-BE32-64A16D2BA7E2}"/>
    <cellStyle name="Standaard 4 5 4 2 8" xfId="20755" xr:uid="{B56FFED1-15A8-4BBD-A223-DC760BFB78EC}"/>
    <cellStyle name="Standaard 4 5 4 3" xfId="497" xr:uid="{DA0FCDD3-0BAE-4CAE-B006-D999B3C56108}"/>
    <cellStyle name="Standaard 4 5 4 3 2" xfId="954" xr:uid="{03FF45A5-F050-494E-B7E4-8490A13B9DF6}"/>
    <cellStyle name="Standaard 4 5 4 3 2 2" xfId="1804" xr:uid="{29B73D7E-5420-43E7-8A0A-3C86BD746461}"/>
    <cellStyle name="Standaard 4 5 4 3 2 2 2" xfId="4349" xr:uid="{8DEA9429-1D22-4BCC-B36D-570FD6DA3886}"/>
    <cellStyle name="Standaard 4 5 4 3 2 2 2 2" xfId="9815" xr:uid="{63B2BD49-F56F-469F-990C-5F0F302781F5}"/>
    <cellStyle name="Standaard 4 5 4 3 2 2 2 2 2" xfId="20004" xr:uid="{6724BDCD-D503-4243-9DD4-63955A0A87C5}"/>
    <cellStyle name="Standaard 4 5 4 3 2 2 2 2 2 2" xfId="40373" xr:uid="{746186A6-98C8-40F0-81B5-289A85B702C3}"/>
    <cellStyle name="Standaard 4 5 4 3 2 2 2 2 3" xfId="30189" xr:uid="{6FD0C43E-ABB6-4F5F-952A-A410A4026664}"/>
    <cellStyle name="Standaard 4 5 4 3 2 2 2 3" xfId="14527" xr:uid="{48E0F4BD-E103-4C1D-9A2E-631D7FC7285D}"/>
    <cellStyle name="Standaard 4 5 4 3 2 2 2 3 2" xfId="34896" xr:uid="{E4C99EBA-DDA9-4FD1-840A-33665E4AA122}"/>
    <cellStyle name="Standaard 4 5 4 3 2 2 2 4" xfId="24712" xr:uid="{89C736BC-7F3F-443C-85A5-5D3EEA131D4B}"/>
    <cellStyle name="Standaard 4 5 4 3 2 2 3" xfId="9814" xr:uid="{49DE9D0A-05FA-416F-BFEB-1ECF66CFB94D}"/>
    <cellStyle name="Standaard 4 5 4 3 2 2 3 2" xfId="20003" xr:uid="{19AEC05A-E89A-4D65-BFF8-54E340BAB90B}"/>
    <cellStyle name="Standaard 4 5 4 3 2 2 3 2 2" xfId="40372" xr:uid="{B0EACD74-950A-4FC6-96AE-4B0BAFC2FE22}"/>
    <cellStyle name="Standaard 4 5 4 3 2 2 3 3" xfId="30188" xr:uid="{1C98F439-AB1A-4932-BADC-6369955AE710}"/>
    <cellStyle name="Standaard 4 5 4 3 2 2 4" xfId="11984" xr:uid="{2111D060-D80E-46B1-BAE0-57905951855D}"/>
    <cellStyle name="Standaard 4 5 4 3 2 2 4 2" xfId="32353" xr:uid="{9E39F331-AB11-425B-B839-348B03096CA5}"/>
    <cellStyle name="Standaard 4 5 4 3 2 2 5" xfId="22169" xr:uid="{B8450025-B92D-4C37-BF9D-E8CD29B2AF9F}"/>
    <cellStyle name="Standaard 4 5 4 3 2 3" xfId="2651" xr:uid="{E9D40B94-EB45-4A19-9E5A-C6E1CC482190}"/>
    <cellStyle name="Standaard 4 5 4 3 2 3 2" xfId="5196" xr:uid="{730CC841-AB9A-4903-8A33-357720D8ABB2}"/>
    <cellStyle name="Standaard 4 5 4 3 2 3 2 2" xfId="9817" xr:uid="{845ABEE6-7402-459B-AF7D-A260529C3D0F}"/>
    <cellStyle name="Standaard 4 5 4 3 2 3 2 2 2" xfId="20006" xr:uid="{125F5216-F41E-43C9-A3F8-5E9E21781769}"/>
    <cellStyle name="Standaard 4 5 4 3 2 3 2 2 2 2" xfId="40375" xr:uid="{CA9A124D-E287-4906-A60F-BF8C2E81B440}"/>
    <cellStyle name="Standaard 4 5 4 3 2 3 2 2 3" xfId="30191" xr:uid="{1C3CB216-BD22-4262-9F24-A8E521E1C3E0}"/>
    <cellStyle name="Standaard 4 5 4 3 2 3 2 3" xfId="15374" xr:uid="{6FFA2D77-A6EB-43BA-AB88-AACB969BB879}"/>
    <cellStyle name="Standaard 4 5 4 3 2 3 2 3 2" xfId="35743" xr:uid="{CC4BB9C3-3F02-4771-89BF-1C10896C598A}"/>
    <cellStyle name="Standaard 4 5 4 3 2 3 2 4" xfId="25559" xr:uid="{6B0A2B62-5946-40EA-A1AA-CA8F53B49444}"/>
    <cellStyle name="Standaard 4 5 4 3 2 3 3" xfId="9816" xr:uid="{CC070624-BCE1-45B1-9405-A09E91AC7A59}"/>
    <cellStyle name="Standaard 4 5 4 3 2 3 3 2" xfId="20005" xr:uid="{543B09FE-E848-4BBB-AF55-8C3D5515922B}"/>
    <cellStyle name="Standaard 4 5 4 3 2 3 3 2 2" xfId="40374" xr:uid="{5B14D847-C55E-48D8-8ECE-A7F64EDFD50C}"/>
    <cellStyle name="Standaard 4 5 4 3 2 3 3 3" xfId="30190" xr:uid="{41F3A317-6950-43A6-97B8-0A561C10A537}"/>
    <cellStyle name="Standaard 4 5 4 3 2 3 4" xfId="12831" xr:uid="{4CFB69BB-C462-43B9-B020-8611FC6CD2FC}"/>
    <cellStyle name="Standaard 4 5 4 3 2 3 4 2" xfId="33200" xr:uid="{EDC65F2F-AC81-4EAB-A9D7-2B6C85C23C2C}"/>
    <cellStyle name="Standaard 4 5 4 3 2 3 5" xfId="23016" xr:uid="{5905A4B6-51D2-4D79-9116-D4471E699C39}"/>
    <cellStyle name="Standaard 4 5 4 3 2 4" xfId="3501" xr:uid="{81F92F7B-15C8-4918-9FD5-ACF0643E89B7}"/>
    <cellStyle name="Standaard 4 5 4 3 2 4 2" xfId="9818" xr:uid="{4A22E42B-5E71-42D7-BE0E-CE8E65BDBF44}"/>
    <cellStyle name="Standaard 4 5 4 3 2 4 2 2" xfId="20007" xr:uid="{6FCCD970-49BE-445A-AFF0-A96C8A07CF2B}"/>
    <cellStyle name="Standaard 4 5 4 3 2 4 2 2 2" xfId="40376" xr:uid="{D544AEC8-DE34-4455-9EB2-211AA2BD086E}"/>
    <cellStyle name="Standaard 4 5 4 3 2 4 2 3" xfId="30192" xr:uid="{D1D4992C-466F-4E75-888D-ED6C235EB024}"/>
    <cellStyle name="Standaard 4 5 4 3 2 4 3" xfId="13679" xr:uid="{3CB75760-E852-439E-B478-4480D0CB96C9}"/>
    <cellStyle name="Standaard 4 5 4 3 2 4 3 2" xfId="34048" xr:uid="{95028F93-F8BF-44BF-B5D0-538E26E0C496}"/>
    <cellStyle name="Standaard 4 5 4 3 2 4 4" xfId="23864" xr:uid="{000FD81C-AD0D-49EA-A0F5-B4B534647B7E}"/>
    <cellStyle name="Standaard 4 5 4 3 2 5" xfId="9813" xr:uid="{EE77D33D-9A8B-4312-B5E9-96382F65014D}"/>
    <cellStyle name="Standaard 4 5 4 3 2 5 2" xfId="20002" xr:uid="{D031C03C-F856-47BD-9B5B-34E7FD074158}"/>
    <cellStyle name="Standaard 4 5 4 3 2 5 2 2" xfId="40371" xr:uid="{908C7EE4-F12B-4A46-88E2-95EA4D9F0062}"/>
    <cellStyle name="Standaard 4 5 4 3 2 5 3" xfId="30187" xr:uid="{81F33E72-1A93-4CC3-A20E-5674F8560762}"/>
    <cellStyle name="Standaard 4 5 4 3 2 6" xfId="11136" xr:uid="{B5BA2808-C6EA-4A18-A085-04EB2DFC277F}"/>
    <cellStyle name="Standaard 4 5 4 3 2 6 2" xfId="31505" xr:uid="{350C0816-6249-4C09-AE4D-B52F9CFBC6D3}"/>
    <cellStyle name="Standaard 4 5 4 3 2 7" xfId="21321" xr:uid="{C33B33EE-F502-479F-A03A-3D7B53F93B24}"/>
    <cellStyle name="Standaard 4 5 4 3 3" xfId="1380" xr:uid="{D4F35DAB-A951-48C7-8954-5F6B972AC198}"/>
    <cellStyle name="Standaard 4 5 4 3 3 2" xfId="3925" xr:uid="{8BB9B6BF-FFDB-4089-9DE0-146025D5B61D}"/>
    <cellStyle name="Standaard 4 5 4 3 3 2 2" xfId="9820" xr:uid="{03647C3A-3F09-4E8A-B494-43F6C6191255}"/>
    <cellStyle name="Standaard 4 5 4 3 3 2 2 2" xfId="20009" xr:uid="{226439EB-2BAA-4F03-8B5A-4D62BA672B67}"/>
    <cellStyle name="Standaard 4 5 4 3 3 2 2 2 2" xfId="40378" xr:uid="{AC48EA95-CB7F-476A-9074-4735C076148B}"/>
    <cellStyle name="Standaard 4 5 4 3 3 2 2 3" xfId="30194" xr:uid="{3DB259D9-414E-467C-84E7-9504D9071AA9}"/>
    <cellStyle name="Standaard 4 5 4 3 3 2 3" xfId="14103" xr:uid="{4D71DD36-A3F7-43A8-8127-E0EE23983A5E}"/>
    <cellStyle name="Standaard 4 5 4 3 3 2 3 2" xfId="34472" xr:uid="{996C5750-90E8-43C9-A697-910920F0CE03}"/>
    <cellStyle name="Standaard 4 5 4 3 3 2 4" xfId="24288" xr:uid="{EA21BCD2-231D-428E-BD24-5347265CE8D1}"/>
    <cellStyle name="Standaard 4 5 4 3 3 3" xfId="9819" xr:uid="{A86D49DD-12ED-4C33-9BB6-4EC980A63833}"/>
    <cellStyle name="Standaard 4 5 4 3 3 3 2" xfId="20008" xr:uid="{7958EC51-5100-4A27-BFAC-CAD91EAE5156}"/>
    <cellStyle name="Standaard 4 5 4 3 3 3 2 2" xfId="40377" xr:uid="{F0879AAA-CA86-487F-838C-8738EDAF4B0B}"/>
    <cellStyle name="Standaard 4 5 4 3 3 3 3" xfId="30193" xr:uid="{42AD0B64-7EA3-496E-B0A9-D3585B094D63}"/>
    <cellStyle name="Standaard 4 5 4 3 3 4" xfId="11560" xr:uid="{CBBFEBC0-7F6D-45BF-98B2-DD1D39825D36}"/>
    <cellStyle name="Standaard 4 5 4 3 3 4 2" xfId="31929" xr:uid="{C901893D-36FA-4386-AB7A-6EC95BB696FC}"/>
    <cellStyle name="Standaard 4 5 4 3 3 5" xfId="21745" xr:uid="{644DEF94-21BB-491A-91BC-7D63E97AF3E8}"/>
    <cellStyle name="Standaard 4 5 4 3 4" xfId="2227" xr:uid="{3714C884-6F82-4A1A-AAE2-51B13060BC34}"/>
    <cellStyle name="Standaard 4 5 4 3 4 2" xfId="4772" xr:uid="{266ECC73-17F2-4102-9CC7-D32C808CEADA}"/>
    <cellStyle name="Standaard 4 5 4 3 4 2 2" xfId="9822" xr:uid="{35783C3C-DCB6-4B2D-9250-CECDD63C8E12}"/>
    <cellStyle name="Standaard 4 5 4 3 4 2 2 2" xfId="20011" xr:uid="{F5CC799D-0790-41A9-8077-BC44583FBAEF}"/>
    <cellStyle name="Standaard 4 5 4 3 4 2 2 2 2" xfId="40380" xr:uid="{017AB2DE-07FD-434F-8B0E-C4F8C5F6E9D0}"/>
    <cellStyle name="Standaard 4 5 4 3 4 2 2 3" xfId="30196" xr:uid="{6E04FAF6-8789-4023-AE1E-09D61FD7C773}"/>
    <cellStyle name="Standaard 4 5 4 3 4 2 3" xfId="14950" xr:uid="{F0D0511B-D12E-44CB-87AD-A720DB281A76}"/>
    <cellStyle name="Standaard 4 5 4 3 4 2 3 2" xfId="35319" xr:uid="{29FA8F9E-BFF0-4FDD-BA67-C6BAA1C151B1}"/>
    <cellStyle name="Standaard 4 5 4 3 4 2 4" xfId="25135" xr:uid="{595ABCB9-74C8-4D91-B3B1-EA1CDD91B9FF}"/>
    <cellStyle name="Standaard 4 5 4 3 4 3" xfId="9821" xr:uid="{B56C78B5-2546-4EFA-8E6B-B1FB77F190FD}"/>
    <cellStyle name="Standaard 4 5 4 3 4 3 2" xfId="20010" xr:uid="{A35ED572-7FCB-4718-872F-E2E4EEB15B95}"/>
    <cellStyle name="Standaard 4 5 4 3 4 3 2 2" xfId="40379" xr:uid="{AEFE4E65-EEA0-4ACA-8FF9-9B2188005693}"/>
    <cellStyle name="Standaard 4 5 4 3 4 3 3" xfId="30195" xr:uid="{CC670756-EC86-4184-AEBE-C7AA5FFCC5E5}"/>
    <cellStyle name="Standaard 4 5 4 3 4 4" xfId="12407" xr:uid="{B216B8FF-96B1-4C6E-856A-6CE4AE70C3F7}"/>
    <cellStyle name="Standaard 4 5 4 3 4 4 2" xfId="32776" xr:uid="{E6FB745B-8627-480E-B591-5D89D04D56B4}"/>
    <cellStyle name="Standaard 4 5 4 3 4 5" xfId="22592" xr:uid="{A74CB485-51E0-4AAC-B90A-83EA667ED9BF}"/>
    <cellStyle name="Standaard 4 5 4 3 5" xfId="3077" xr:uid="{8DB12B1F-2E08-4F2E-952C-E3D21893A380}"/>
    <cellStyle name="Standaard 4 5 4 3 5 2" xfId="9823" xr:uid="{FDBA895B-8129-435A-B297-73D0138D365F}"/>
    <cellStyle name="Standaard 4 5 4 3 5 2 2" xfId="20012" xr:uid="{EA3C9584-9D9B-46A3-917B-D1826CBFC28E}"/>
    <cellStyle name="Standaard 4 5 4 3 5 2 2 2" xfId="40381" xr:uid="{A8D1823A-EE10-43BD-9A19-D4C06BA9C3EE}"/>
    <cellStyle name="Standaard 4 5 4 3 5 2 3" xfId="30197" xr:uid="{3F990CD7-F2BA-4995-8CC5-101971977915}"/>
    <cellStyle name="Standaard 4 5 4 3 5 3" xfId="13255" xr:uid="{41376BC5-B3E4-4C39-B36A-F20956C25F68}"/>
    <cellStyle name="Standaard 4 5 4 3 5 3 2" xfId="33624" xr:uid="{C4647320-CA27-4B86-AC03-E5BC766272CE}"/>
    <cellStyle name="Standaard 4 5 4 3 5 4" xfId="23440" xr:uid="{8B8AF0D3-9C74-4B02-B38C-3BBD23EC61DC}"/>
    <cellStyle name="Standaard 4 5 4 3 6" xfId="9812" xr:uid="{9AB40ACA-EB5B-4F2A-89D6-E0E93ABA4C08}"/>
    <cellStyle name="Standaard 4 5 4 3 6 2" xfId="20001" xr:uid="{8EB883AC-58C2-4E83-8ABF-A5DCF43E8697}"/>
    <cellStyle name="Standaard 4 5 4 3 6 2 2" xfId="40370" xr:uid="{EDD35B62-8313-4AE8-B1E6-F7BEF87D2F64}"/>
    <cellStyle name="Standaard 4 5 4 3 6 3" xfId="30186" xr:uid="{EE6BAEB4-CA75-49BE-855D-01285F4AD191}"/>
    <cellStyle name="Standaard 4 5 4 3 7" xfId="10712" xr:uid="{844ABF1F-F629-47D7-8576-A0CA4435ACC0}"/>
    <cellStyle name="Standaard 4 5 4 3 7 2" xfId="31081" xr:uid="{4046C1F1-AE59-407E-A5D1-16560B3937B8}"/>
    <cellStyle name="Standaard 4 5 4 3 8" xfId="20897" xr:uid="{C95D78FF-FBFC-4178-8F59-91CA99CF1B60}"/>
    <cellStyle name="Standaard 4 5 4 4" xfId="678" xr:uid="{3C16BEEA-F03A-4AF3-A480-D0DB931FF18A}"/>
    <cellStyle name="Standaard 4 5 4 4 2" xfId="1528" xr:uid="{26F4EF94-F8D0-45B3-BE54-55A1ED3CD81D}"/>
    <cellStyle name="Standaard 4 5 4 4 2 2" xfId="4073" xr:uid="{E2D90264-1162-443B-AAC9-89E0669719D2}"/>
    <cellStyle name="Standaard 4 5 4 4 2 2 2" xfId="9826" xr:uid="{389D2610-4F32-478C-AE0E-7A48ADF7CA53}"/>
    <cellStyle name="Standaard 4 5 4 4 2 2 2 2" xfId="20015" xr:uid="{8753E32E-BE09-48FB-92DC-BA1F2B6F7DB2}"/>
    <cellStyle name="Standaard 4 5 4 4 2 2 2 2 2" xfId="40384" xr:uid="{24D72EE0-C164-46B5-9E82-523E001CC53C}"/>
    <cellStyle name="Standaard 4 5 4 4 2 2 2 3" xfId="30200" xr:uid="{51327889-2E45-43EF-8B68-C9B657403F3D}"/>
    <cellStyle name="Standaard 4 5 4 4 2 2 3" xfId="14251" xr:uid="{76C8DE84-7176-423C-A787-59AC2ED6FB3D}"/>
    <cellStyle name="Standaard 4 5 4 4 2 2 3 2" xfId="34620" xr:uid="{B667C0CA-69F0-41A4-BAA4-88E20C9BA9B9}"/>
    <cellStyle name="Standaard 4 5 4 4 2 2 4" xfId="24436" xr:uid="{591A5DA5-6BAA-4DD9-B835-42E0087AA373}"/>
    <cellStyle name="Standaard 4 5 4 4 2 3" xfId="9825" xr:uid="{E9491D02-48F1-4207-AB38-80A3C39E2F6A}"/>
    <cellStyle name="Standaard 4 5 4 4 2 3 2" xfId="20014" xr:uid="{138236E4-30F4-416D-BC87-40E165305D0A}"/>
    <cellStyle name="Standaard 4 5 4 4 2 3 2 2" xfId="40383" xr:uid="{12DDEEB1-6D67-426B-93AE-51785C510919}"/>
    <cellStyle name="Standaard 4 5 4 4 2 3 3" xfId="30199" xr:uid="{98689F31-53CF-4C12-A28D-87DA9E14A7F4}"/>
    <cellStyle name="Standaard 4 5 4 4 2 4" xfId="11708" xr:uid="{ABDA20D3-66D5-484C-A786-DE33B7F5E2FA}"/>
    <cellStyle name="Standaard 4 5 4 4 2 4 2" xfId="32077" xr:uid="{30D916B4-3A17-4100-A1E9-B879A0166D37}"/>
    <cellStyle name="Standaard 4 5 4 4 2 5" xfId="21893" xr:uid="{3B31F4E4-C2E7-4233-8E9F-05EB40D88768}"/>
    <cellStyle name="Standaard 4 5 4 4 3" xfId="2375" xr:uid="{C77F020C-5556-4385-82B8-635D84344CD7}"/>
    <cellStyle name="Standaard 4 5 4 4 3 2" xfId="4920" xr:uid="{30C82F14-E0D5-4B0A-B795-056D9FDBADCD}"/>
    <cellStyle name="Standaard 4 5 4 4 3 2 2" xfId="9828" xr:uid="{DF921C68-8CF4-4555-9ABE-B88E164D489C}"/>
    <cellStyle name="Standaard 4 5 4 4 3 2 2 2" xfId="20017" xr:uid="{15675799-11C1-4FC5-9C5B-653528FACCB5}"/>
    <cellStyle name="Standaard 4 5 4 4 3 2 2 2 2" xfId="40386" xr:uid="{3F7B3C35-9BF5-462E-B9DC-4DE0C06355C5}"/>
    <cellStyle name="Standaard 4 5 4 4 3 2 2 3" xfId="30202" xr:uid="{7433A363-E685-4BAA-BBF1-3042054DB439}"/>
    <cellStyle name="Standaard 4 5 4 4 3 2 3" xfId="15098" xr:uid="{93E26175-E31F-4ECD-81A0-B67930568769}"/>
    <cellStyle name="Standaard 4 5 4 4 3 2 3 2" xfId="35467" xr:uid="{33C70C29-40AC-4378-9692-74DE2D1C8A05}"/>
    <cellStyle name="Standaard 4 5 4 4 3 2 4" xfId="25283" xr:uid="{64CCE08A-5754-4023-BAB3-626487C477A2}"/>
    <cellStyle name="Standaard 4 5 4 4 3 3" xfId="9827" xr:uid="{CB959094-B40B-41B3-9692-724ABCFD1BC1}"/>
    <cellStyle name="Standaard 4 5 4 4 3 3 2" xfId="20016" xr:uid="{B6F0DD1E-DA2D-49BF-8ABD-C3BE96B4FE87}"/>
    <cellStyle name="Standaard 4 5 4 4 3 3 2 2" xfId="40385" xr:uid="{9016610D-7AE9-47A9-8617-BD59B9D96796}"/>
    <cellStyle name="Standaard 4 5 4 4 3 3 3" xfId="30201" xr:uid="{FDCE1E4F-C124-4D61-A845-80EAF00D05D2}"/>
    <cellStyle name="Standaard 4 5 4 4 3 4" xfId="12555" xr:uid="{F9615988-549C-48EA-B512-DF92302263E6}"/>
    <cellStyle name="Standaard 4 5 4 4 3 4 2" xfId="32924" xr:uid="{7A308D78-5046-4048-922E-837CE1E50D4A}"/>
    <cellStyle name="Standaard 4 5 4 4 3 5" xfId="22740" xr:uid="{7D75F326-816D-48C1-98EF-C391535F2A86}"/>
    <cellStyle name="Standaard 4 5 4 4 4" xfId="3225" xr:uid="{5252820F-5824-4135-967F-3CD15F811D12}"/>
    <cellStyle name="Standaard 4 5 4 4 4 2" xfId="9829" xr:uid="{4589C22E-2EFE-4CF4-BCAF-888DDFAB4630}"/>
    <cellStyle name="Standaard 4 5 4 4 4 2 2" xfId="20018" xr:uid="{B2406B95-9FC6-4FA8-9D43-EBEC3AD00456}"/>
    <cellStyle name="Standaard 4 5 4 4 4 2 2 2" xfId="40387" xr:uid="{3DCC0C88-C5FB-4ED8-AEB3-E483ECEEAB79}"/>
    <cellStyle name="Standaard 4 5 4 4 4 2 3" xfId="30203" xr:uid="{5CD20EFF-EF07-49EF-9FD5-2F1DFA7E00A5}"/>
    <cellStyle name="Standaard 4 5 4 4 4 3" xfId="13403" xr:uid="{9A5970CC-08FC-41CA-B606-904733BC1994}"/>
    <cellStyle name="Standaard 4 5 4 4 4 3 2" xfId="33772" xr:uid="{9DCFEC9D-DC43-490A-B0AC-AD8F50118097}"/>
    <cellStyle name="Standaard 4 5 4 4 4 4" xfId="23588" xr:uid="{BBD2064D-9D37-41BC-8370-60C0E5005F2D}"/>
    <cellStyle name="Standaard 4 5 4 4 5" xfId="9824" xr:uid="{D44A0285-F169-4379-9FC0-2189C6F45000}"/>
    <cellStyle name="Standaard 4 5 4 4 5 2" xfId="20013" xr:uid="{C52FBA7B-701B-4752-BEF6-97A4ECB6AC03}"/>
    <cellStyle name="Standaard 4 5 4 4 5 2 2" xfId="40382" xr:uid="{93282CB1-A948-4B3E-8B93-22F4F590EF44}"/>
    <cellStyle name="Standaard 4 5 4 4 5 3" xfId="30198" xr:uid="{AD931F9F-F32D-4609-874A-603F50F79D22}"/>
    <cellStyle name="Standaard 4 5 4 4 6" xfId="10860" xr:uid="{E72C1B76-42FF-4271-AFD5-8F8260468290}"/>
    <cellStyle name="Standaard 4 5 4 4 6 2" xfId="31229" xr:uid="{FB66C15B-7454-4CA9-A3C9-02BD407E18D8}"/>
    <cellStyle name="Standaard 4 5 4 4 7" xfId="21045" xr:uid="{ED77D4C7-1517-4D54-A241-A6E3C289EAE6}"/>
    <cellStyle name="Standaard 4 5 4 5" xfId="1104" xr:uid="{E22485F5-A0C4-4AE3-BA07-3A23DEA5D6B5}"/>
    <cellStyle name="Standaard 4 5 4 5 2" xfId="3649" xr:uid="{25747F3E-8BEB-426E-951B-B4DEE62D0DA1}"/>
    <cellStyle name="Standaard 4 5 4 5 2 2" xfId="9831" xr:uid="{D8830B9B-FC65-4F88-B129-4D3EAAB57EA1}"/>
    <cellStyle name="Standaard 4 5 4 5 2 2 2" xfId="20020" xr:uid="{C9ED80DF-110D-4CF1-8BC9-2D5DCFFC1A02}"/>
    <cellStyle name="Standaard 4 5 4 5 2 2 2 2" xfId="40389" xr:uid="{18644CC8-41A7-42F0-AFC3-0EA75F7517F7}"/>
    <cellStyle name="Standaard 4 5 4 5 2 2 3" xfId="30205" xr:uid="{2B3C5158-22F9-4734-AE7B-FD0F5066475D}"/>
    <cellStyle name="Standaard 4 5 4 5 2 3" xfId="13827" xr:uid="{3D33468D-3107-4264-8E5A-25FCCF38E39A}"/>
    <cellStyle name="Standaard 4 5 4 5 2 3 2" xfId="34196" xr:uid="{F46AD201-DB56-4032-88BD-352ACD6A75FE}"/>
    <cellStyle name="Standaard 4 5 4 5 2 4" xfId="24012" xr:uid="{78181457-D985-4A42-8788-81F5E2BA26FB}"/>
    <cellStyle name="Standaard 4 5 4 5 3" xfId="9830" xr:uid="{2BC9DA31-DBB5-4C2B-9073-2C7B4BB145FD}"/>
    <cellStyle name="Standaard 4 5 4 5 3 2" xfId="20019" xr:uid="{74EF2474-90AA-43D2-9CCC-B582257A8A58}"/>
    <cellStyle name="Standaard 4 5 4 5 3 2 2" xfId="40388" xr:uid="{E7226FE0-AAE3-45B1-ADAE-7416A7F31CE3}"/>
    <cellStyle name="Standaard 4 5 4 5 3 3" xfId="30204" xr:uid="{1DD1C473-5831-402B-95B5-9509E767D3FB}"/>
    <cellStyle name="Standaard 4 5 4 5 4" xfId="11284" xr:uid="{180DF137-7BA8-4A48-8FE4-BC1EE365B774}"/>
    <cellStyle name="Standaard 4 5 4 5 4 2" xfId="31653" xr:uid="{E4A9C275-2A87-46BE-970C-7FA4AAD05398}"/>
    <cellStyle name="Standaard 4 5 4 5 5" xfId="21469" xr:uid="{F4FE9A58-7F8F-4117-BB91-F77E66BEB6AE}"/>
    <cellStyle name="Standaard 4 5 4 6" xfId="1951" xr:uid="{57298E11-0D69-4171-A0C7-DDA06ACD9F8B}"/>
    <cellStyle name="Standaard 4 5 4 6 2" xfId="4496" xr:uid="{E4B7D3BC-F747-4963-81ED-4A39D8D6F93C}"/>
    <cellStyle name="Standaard 4 5 4 6 2 2" xfId="9833" xr:uid="{1EE0A804-487C-40A2-AD27-9C51B82253F4}"/>
    <cellStyle name="Standaard 4 5 4 6 2 2 2" xfId="20022" xr:uid="{6E07DBF0-2411-43A2-BBDA-1A26F7320C5E}"/>
    <cellStyle name="Standaard 4 5 4 6 2 2 2 2" xfId="40391" xr:uid="{14D2EB0A-9AC9-4535-9852-5CBB003ECB50}"/>
    <cellStyle name="Standaard 4 5 4 6 2 2 3" xfId="30207" xr:uid="{7E204905-32BE-40A6-8778-C5EFB80203D9}"/>
    <cellStyle name="Standaard 4 5 4 6 2 3" xfId="14674" xr:uid="{DA26A1F5-20F6-4462-89AB-0B0281E82423}"/>
    <cellStyle name="Standaard 4 5 4 6 2 3 2" xfId="35043" xr:uid="{E60161B8-25FF-459A-9C30-70F76612260E}"/>
    <cellStyle name="Standaard 4 5 4 6 2 4" xfId="24859" xr:uid="{C9712609-31B1-47B6-8D0F-225092B957ED}"/>
    <cellStyle name="Standaard 4 5 4 6 3" xfId="9832" xr:uid="{F99A4DF6-E007-433F-9AE9-CE4D690759F0}"/>
    <cellStyle name="Standaard 4 5 4 6 3 2" xfId="20021" xr:uid="{4A5BB5C9-50EE-42A1-9B9B-B14334192A64}"/>
    <cellStyle name="Standaard 4 5 4 6 3 2 2" xfId="40390" xr:uid="{3ECC89EB-850C-4DAA-BA16-C1C688B01714}"/>
    <cellStyle name="Standaard 4 5 4 6 3 3" xfId="30206" xr:uid="{A9EAB410-E840-4A4A-A195-5C1A7D749D6A}"/>
    <cellStyle name="Standaard 4 5 4 6 4" xfId="12131" xr:uid="{D47F917A-6A61-4C22-A74A-0F0CB76CA6BF}"/>
    <cellStyle name="Standaard 4 5 4 6 4 2" xfId="32500" xr:uid="{1458BCE7-91FF-4A70-93C0-A8FF7832D361}"/>
    <cellStyle name="Standaard 4 5 4 6 5" xfId="22316" xr:uid="{8732A803-978A-43FF-9A71-A424A451B269}"/>
    <cellStyle name="Standaard 4 5 4 7" xfId="2801" xr:uid="{E7E6C7A4-318B-4BB0-8C62-648BFB6C3177}"/>
    <cellStyle name="Standaard 4 5 4 7 2" xfId="9834" xr:uid="{43EF120E-1FF8-4AAB-AC49-67998F3EA2B1}"/>
    <cellStyle name="Standaard 4 5 4 7 2 2" xfId="20023" xr:uid="{934B34E7-62EC-4159-89CD-B71FB33C3781}"/>
    <cellStyle name="Standaard 4 5 4 7 2 2 2" xfId="40392" xr:uid="{E437AC45-F776-4582-A869-B4E6982A18E6}"/>
    <cellStyle name="Standaard 4 5 4 7 2 3" xfId="30208" xr:uid="{B9B3471D-4476-4B05-A3E5-F4C2ABA1A16F}"/>
    <cellStyle name="Standaard 4 5 4 7 3" xfId="12979" xr:uid="{F7706F4F-D9E1-4B5A-A08A-23B6395ADA26}"/>
    <cellStyle name="Standaard 4 5 4 7 3 2" xfId="33348" xr:uid="{AAAB3889-E7F5-46CD-8ED7-84EBAAA48258}"/>
    <cellStyle name="Standaard 4 5 4 7 4" xfId="23164" xr:uid="{D212F8F1-A11D-4E0B-961F-CC68B1951DB4}"/>
    <cellStyle name="Standaard 4 5 4 8" xfId="9799" xr:uid="{5172BB30-1560-4ED5-8C45-91561D0FB92D}"/>
    <cellStyle name="Standaard 4 5 4 8 2" xfId="19988" xr:uid="{8319ECF1-8C79-45BD-AE8D-0A5F220AAE0D}"/>
    <cellStyle name="Standaard 4 5 4 8 2 2" xfId="40357" xr:uid="{7CA718A3-7724-4760-B2F2-050CF000C960}"/>
    <cellStyle name="Standaard 4 5 4 8 3" xfId="30173" xr:uid="{DE6A255A-CB40-4CE7-9C4F-DD025B3F3173}"/>
    <cellStyle name="Standaard 4 5 4 9" xfId="10436" xr:uid="{5D344992-2822-4F62-8307-5B59054F5C5E}"/>
    <cellStyle name="Standaard 4 5 4 9 2" xfId="30805" xr:uid="{B81E4BC5-A03F-4050-8F42-433D83AA21BF}"/>
    <cellStyle name="Standaard 4 5 5" xfId="190" xr:uid="{82B31C39-593A-47A3-BF22-82542BD13113}"/>
    <cellStyle name="Standaard 4 5 5 2" xfId="746" xr:uid="{C12CDF5A-5E06-47ED-AE1E-924B3D8E6A1D}"/>
    <cellStyle name="Standaard 4 5 5 2 2" xfId="1596" xr:uid="{6F867D7A-BAC7-4F92-9DE8-964290D544FC}"/>
    <cellStyle name="Standaard 4 5 5 2 2 2" xfId="4141" xr:uid="{8C9E9F91-7B10-4F68-93E7-DF950D73AAA0}"/>
    <cellStyle name="Standaard 4 5 5 2 2 2 2" xfId="9838" xr:uid="{911139A0-D8E0-4511-B8C0-70C9E1852ACF}"/>
    <cellStyle name="Standaard 4 5 5 2 2 2 2 2" xfId="20027" xr:uid="{5CA971A7-DE72-4764-A359-E05B380FEC7C}"/>
    <cellStyle name="Standaard 4 5 5 2 2 2 2 2 2" xfId="40396" xr:uid="{D2A59480-164B-49EC-93F6-2220172E7C35}"/>
    <cellStyle name="Standaard 4 5 5 2 2 2 2 3" xfId="30212" xr:uid="{0EE2E08C-E996-40D6-9640-3D3CAD65029D}"/>
    <cellStyle name="Standaard 4 5 5 2 2 2 3" xfId="14319" xr:uid="{294B31E9-7A65-46E9-B923-CCAE2E2AA6ED}"/>
    <cellStyle name="Standaard 4 5 5 2 2 2 3 2" xfId="34688" xr:uid="{C23E2533-88D1-4B66-900F-3C028CF238B4}"/>
    <cellStyle name="Standaard 4 5 5 2 2 2 4" xfId="24504" xr:uid="{4DAA6621-6BC1-4055-B758-38E5FE9BC2DF}"/>
    <cellStyle name="Standaard 4 5 5 2 2 3" xfId="9837" xr:uid="{A75B7939-274D-41B5-A6AD-B06F8EF70C30}"/>
    <cellStyle name="Standaard 4 5 5 2 2 3 2" xfId="20026" xr:uid="{0B129A46-262B-49B5-8DBA-B67B9C492A12}"/>
    <cellStyle name="Standaard 4 5 5 2 2 3 2 2" xfId="40395" xr:uid="{E04CC743-A13C-41ED-AB97-B254361B1399}"/>
    <cellStyle name="Standaard 4 5 5 2 2 3 3" xfId="30211" xr:uid="{9FB73DA3-258C-4982-8977-BE586869AF43}"/>
    <cellStyle name="Standaard 4 5 5 2 2 4" xfId="11776" xr:uid="{EEE04532-70C4-4616-8269-AC1F970CD299}"/>
    <cellStyle name="Standaard 4 5 5 2 2 4 2" xfId="32145" xr:uid="{755939C9-F4C6-44FD-9DF8-06F63731CD6D}"/>
    <cellStyle name="Standaard 4 5 5 2 2 5" xfId="21961" xr:uid="{B6740BB0-9CD2-4602-823A-B6EA712420CD}"/>
    <cellStyle name="Standaard 4 5 5 2 3" xfId="2443" xr:uid="{FA340836-B73B-4D76-BBF9-292EACAD17F9}"/>
    <cellStyle name="Standaard 4 5 5 2 3 2" xfId="4988" xr:uid="{64E12505-FF2F-4519-8054-387F28AC80B0}"/>
    <cellStyle name="Standaard 4 5 5 2 3 2 2" xfId="9840" xr:uid="{BB6F479F-1AA7-45AA-B063-FC9B77CADD48}"/>
    <cellStyle name="Standaard 4 5 5 2 3 2 2 2" xfId="20029" xr:uid="{51086A5A-465B-4D30-9C96-38F83567D6FF}"/>
    <cellStyle name="Standaard 4 5 5 2 3 2 2 2 2" xfId="40398" xr:uid="{9A46CB48-A282-411D-97C9-FE7FAED99F87}"/>
    <cellStyle name="Standaard 4 5 5 2 3 2 2 3" xfId="30214" xr:uid="{510566AE-994F-42BB-947E-F109B1D5726B}"/>
    <cellStyle name="Standaard 4 5 5 2 3 2 3" xfId="15166" xr:uid="{6560F8C8-88D1-464D-BCCC-C4829401655E}"/>
    <cellStyle name="Standaard 4 5 5 2 3 2 3 2" xfId="35535" xr:uid="{8ABBAD4A-4FC3-4695-8E0F-4E1D8E7A1C5B}"/>
    <cellStyle name="Standaard 4 5 5 2 3 2 4" xfId="25351" xr:uid="{4DE5B32E-AFC1-4322-BADA-FA8EC41C93ED}"/>
    <cellStyle name="Standaard 4 5 5 2 3 3" xfId="9839" xr:uid="{80895CB7-DB8D-41C3-B7FA-8C14C8ADA954}"/>
    <cellStyle name="Standaard 4 5 5 2 3 3 2" xfId="20028" xr:uid="{30670787-A982-4884-B296-64A7D61F5B64}"/>
    <cellStyle name="Standaard 4 5 5 2 3 3 2 2" xfId="40397" xr:uid="{E068F505-659B-401B-A918-5C3248F41F53}"/>
    <cellStyle name="Standaard 4 5 5 2 3 3 3" xfId="30213" xr:uid="{4BCC3766-396A-4D4A-8E9A-41DAD54A0A03}"/>
    <cellStyle name="Standaard 4 5 5 2 3 4" xfId="12623" xr:uid="{763F261C-172D-4E6C-96F9-6DB179E044A9}"/>
    <cellStyle name="Standaard 4 5 5 2 3 4 2" xfId="32992" xr:uid="{32DADC9E-B962-42BC-89FA-4A73BE2ACD8D}"/>
    <cellStyle name="Standaard 4 5 5 2 3 5" xfId="22808" xr:uid="{3140E240-2AAE-4162-ABFE-DCB6A46BAEE6}"/>
    <cellStyle name="Standaard 4 5 5 2 4" xfId="3293" xr:uid="{5A31BA53-6012-41B0-B75F-6D5A3D46A674}"/>
    <cellStyle name="Standaard 4 5 5 2 4 2" xfId="9841" xr:uid="{916751A8-5263-44CD-8A84-32CE1883591C}"/>
    <cellStyle name="Standaard 4 5 5 2 4 2 2" xfId="20030" xr:uid="{11C00645-9CFB-4F8A-BF23-02BF1F8B9AC7}"/>
    <cellStyle name="Standaard 4 5 5 2 4 2 2 2" xfId="40399" xr:uid="{A75D728B-01B4-4FB8-8A56-94C05736AAA7}"/>
    <cellStyle name="Standaard 4 5 5 2 4 2 3" xfId="30215" xr:uid="{70632E74-D917-464A-B369-91A097E56DD9}"/>
    <cellStyle name="Standaard 4 5 5 2 4 3" xfId="13471" xr:uid="{551A34FD-1337-4B41-9677-7A386B6C8E97}"/>
    <cellStyle name="Standaard 4 5 5 2 4 3 2" xfId="33840" xr:uid="{4D8CF803-2175-4D7D-B59A-E1B9760CF94A}"/>
    <cellStyle name="Standaard 4 5 5 2 4 4" xfId="23656" xr:uid="{08C3E543-A942-4046-9420-B4F6A36927CC}"/>
    <cellStyle name="Standaard 4 5 5 2 5" xfId="9836" xr:uid="{64C79435-337F-4D96-A0C7-6037726F36EB}"/>
    <cellStyle name="Standaard 4 5 5 2 5 2" xfId="20025" xr:uid="{418144B6-1D88-4168-B1F0-3287613315E0}"/>
    <cellStyle name="Standaard 4 5 5 2 5 2 2" xfId="40394" xr:uid="{7C84B848-954F-4064-990C-9C2D3BDD92C2}"/>
    <cellStyle name="Standaard 4 5 5 2 5 3" xfId="30210" xr:uid="{23DEE16F-F740-42D0-ACE8-68C763571491}"/>
    <cellStyle name="Standaard 4 5 5 2 6" xfId="10928" xr:uid="{A8E84D42-A6E2-49AC-86FA-E9D325B8C737}"/>
    <cellStyle name="Standaard 4 5 5 2 6 2" xfId="31297" xr:uid="{19D41DF1-04A1-4B6D-9E4C-3D43405D3870}"/>
    <cellStyle name="Standaard 4 5 5 2 7" xfId="21113" xr:uid="{072A7FE3-AAA1-4D79-84C3-37CF188E66A0}"/>
    <cellStyle name="Standaard 4 5 5 3" xfId="1172" xr:uid="{483B85F1-9B71-4B49-95AE-0DB51A4B0969}"/>
    <cellStyle name="Standaard 4 5 5 3 2" xfId="3717" xr:uid="{CEC792AB-8DBE-4CD0-BBC8-85E071FF3235}"/>
    <cellStyle name="Standaard 4 5 5 3 2 2" xfId="9843" xr:uid="{0C82452D-F556-4629-B549-EDBEFDDA61A5}"/>
    <cellStyle name="Standaard 4 5 5 3 2 2 2" xfId="20032" xr:uid="{DC4E34B2-3348-44CF-A0DB-8A98FB1D3DC1}"/>
    <cellStyle name="Standaard 4 5 5 3 2 2 2 2" xfId="40401" xr:uid="{2C5423F8-9FB8-44A4-BF11-00AA45CDB423}"/>
    <cellStyle name="Standaard 4 5 5 3 2 2 3" xfId="30217" xr:uid="{832A2690-437E-4DC7-B585-7630EE35ED65}"/>
    <cellStyle name="Standaard 4 5 5 3 2 3" xfId="13895" xr:uid="{F9EF1987-A454-40FF-A660-DD033BA6040D}"/>
    <cellStyle name="Standaard 4 5 5 3 2 3 2" xfId="34264" xr:uid="{763EC59A-0826-42AA-8737-E680177EB643}"/>
    <cellStyle name="Standaard 4 5 5 3 2 4" xfId="24080" xr:uid="{E03D6B6B-8BE4-4739-AEAA-56B357860B94}"/>
    <cellStyle name="Standaard 4 5 5 3 3" xfId="9842" xr:uid="{199C97EC-851A-4952-BB83-7B62E81FDD81}"/>
    <cellStyle name="Standaard 4 5 5 3 3 2" xfId="20031" xr:uid="{8338A1EC-0542-4729-A1FD-A59DF2C63245}"/>
    <cellStyle name="Standaard 4 5 5 3 3 2 2" xfId="40400" xr:uid="{EA74CA75-5538-49FE-82F2-1F7C450F7DC4}"/>
    <cellStyle name="Standaard 4 5 5 3 3 3" xfId="30216" xr:uid="{AD06805D-5A37-4AF3-8D35-6CB86BE0BB61}"/>
    <cellStyle name="Standaard 4 5 5 3 4" xfId="11352" xr:uid="{3E091546-77CF-4697-81FD-B782FDCF5B38}"/>
    <cellStyle name="Standaard 4 5 5 3 4 2" xfId="31721" xr:uid="{376A8DF9-386C-4617-97F6-D377CCA30E9C}"/>
    <cellStyle name="Standaard 4 5 5 3 5" xfId="21537" xr:uid="{FE6200EA-F12F-41AC-A1B8-5F9156361615}"/>
    <cellStyle name="Standaard 4 5 5 4" xfId="2019" xr:uid="{8913FD24-99C6-4C0D-BF99-B7C4E32FD60C}"/>
    <cellStyle name="Standaard 4 5 5 4 2" xfId="4564" xr:uid="{0EEFAFB8-8AA7-4B49-8239-0E62F397F6E5}"/>
    <cellStyle name="Standaard 4 5 5 4 2 2" xfId="9845" xr:uid="{F604A66E-FF94-4492-9BF8-083948A565BC}"/>
    <cellStyle name="Standaard 4 5 5 4 2 2 2" xfId="20034" xr:uid="{A70A771A-E025-42A7-88D1-41272CC5167A}"/>
    <cellStyle name="Standaard 4 5 5 4 2 2 2 2" xfId="40403" xr:uid="{58E1522C-C691-47DB-85BE-965FF14C276C}"/>
    <cellStyle name="Standaard 4 5 5 4 2 2 3" xfId="30219" xr:uid="{83F54F73-DC52-4705-A40F-688D0D3DE146}"/>
    <cellStyle name="Standaard 4 5 5 4 2 3" xfId="14742" xr:uid="{7AD5CD42-A07F-499D-8436-B8CA3CA31CCD}"/>
    <cellStyle name="Standaard 4 5 5 4 2 3 2" xfId="35111" xr:uid="{7D307AA0-14D5-4ACE-A7B7-5B589295058D}"/>
    <cellStyle name="Standaard 4 5 5 4 2 4" xfId="24927" xr:uid="{1B8618DD-0438-40B8-99AB-9D20AD7883F8}"/>
    <cellStyle name="Standaard 4 5 5 4 3" xfId="9844" xr:uid="{2EA13525-A582-402E-9C8E-53980936F112}"/>
    <cellStyle name="Standaard 4 5 5 4 3 2" xfId="20033" xr:uid="{E75C43B0-AD89-43ED-B926-9E1661F8A105}"/>
    <cellStyle name="Standaard 4 5 5 4 3 2 2" xfId="40402" xr:uid="{3BF0627B-DA4A-4929-BA25-1049C5E9DB72}"/>
    <cellStyle name="Standaard 4 5 5 4 3 3" xfId="30218" xr:uid="{AB44D172-C49B-4566-A034-BA24ED34B06D}"/>
    <cellStyle name="Standaard 4 5 5 4 4" xfId="12199" xr:uid="{5F2F3D63-A59C-4F4F-92C3-0DBAA7AA8879}"/>
    <cellStyle name="Standaard 4 5 5 4 4 2" xfId="32568" xr:uid="{9E6044B8-CAD2-40D5-A49C-078B316DADB5}"/>
    <cellStyle name="Standaard 4 5 5 4 5" xfId="22384" xr:uid="{E201FB6A-4BCB-4A01-BD66-8BFE72ADB20B}"/>
    <cellStyle name="Standaard 4 5 5 5" xfId="2869" xr:uid="{9F9A8857-95A7-461D-B5D3-B3720056393B}"/>
    <cellStyle name="Standaard 4 5 5 5 2" xfId="9846" xr:uid="{C8482315-41D0-4A4C-83C8-3C442A91A1A3}"/>
    <cellStyle name="Standaard 4 5 5 5 2 2" xfId="20035" xr:uid="{8C1DF99D-5D7B-4D34-A0BD-FE99B84C4B99}"/>
    <cellStyle name="Standaard 4 5 5 5 2 2 2" xfId="40404" xr:uid="{3305812C-4F19-453B-80B1-0B0D5585A5C5}"/>
    <cellStyle name="Standaard 4 5 5 5 2 3" xfId="30220" xr:uid="{96011EA3-AAF7-4A48-97F8-1495AFDDB343}"/>
    <cellStyle name="Standaard 4 5 5 5 3" xfId="13047" xr:uid="{A9A62196-1457-4796-9B33-B3C0AC8ECE53}"/>
    <cellStyle name="Standaard 4 5 5 5 3 2" xfId="33416" xr:uid="{948A5FC0-910F-45E9-B6A6-2B82E8806928}"/>
    <cellStyle name="Standaard 4 5 5 5 4" xfId="23232" xr:uid="{6C88C65B-37DF-4475-831B-2BA7EE47BC14}"/>
    <cellStyle name="Standaard 4 5 5 6" xfId="9835" xr:uid="{F0A98A35-D4E4-42D3-A2E4-7A1932D7A3D0}"/>
    <cellStyle name="Standaard 4 5 5 6 2" xfId="20024" xr:uid="{5BAE0B3B-7686-45F5-9EEB-EE44E7AFBB1D}"/>
    <cellStyle name="Standaard 4 5 5 6 2 2" xfId="40393" xr:uid="{8E52B172-95F6-45A4-B28C-BFF8F83AFC71}"/>
    <cellStyle name="Standaard 4 5 5 6 3" xfId="30209" xr:uid="{53B512A8-CA16-4BBB-81D4-C1AEC5327006}"/>
    <cellStyle name="Standaard 4 5 5 7" xfId="10504" xr:uid="{D41110F7-B408-4DA5-A33B-9EAA28417B33}"/>
    <cellStyle name="Standaard 4 5 5 7 2" xfId="30873" xr:uid="{3C074C7A-9DCB-4262-BC5D-D4C8874F499A}"/>
    <cellStyle name="Standaard 4 5 5 8" xfId="20689" xr:uid="{46EFCEE3-D41F-4BFA-9619-086D9E65763F}"/>
    <cellStyle name="Standaard 4 5 6" xfId="493" xr:uid="{3CF37B1F-5989-46B4-9BEB-EF4AA730D6BF}"/>
    <cellStyle name="Standaard 4 5 6 2" xfId="950" xr:uid="{5B8E8909-2E58-459D-ABF7-7157FEA8DFAC}"/>
    <cellStyle name="Standaard 4 5 6 2 2" xfId="1800" xr:uid="{96CF7869-BF08-45A0-A184-8BF42C81BE00}"/>
    <cellStyle name="Standaard 4 5 6 2 2 2" xfId="4345" xr:uid="{55B9B765-C35F-4392-8569-78BAEAA8EBDC}"/>
    <cellStyle name="Standaard 4 5 6 2 2 2 2" xfId="9850" xr:uid="{53CA9275-23C6-45BE-865A-644C7222FA60}"/>
    <cellStyle name="Standaard 4 5 6 2 2 2 2 2" xfId="20039" xr:uid="{ABAF402B-0D06-4E58-9E17-8AD369530152}"/>
    <cellStyle name="Standaard 4 5 6 2 2 2 2 2 2" xfId="40408" xr:uid="{4E914EA4-D2F9-4C78-B097-7ECF39E31E56}"/>
    <cellStyle name="Standaard 4 5 6 2 2 2 2 3" xfId="30224" xr:uid="{3E7C1CB0-E9FB-4C08-A8AD-B77FD6B319FA}"/>
    <cellStyle name="Standaard 4 5 6 2 2 2 3" xfId="14523" xr:uid="{2BE6924C-79F5-42E6-901A-088860A2FDA3}"/>
    <cellStyle name="Standaard 4 5 6 2 2 2 3 2" xfId="34892" xr:uid="{AEE5BF0A-FCDE-4968-9235-EB4764D78060}"/>
    <cellStyle name="Standaard 4 5 6 2 2 2 4" xfId="24708" xr:uid="{066C0C0D-959B-406C-AA47-7E2A8415C19C}"/>
    <cellStyle name="Standaard 4 5 6 2 2 3" xfId="9849" xr:uid="{D4D5785D-C91A-47A6-A7C0-FE789645EF06}"/>
    <cellStyle name="Standaard 4 5 6 2 2 3 2" xfId="20038" xr:uid="{D174B7DC-7873-420C-84E9-F5EEE11D7DC7}"/>
    <cellStyle name="Standaard 4 5 6 2 2 3 2 2" xfId="40407" xr:uid="{CED27E74-2CE6-4738-B12D-7E54856C3B98}"/>
    <cellStyle name="Standaard 4 5 6 2 2 3 3" xfId="30223" xr:uid="{9EFE4DC1-C03C-444C-A0E2-8F8488772620}"/>
    <cellStyle name="Standaard 4 5 6 2 2 4" xfId="11980" xr:uid="{989AC348-6613-4E9D-846D-B3D02468F5F8}"/>
    <cellStyle name="Standaard 4 5 6 2 2 4 2" xfId="32349" xr:uid="{71A113C4-3015-4265-9B40-A2795D5B6019}"/>
    <cellStyle name="Standaard 4 5 6 2 2 5" xfId="22165" xr:uid="{9ADCBD30-3CB9-4374-A135-C674B11DA63E}"/>
    <cellStyle name="Standaard 4 5 6 2 3" xfId="2647" xr:uid="{8FAC7BB9-3572-4748-9183-4AC47FF9EDD5}"/>
    <cellStyle name="Standaard 4 5 6 2 3 2" xfId="5192" xr:uid="{34318393-8B16-40DB-889B-355FE3481903}"/>
    <cellStyle name="Standaard 4 5 6 2 3 2 2" xfId="9852" xr:uid="{CB13FB1D-F311-4CBD-9F3A-C2B1D7E471CB}"/>
    <cellStyle name="Standaard 4 5 6 2 3 2 2 2" xfId="20041" xr:uid="{FF663D6A-1B16-46AF-BCAB-5E44661B5924}"/>
    <cellStyle name="Standaard 4 5 6 2 3 2 2 2 2" xfId="40410" xr:uid="{092B0548-5704-4FC1-88F7-87C54D1B2EF2}"/>
    <cellStyle name="Standaard 4 5 6 2 3 2 2 3" xfId="30226" xr:uid="{C3B0FA53-90BE-45AC-953D-196051D21975}"/>
    <cellStyle name="Standaard 4 5 6 2 3 2 3" xfId="15370" xr:uid="{AAC6043B-92B1-469A-970B-56AE8A86E2A7}"/>
    <cellStyle name="Standaard 4 5 6 2 3 2 3 2" xfId="35739" xr:uid="{17B6B7C3-018D-4F6F-B674-AC7D07A5B2F3}"/>
    <cellStyle name="Standaard 4 5 6 2 3 2 4" xfId="25555" xr:uid="{4500B082-C213-47C4-8D90-B20004752512}"/>
    <cellStyle name="Standaard 4 5 6 2 3 3" xfId="9851" xr:uid="{3768E184-75EB-429C-9F10-AC7BAA0B5556}"/>
    <cellStyle name="Standaard 4 5 6 2 3 3 2" xfId="20040" xr:uid="{54AC83A2-87BA-42E8-BECE-39702B53B024}"/>
    <cellStyle name="Standaard 4 5 6 2 3 3 2 2" xfId="40409" xr:uid="{8A169E6A-BAE1-4F5A-B354-4DC20D3403A2}"/>
    <cellStyle name="Standaard 4 5 6 2 3 3 3" xfId="30225" xr:uid="{86D23EAF-104A-45E4-AD5C-5DBBF9DCBA1F}"/>
    <cellStyle name="Standaard 4 5 6 2 3 4" xfId="12827" xr:uid="{79629592-ADAD-440D-9D50-F8260FC8BF12}"/>
    <cellStyle name="Standaard 4 5 6 2 3 4 2" xfId="33196" xr:uid="{BCE0AD9A-EEA2-4D87-927B-5402A604C702}"/>
    <cellStyle name="Standaard 4 5 6 2 3 5" xfId="23012" xr:uid="{84127C55-3BFF-43C3-87E2-6B60B524321E}"/>
    <cellStyle name="Standaard 4 5 6 2 4" xfId="3497" xr:uid="{4495B0BF-C6AD-486A-8C5F-F9B57604A81F}"/>
    <cellStyle name="Standaard 4 5 6 2 4 2" xfId="9853" xr:uid="{B6BF0DF0-3D2D-4EF9-B336-1CCF0E10F257}"/>
    <cellStyle name="Standaard 4 5 6 2 4 2 2" xfId="20042" xr:uid="{2659C678-9D17-406F-A159-AED56DF11092}"/>
    <cellStyle name="Standaard 4 5 6 2 4 2 2 2" xfId="40411" xr:uid="{4BC6DF60-01DF-4ED5-94F8-7BDBB5AEC4F7}"/>
    <cellStyle name="Standaard 4 5 6 2 4 2 3" xfId="30227" xr:uid="{F679099E-222A-4649-A2D5-175FC643AFB5}"/>
    <cellStyle name="Standaard 4 5 6 2 4 3" xfId="13675" xr:uid="{1C15F3AD-567D-4CAC-A5A9-3D60AB07BCC5}"/>
    <cellStyle name="Standaard 4 5 6 2 4 3 2" xfId="34044" xr:uid="{9AB13D87-A817-4AF7-A77A-5BFE29102DA3}"/>
    <cellStyle name="Standaard 4 5 6 2 4 4" xfId="23860" xr:uid="{06442A01-8E01-40BE-AFEE-36A96BE78B0A}"/>
    <cellStyle name="Standaard 4 5 6 2 5" xfId="9848" xr:uid="{1D0559F1-7E6A-4814-9BAF-BD9523996513}"/>
    <cellStyle name="Standaard 4 5 6 2 5 2" xfId="20037" xr:uid="{A602BE01-3E3C-47AB-971C-198BFA5EF3FD}"/>
    <cellStyle name="Standaard 4 5 6 2 5 2 2" xfId="40406" xr:uid="{3EF06952-7983-444C-9977-842F76583871}"/>
    <cellStyle name="Standaard 4 5 6 2 5 3" xfId="30222" xr:uid="{C7CBA367-DFD3-4475-84BA-229456BA241D}"/>
    <cellStyle name="Standaard 4 5 6 2 6" xfId="11132" xr:uid="{70C0AA0C-0B6F-4C7F-9175-CF7203A926BA}"/>
    <cellStyle name="Standaard 4 5 6 2 6 2" xfId="31501" xr:uid="{2E92AF2F-2310-42E4-9457-672B97EC8CFE}"/>
    <cellStyle name="Standaard 4 5 6 2 7" xfId="21317" xr:uid="{C23839B5-3367-4338-8B20-E6D93CD07565}"/>
    <cellStyle name="Standaard 4 5 6 3" xfId="1376" xr:uid="{80D51397-64D9-4B5F-B395-758FE01CA6E3}"/>
    <cellStyle name="Standaard 4 5 6 3 2" xfId="3921" xr:uid="{0C6DF02D-870D-4777-8B56-77C304C806ED}"/>
    <cellStyle name="Standaard 4 5 6 3 2 2" xfId="9855" xr:uid="{A27F63EA-5C75-4B61-9C4C-AEF11E5B409F}"/>
    <cellStyle name="Standaard 4 5 6 3 2 2 2" xfId="20044" xr:uid="{0B670C97-5627-4845-B7F2-EEED72C0D5EC}"/>
    <cellStyle name="Standaard 4 5 6 3 2 2 2 2" xfId="40413" xr:uid="{FEAF5D0B-79C0-48D8-9F6A-443098E30E56}"/>
    <cellStyle name="Standaard 4 5 6 3 2 2 3" xfId="30229" xr:uid="{20572C51-2B12-4B51-8822-4341E5F95389}"/>
    <cellStyle name="Standaard 4 5 6 3 2 3" xfId="14099" xr:uid="{A07DB1E5-B737-4B9D-AAB8-EABF48454DEC}"/>
    <cellStyle name="Standaard 4 5 6 3 2 3 2" xfId="34468" xr:uid="{1D34D5EF-DC20-40DA-B1B3-8F0FB5E7DEA1}"/>
    <cellStyle name="Standaard 4 5 6 3 2 4" xfId="24284" xr:uid="{132F907A-7C80-4598-BD4F-645B8433186E}"/>
    <cellStyle name="Standaard 4 5 6 3 3" xfId="9854" xr:uid="{33092DC9-1AFB-4A98-A08E-757DC622EC7D}"/>
    <cellStyle name="Standaard 4 5 6 3 3 2" xfId="20043" xr:uid="{86A9F6E9-F642-418F-90DF-22C590AEBA12}"/>
    <cellStyle name="Standaard 4 5 6 3 3 2 2" xfId="40412" xr:uid="{F46884F6-6960-4BB9-95DA-0BFA2350A8DB}"/>
    <cellStyle name="Standaard 4 5 6 3 3 3" xfId="30228" xr:uid="{EE7EFFD1-DEC5-4F89-B024-EFDDE3AE9CF5}"/>
    <cellStyle name="Standaard 4 5 6 3 4" xfId="11556" xr:uid="{39DC25FA-50AC-40FE-9FA0-933255D3F159}"/>
    <cellStyle name="Standaard 4 5 6 3 4 2" xfId="31925" xr:uid="{8D6CB0F0-6B95-43F1-9CA7-815B23D8F389}"/>
    <cellStyle name="Standaard 4 5 6 3 5" xfId="21741" xr:uid="{745B128E-F3B7-4D4E-8B9B-371E2FAA54E2}"/>
    <cellStyle name="Standaard 4 5 6 4" xfId="2223" xr:uid="{94EE7B75-C2D8-4E7D-A5F0-07A8912EA9A1}"/>
    <cellStyle name="Standaard 4 5 6 4 2" xfId="4768" xr:uid="{17F4720B-BE1A-4692-8ED9-BD7AD1B861A8}"/>
    <cellStyle name="Standaard 4 5 6 4 2 2" xfId="9857" xr:uid="{C2C2EAEE-B276-4A92-9A30-84B51BCD0323}"/>
    <cellStyle name="Standaard 4 5 6 4 2 2 2" xfId="20046" xr:uid="{277ECCE8-E3A2-44D6-9C5D-26DF7A1DF6E4}"/>
    <cellStyle name="Standaard 4 5 6 4 2 2 2 2" xfId="40415" xr:uid="{1EC3D6F2-A4DF-4513-89AF-9932651C53DD}"/>
    <cellStyle name="Standaard 4 5 6 4 2 2 3" xfId="30231" xr:uid="{4964A9F0-8F09-4F99-A724-0B275238C894}"/>
    <cellStyle name="Standaard 4 5 6 4 2 3" xfId="14946" xr:uid="{EC7BE140-7C6E-40BA-9EB3-0B6472F56A74}"/>
    <cellStyle name="Standaard 4 5 6 4 2 3 2" xfId="35315" xr:uid="{85546A71-6B20-4050-A5FE-3206991F1912}"/>
    <cellStyle name="Standaard 4 5 6 4 2 4" xfId="25131" xr:uid="{97A07431-9FC0-4C76-A97B-1EFAE842630F}"/>
    <cellStyle name="Standaard 4 5 6 4 3" xfId="9856" xr:uid="{8F8B7393-ED09-4DB7-9CBB-DAA9C5D011E8}"/>
    <cellStyle name="Standaard 4 5 6 4 3 2" xfId="20045" xr:uid="{E02592D7-5FEE-461C-97A6-71F324D29A68}"/>
    <cellStyle name="Standaard 4 5 6 4 3 2 2" xfId="40414" xr:uid="{49D7A49F-C93D-4E1A-9851-1B1BAD15B253}"/>
    <cellStyle name="Standaard 4 5 6 4 3 3" xfId="30230" xr:uid="{E1295173-D41C-43CD-B045-54E10938C8B2}"/>
    <cellStyle name="Standaard 4 5 6 4 4" xfId="12403" xr:uid="{32F96336-18CB-41B8-9C8E-6DAC0D1CDB8B}"/>
    <cellStyle name="Standaard 4 5 6 4 4 2" xfId="32772" xr:uid="{F7368098-0B20-4329-9111-A71F622A6DF1}"/>
    <cellStyle name="Standaard 4 5 6 4 5" xfId="22588" xr:uid="{6A401DA3-D3A6-431A-BCBC-C45C66862FB4}"/>
    <cellStyle name="Standaard 4 5 6 5" xfId="3073" xr:uid="{07AA14E4-72C8-48C7-A93C-8B3F1CC62FA1}"/>
    <cellStyle name="Standaard 4 5 6 5 2" xfId="9858" xr:uid="{7C92798D-87FB-46FA-8779-C772F4704F1C}"/>
    <cellStyle name="Standaard 4 5 6 5 2 2" xfId="20047" xr:uid="{FD3F00F8-28FB-4316-A619-FB0A00F936F1}"/>
    <cellStyle name="Standaard 4 5 6 5 2 2 2" xfId="40416" xr:uid="{C8440BBF-0D65-4F2A-B11B-BE2C58E08DBE}"/>
    <cellStyle name="Standaard 4 5 6 5 2 3" xfId="30232" xr:uid="{C874A541-ACC3-4529-B63F-05345CCE263C}"/>
    <cellStyle name="Standaard 4 5 6 5 3" xfId="13251" xr:uid="{A60BA868-F94A-4A6E-848C-9E96116C011E}"/>
    <cellStyle name="Standaard 4 5 6 5 3 2" xfId="33620" xr:uid="{6B1271DD-0EEA-4780-A326-AB0F3246D4F5}"/>
    <cellStyle name="Standaard 4 5 6 5 4" xfId="23436" xr:uid="{9CA44E9D-6308-45AB-AAA7-6E0C972225B2}"/>
    <cellStyle name="Standaard 4 5 6 6" xfId="9847" xr:uid="{05D9940A-98A0-45D5-9668-7DFE75D267EA}"/>
    <cellStyle name="Standaard 4 5 6 6 2" xfId="20036" xr:uid="{192A0DD3-4106-4D93-AE7F-E296EA27B866}"/>
    <cellStyle name="Standaard 4 5 6 6 2 2" xfId="40405" xr:uid="{3967A077-9D36-4C8C-B82A-8EC6367F616B}"/>
    <cellStyle name="Standaard 4 5 6 6 3" xfId="30221" xr:uid="{975A1EA8-4128-48AC-A124-6C1F3576A899}"/>
    <cellStyle name="Standaard 4 5 6 7" xfId="10708" xr:uid="{6A6B5BB0-C820-4795-9040-530856F6E35A}"/>
    <cellStyle name="Standaard 4 5 6 7 2" xfId="31077" xr:uid="{D486E8C4-5448-4DEA-8893-BB9ABDBC1090}"/>
    <cellStyle name="Standaard 4 5 6 8" xfId="20893" xr:uid="{EEE41BCD-B456-4F81-B0DF-A563627A15BF}"/>
    <cellStyle name="Standaard 4 5 7" xfId="543" xr:uid="{87110F9A-32BF-48B9-9B59-AA8EBBF130E6}"/>
    <cellStyle name="Standaard 4 5 7 2" xfId="969" xr:uid="{5292C7F3-9C7E-40A3-879D-9EE126D718EA}"/>
    <cellStyle name="Standaard 4 5 7 2 2" xfId="1819" xr:uid="{E4E08FAC-ABE3-4463-B411-59504834BDFA}"/>
    <cellStyle name="Standaard 4 5 7 2 2 2" xfId="4364" xr:uid="{EC1384C0-280A-4E26-8530-8BF560750D33}"/>
    <cellStyle name="Standaard 4 5 7 2 2 2 2" xfId="9862" xr:uid="{E7675657-D2C1-4631-945E-B5DC1044272A}"/>
    <cellStyle name="Standaard 4 5 7 2 2 2 2 2" xfId="20051" xr:uid="{59033866-1E74-4850-B2B0-C462DD927B64}"/>
    <cellStyle name="Standaard 4 5 7 2 2 2 2 2 2" xfId="40420" xr:uid="{5EFE64C1-0BFC-4FDD-A375-94A100AF560A}"/>
    <cellStyle name="Standaard 4 5 7 2 2 2 2 3" xfId="30236" xr:uid="{FF6B254A-47FD-4D32-B5E4-DCD86F0A97FA}"/>
    <cellStyle name="Standaard 4 5 7 2 2 2 3" xfId="14542" xr:uid="{17FCD7BD-820C-4B8A-A062-6DF83C824010}"/>
    <cellStyle name="Standaard 4 5 7 2 2 2 3 2" xfId="34911" xr:uid="{7E426CF0-4083-44CA-A4CC-9DFB9C2DFC22}"/>
    <cellStyle name="Standaard 4 5 7 2 2 2 4" xfId="24727" xr:uid="{33C03F23-1B52-45EE-8E0A-E79F08BD7649}"/>
    <cellStyle name="Standaard 4 5 7 2 2 3" xfId="9861" xr:uid="{571869BF-8BF4-4C77-AD29-19442603BC01}"/>
    <cellStyle name="Standaard 4 5 7 2 2 3 2" xfId="20050" xr:uid="{EF522AF1-E4CB-4C6D-8956-BA7DF0077C3B}"/>
    <cellStyle name="Standaard 4 5 7 2 2 3 2 2" xfId="40419" xr:uid="{0A4C8CB9-3960-47ED-898A-20BCE2377608}"/>
    <cellStyle name="Standaard 4 5 7 2 2 3 3" xfId="30235" xr:uid="{84FDBE38-6A06-400D-B413-5CE09F8075F1}"/>
    <cellStyle name="Standaard 4 5 7 2 2 4" xfId="11999" xr:uid="{166B8B99-2BF4-4B44-867E-E4F4EE232DA7}"/>
    <cellStyle name="Standaard 4 5 7 2 2 4 2" xfId="32368" xr:uid="{AE970CA7-DF13-4428-A5E0-A248469CE16F}"/>
    <cellStyle name="Standaard 4 5 7 2 2 5" xfId="22184" xr:uid="{412A4822-6891-4B6C-A7BC-F0DBAB7F26E4}"/>
    <cellStyle name="Standaard 4 5 7 2 3" xfId="2666" xr:uid="{F37F2963-7337-4D8A-AF90-5CCC332AC418}"/>
    <cellStyle name="Standaard 4 5 7 2 3 2" xfId="5211" xr:uid="{B898ADA7-7E2A-4C05-839F-E4DCB2B68E78}"/>
    <cellStyle name="Standaard 4 5 7 2 3 2 2" xfId="9864" xr:uid="{F5DB2AE6-2F75-40DE-B604-95898A405FB8}"/>
    <cellStyle name="Standaard 4 5 7 2 3 2 2 2" xfId="20053" xr:uid="{7EA865BA-EFA2-45D4-B9DC-4387B8E6714B}"/>
    <cellStyle name="Standaard 4 5 7 2 3 2 2 2 2" xfId="40422" xr:uid="{CE329362-CFC3-4C0C-B62F-60388DF4F3B2}"/>
    <cellStyle name="Standaard 4 5 7 2 3 2 2 3" xfId="30238" xr:uid="{E8821565-68E3-4958-A496-192B8AE0098B}"/>
    <cellStyle name="Standaard 4 5 7 2 3 2 3" xfId="15389" xr:uid="{8DE61A5A-979E-4405-9F7E-B90C2F6FABF7}"/>
    <cellStyle name="Standaard 4 5 7 2 3 2 3 2" xfId="35758" xr:uid="{D80CA00E-935F-4227-9CC8-6EE33E4272EE}"/>
    <cellStyle name="Standaard 4 5 7 2 3 2 4" xfId="25574" xr:uid="{ECBD8EC0-96FD-4A30-BE37-AEBEBEC1D25E}"/>
    <cellStyle name="Standaard 4 5 7 2 3 3" xfId="9863" xr:uid="{6F29ED79-7D59-4209-9D70-49FFC9AAAE47}"/>
    <cellStyle name="Standaard 4 5 7 2 3 3 2" xfId="20052" xr:uid="{C97D5D23-88ED-47D4-8D62-FC63661B6E8E}"/>
    <cellStyle name="Standaard 4 5 7 2 3 3 2 2" xfId="40421" xr:uid="{A851DC35-BD1D-411C-8683-B36BBA00BBE0}"/>
    <cellStyle name="Standaard 4 5 7 2 3 3 3" xfId="30237" xr:uid="{5059C535-F45C-4CDA-88B1-B9F5626B9ED8}"/>
    <cellStyle name="Standaard 4 5 7 2 3 4" xfId="12846" xr:uid="{6E9E2760-2AC9-49B7-8CE7-C90AE50AE6A8}"/>
    <cellStyle name="Standaard 4 5 7 2 3 4 2" xfId="33215" xr:uid="{F87047C2-3CC0-4594-A2DA-890C44DC291D}"/>
    <cellStyle name="Standaard 4 5 7 2 3 5" xfId="23031" xr:uid="{24E78240-5D02-4430-87A0-F3B697726A9A}"/>
    <cellStyle name="Standaard 4 5 7 2 4" xfId="3516" xr:uid="{983BA820-0EBD-472D-8DD1-C1BE52A8647B}"/>
    <cellStyle name="Standaard 4 5 7 2 4 2" xfId="9865" xr:uid="{E9F49C1D-23A3-47F1-B0C6-94891382FC9B}"/>
    <cellStyle name="Standaard 4 5 7 2 4 2 2" xfId="20054" xr:uid="{AC164CDF-33F2-44C4-B9CD-75AE2604F5DF}"/>
    <cellStyle name="Standaard 4 5 7 2 4 2 2 2" xfId="40423" xr:uid="{D3765089-FAF2-4866-8E59-D81EA9DC6D0C}"/>
    <cellStyle name="Standaard 4 5 7 2 4 2 3" xfId="30239" xr:uid="{6AD4DA17-A49A-4F17-8F6F-40E9CFB400C7}"/>
    <cellStyle name="Standaard 4 5 7 2 4 3" xfId="13694" xr:uid="{0678EF6D-F16D-4E0E-A5BD-22297E748BA4}"/>
    <cellStyle name="Standaard 4 5 7 2 4 3 2" xfId="34063" xr:uid="{141E38C5-B785-4366-9569-4274358CE7BB}"/>
    <cellStyle name="Standaard 4 5 7 2 4 4" xfId="23879" xr:uid="{9E9FF533-E6C6-438A-9FB8-50CE79D8E22D}"/>
    <cellStyle name="Standaard 4 5 7 2 5" xfId="9860" xr:uid="{53E3BA36-9EDF-4815-A9C1-4577810EE2A1}"/>
    <cellStyle name="Standaard 4 5 7 2 5 2" xfId="20049" xr:uid="{918230DC-02C4-4D59-B77A-1C8F0C2A3AF4}"/>
    <cellStyle name="Standaard 4 5 7 2 5 2 2" xfId="40418" xr:uid="{B5B2BAFC-27AE-43DC-BD35-2B8C90EA5329}"/>
    <cellStyle name="Standaard 4 5 7 2 5 3" xfId="30234" xr:uid="{9702A0C3-136E-4088-A7E7-C479D5887878}"/>
    <cellStyle name="Standaard 4 5 7 2 6" xfId="11151" xr:uid="{73C75122-2676-429C-B077-6EFD4C99BDD3}"/>
    <cellStyle name="Standaard 4 5 7 2 6 2" xfId="31520" xr:uid="{1ADC392A-3B99-4F33-B68B-CCC15004F7D6}"/>
    <cellStyle name="Standaard 4 5 7 2 7" xfId="21336" xr:uid="{E97F9027-52FC-4D55-814D-F48D954606CE}"/>
    <cellStyle name="Standaard 4 5 7 3" xfId="1395" xr:uid="{002B252B-E93E-434D-A54A-CC76BE4B7D89}"/>
    <cellStyle name="Standaard 4 5 7 3 2" xfId="3940" xr:uid="{A26613DD-B44B-4830-A149-398E85E56A93}"/>
    <cellStyle name="Standaard 4 5 7 3 2 2" xfId="9867" xr:uid="{1681C7F9-9F51-4351-85E5-C7F9072ACF37}"/>
    <cellStyle name="Standaard 4 5 7 3 2 2 2" xfId="20056" xr:uid="{CDD88576-F0E3-4120-97D8-753FB7F4024F}"/>
    <cellStyle name="Standaard 4 5 7 3 2 2 2 2" xfId="40425" xr:uid="{B45B900D-357F-43AB-AF3E-8A606871BB78}"/>
    <cellStyle name="Standaard 4 5 7 3 2 2 3" xfId="30241" xr:uid="{30B785C4-8CC6-4224-AFD3-92C8B5039539}"/>
    <cellStyle name="Standaard 4 5 7 3 2 3" xfId="14118" xr:uid="{03341168-1E22-4824-97BF-1489AF68AC24}"/>
    <cellStyle name="Standaard 4 5 7 3 2 3 2" xfId="34487" xr:uid="{91294EEA-E6E7-445D-B74E-94A652A6DA78}"/>
    <cellStyle name="Standaard 4 5 7 3 2 4" xfId="24303" xr:uid="{D1E317E3-0574-4CDD-91E8-125ADC12FA84}"/>
    <cellStyle name="Standaard 4 5 7 3 3" xfId="9866" xr:uid="{3A3A1704-871B-465C-AD64-81B81CC6D1DA}"/>
    <cellStyle name="Standaard 4 5 7 3 3 2" xfId="20055" xr:uid="{13ADD5EF-CCAB-4664-9EBB-AFC9C64EEECA}"/>
    <cellStyle name="Standaard 4 5 7 3 3 2 2" xfId="40424" xr:uid="{41B1DA1A-3968-47F9-A0EB-AFAFA0EAF29A}"/>
    <cellStyle name="Standaard 4 5 7 3 3 3" xfId="30240" xr:uid="{B0F809C4-046F-4422-808C-E60CD7C7BDE6}"/>
    <cellStyle name="Standaard 4 5 7 3 4" xfId="11575" xr:uid="{C0C589D8-AA4B-4BAC-87B6-48EBBF7249A9}"/>
    <cellStyle name="Standaard 4 5 7 3 4 2" xfId="31944" xr:uid="{13D53F67-4197-446B-9DBA-5E4EA135AF8D}"/>
    <cellStyle name="Standaard 4 5 7 3 5" xfId="21760" xr:uid="{F61F8616-737A-407E-9F96-A6C837906845}"/>
    <cellStyle name="Standaard 4 5 7 4" xfId="2242" xr:uid="{CC4A34D2-D26B-490B-A92B-E80A201F8D3A}"/>
    <cellStyle name="Standaard 4 5 7 4 2" xfId="4787" xr:uid="{A2FCEAEE-344E-4996-AE88-AF10B7DF27A5}"/>
    <cellStyle name="Standaard 4 5 7 4 2 2" xfId="9869" xr:uid="{3F401698-740A-4354-9661-3C7DA4296684}"/>
    <cellStyle name="Standaard 4 5 7 4 2 2 2" xfId="20058" xr:uid="{81034981-57C2-4348-8FC8-88FC31715637}"/>
    <cellStyle name="Standaard 4 5 7 4 2 2 2 2" xfId="40427" xr:uid="{8E372343-9AFB-43F2-A210-5186A3A08A40}"/>
    <cellStyle name="Standaard 4 5 7 4 2 2 3" xfId="30243" xr:uid="{9C1F573B-1B7E-4A41-BEEE-08B485559F36}"/>
    <cellStyle name="Standaard 4 5 7 4 2 3" xfId="14965" xr:uid="{F7AFB71D-5364-4CCD-818A-78323F015F35}"/>
    <cellStyle name="Standaard 4 5 7 4 2 3 2" xfId="35334" xr:uid="{CCCFB64D-4348-4A1A-8F36-090698F70D5C}"/>
    <cellStyle name="Standaard 4 5 7 4 2 4" xfId="25150" xr:uid="{43C59644-2D98-49DF-8CE6-D64CCAC3BA5C}"/>
    <cellStyle name="Standaard 4 5 7 4 3" xfId="9868" xr:uid="{69CFA0ED-4B73-4ABC-A850-FDFBC24D20E7}"/>
    <cellStyle name="Standaard 4 5 7 4 3 2" xfId="20057" xr:uid="{113723B8-431B-4C72-BC72-DB2EF41D739D}"/>
    <cellStyle name="Standaard 4 5 7 4 3 2 2" xfId="40426" xr:uid="{98C828A0-2822-492B-9BB0-F7F8E70E8D14}"/>
    <cellStyle name="Standaard 4 5 7 4 3 3" xfId="30242" xr:uid="{F7DF56E6-5FC0-4D91-AF5E-619968D04FE6}"/>
    <cellStyle name="Standaard 4 5 7 4 4" xfId="12422" xr:uid="{F4EADF37-6ADA-43C0-99A7-8416D447C0E1}"/>
    <cellStyle name="Standaard 4 5 7 4 4 2" xfId="32791" xr:uid="{41F55137-51A5-4501-BADB-B190BC7E5631}"/>
    <cellStyle name="Standaard 4 5 7 4 5" xfId="22607" xr:uid="{5581D826-75B1-4310-826F-EDB851F80F58}"/>
    <cellStyle name="Standaard 4 5 7 5" xfId="3092" xr:uid="{4229FD19-191B-4980-BCC0-9262EC5112C1}"/>
    <cellStyle name="Standaard 4 5 7 5 2" xfId="9870" xr:uid="{383E80CC-A91D-4131-97BC-A847FCB8B4D5}"/>
    <cellStyle name="Standaard 4 5 7 5 2 2" xfId="20059" xr:uid="{746B2DC0-6D20-4977-911D-05DA6C0CF04B}"/>
    <cellStyle name="Standaard 4 5 7 5 2 2 2" xfId="40428" xr:uid="{82D30328-B0F9-4391-97C5-B74623890298}"/>
    <cellStyle name="Standaard 4 5 7 5 2 3" xfId="30244" xr:uid="{10B942E7-A960-4A10-A134-0914800A68C6}"/>
    <cellStyle name="Standaard 4 5 7 5 3" xfId="13270" xr:uid="{5B35C936-E900-4C0D-BDD1-D8C91AF296BB}"/>
    <cellStyle name="Standaard 4 5 7 5 3 2" xfId="33639" xr:uid="{B1158E33-7664-492F-9045-53E2272EBA87}"/>
    <cellStyle name="Standaard 4 5 7 5 4" xfId="23455" xr:uid="{C93CBF5B-3E80-4531-8F5D-95D4E1303FF0}"/>
    <cellStyle name="Standaard 4 5 7 6" xfId="9859" xr:uid="{25990B86-54FB-4F5C-8DF4-66639991E33A}"/>
    <cellStyle name="Standaard 4 5 7 6 2" xfId="20048" xr:uid="{CD0A4909-64A6-4A07-901D-FE084B5CBB62}"/>
    <cellStyle name="Standaard 4 5 7 6 2 2" xfId="40417" xr:uid="{B1EF7227-96C3-4CC8-A4F4-5F9F6A1B1963}"/>
    <cellStyle name="Standaard 4 5 7 6 3" xfId="30233" xr:uid="{1C89DDF1-0590-413F-A82E-96FEFA7755A3}"/>
    <cellStyle name="Standaard 4 5 7 7" xfId="10727" xr:uid="{934D4B3B-407D-41A7-ABB6-E3E02E9FB5AF}"/>
    <cellStyle name="Standaard 4 5 7 7 2" xfId="31096" xr:uid="{A77352AF-3FCB-4F37-B241-CE677DB2FC23}"/>
    <cellStyle name="Standaard 4 5 7 8" xfId="20912" xr:uid="{F800ED8E-41D2-4102-93FE-1896219B45D5}"/>
    <cellStyle name="Standaard 4 5 8" xfId="612" xr:uid="{DC05C94B-F288-436D-A546-AA2EFBDF3D8E}"/>
    <cellStyle name="Standaard 4 5 8 2" xfId="1462" xr:uid="{AB5ED1F5-DAC4-460B-80D8-D8CEC57B1638}"/>
    <cellStyle name="Standaard 4 5 8 2 2" xfId="4007" xr:uid="{F1409F55-2279-42AF-B4E7-5054CE7714D6}"/>
    <cellStyle name="Standaard 4 5 8 2 2 2" xfId="9873" xr:uid="{B8BEA996-EC1D-407C-B3F1-4C0275719A59}"/>
    <cellStyle name="Standaard 4 5 8 2 2 2 2" xfId="20062" xr:uid="{8D9032C0-D9CE-4E88-B56E-1DEE0206A8B7}"/>
    <cellStyle name="Standaard 4 5 8 2 2 2 2 2" xfId="40431" xr:uid="{E8AC1E16-4E92-4A65-A4C9-009741DB7475}"/>
    <cellStyle name="Standaard 4 5 8 2 2 2 3" xfId="30247" xr:uid="{BCA28807-F6EF-4B1B-AF12-E59CDC01D236}"/>
    <cellStyle name="Standaard 4 5 8 2 2 3" xfId="14185" xr:uid="{4ED51F72-B2D2-4BB3-A26F-668F4452D98A}"/>
    <cellStyle name="Standaard 4 5 8 2 2 3 2" xfId="34554" xr:uid="{E7EF88FB-83A9-4CA9-A3A6-9919AA37B8F5}"/>
    <cellStyle name="Standaard 4 5 8 2 2 4" xfId="24370" xr:uid="{BAD89A2C-ED9C-419E-A143-EF9573E77C2A}"/>
    <cellStyle name="Standaard 4 5 8 2 3" xfId="9872" xr:uid="{192E2DAA-D146-4BF7-850E-2BFD43B9A3C8}"/>
    <cellStyle name="Standaard 4 5 8 2 3 2" xfId="20061" xr:uid="{846A1113-ED59-470E-ABE9-33BBB3BA8E18}"/>
    <cellStyle name="Standaard 4 5 8 2 3 2 2" xfId="40430" xr:uid="{7C06C44A-B686-446E-B94C-D93082DC9433}"/>
    <cellStyle name="Standaard 4 5 8 2 3 3" xfId="30246" xr:uid="{07CA3C45-F44D-44FF-A041-071DF90FBEDA}"/>
    <cellStyle name="Standaard 4 5 8 2 4" xfId="11642" xr:uid="{147BCD26-F1D4-431D-8C06-D2683F313803}"/>
    <cellStyle name="Standaard 4 5 8 2 4 2" xfId="32011" xr:uid="{631F8114-0082-4799-8641-64FBC142DAD2}"/>
    <cellStyle name="Standaard 4 5 8 2 5" xfId="21827" xr:uid="{2D3A0273-F25D-4FCE-8BC7-384DBF40AD2B}"/>
    <cellStyle name="Standaard 4 5 8 3" xfId="2309" xr:uid="{29889A3E-2A1F-4CAF-B29C-0721C8817DAD}"/>
    <cellStyle name="Standaard 4 5 8 3 2" xfId="4854" xr:uid="{CB4D52A5-96E0-4EC9-842E-5D9E01ED7A3A}"/>
    <cellStyle name="Standaard 4 5 8 3 2 2" xfId="9875" xr:uid="{6566D2EC-B002-4B5B-939D-04F178EACD68}"/>
    <cellStyle name="Standaard 4 5 8 3 2 2 2" xfId="20064" xr:uid="{8BEBA97D-B301-41A8-ABBB-3617257D8E42}"/>
    <cellStyle name="Standaard 4 5 8 3 2 2 2 2" xfId="40433" xr:uid="{815FA91F-876D-4660-90BF-63371D41289F}"/>
    <cellStyle name="Standaard 4 5 8 3 2 2 3" xfId="30249" xr:uid="{98D22684-733E-4F7E-9AC9-8A773AA4CA4A}"/>
    <cellStyle name="Standaard 4 5 8 3 2 3" xfId="15032" xr:uid="{5BE46B83-9E15-4F16-914E-06859F9E5EA0}"/>
    <cellStyle name="Standaard 4 5 8 3 2 3 2" xfId="35401" xr:uid="{7CA600A7-9041-48DA-B21E-CF67F3486960}"/>
    <cellStyle name="Standaard 4 5 8 3 2 4" xfId="25217" xr:uid="{DA13A406-283B-4BA5-B767-5EF55CB17D6C}"/>
    <cellStyle name="Standaard 4 5 8 3 3" xfId="9874" xr:uid="{00359E46-3A40-4AF9-9C19-06C10658DB6F}"/>
    <cellStyle name="Standaard 4 5 8 3 3 2" xfId="20063" xr:uid="{E7E0B567-B5C2-4A7A-A9A4-5FA7D9AE45BF}"/>
    <cellStyle name="Standaard 4 5 8 3 3 2 2" xfId="40432" xr:uid="{EDC5B3F6-66C9-4DF7-BC04-113E2EA3BF57}"/>
    <cellStyle name="Standaard 4 5 8 3 3 3" xfId="30248" xr:uid="{CF64C4CA-8C59-443C-8B73-6B33FB4D269B}"/>
    <cellStyle name="Standaard 4 5 8 3 4" xfId="12489" xr:uid="{608756B3-98E4-42C8-9B0A-44D0CF415E1C}"/>
    <cellStyle name="Standaard 4 5 8 3 4 2" xfId="32858" xr:uid="{58A43F7B-2C44-4453-8D8C-E57A06021485}"/>
    <cellStyle name="Standaard 4 5 8 3 5" xfId="22674" xr:uid="{C75E9653-980F-4E16-B722-C536A5D4FCB5}"/>
    <cellStyle name="Standaard 4 5 8 4" xfId="3159" xr:uid="{A30C4BCC-E6BF-4395-BEA6-ADE43167D1C7}"/>
    <cellStyle name="Standaard 4 5 8 4 2" xfId="9876" xr:uid="{531C8BD7-0164-451F-AB81-6C07B4220779}"/>
    <cellStyle name="Standaard 4 5 8 4 2 2" xfId="20065" xr:uid="{92C79E0E-0282-4044-B641-6256BBE0ED14}"/>
    <cellStyle name="Standaard 4 5 8 4 2 2 2" xfId="40434" xr:uid="{07E38340-8567-4C5E-BAB2-58EA8DB80F43}"/>
    <cellStyle name="Standaard 4 5 8 4 2 3" xfId="30250" xr:uid="{54277DB8-77A0-4178-AA39-CB67C30B4DA3}"/>
    <cellStyle name="Standaard 4 5 8 4 3" xfId="13337" xr:uid="{5A7FDCCF-4E33-4981-95C3-6408FA5C99EC}"/>
    <cellStyle name="Standaard 4 5 8 4 3 2" xfId="33706" xr:uid="{825B47E6-0195-4460-B9AD-D0BA927DB561}"/>
    <cellStyle name="Standaard 4 5 8 4 4" xfId="23522" xr:uid="{0567035B-DA28-449E-8BBC-892E107B1DDB}"/>
    <cellStyle name="Standaard 4 5 8 5" xfId="9871" xr:uid="{EBB4F268-76F5-44F6-9A4B-E028680F3D9D}"/>
    <cellStyle name="Standaard 4 5 8 5 2" xfId="20060" xr:uid="{26C8B4FA-40CF-4635-A3E8-6944C68D30EB}"/>
    <cellStyle name="Standaard 4 5 8 5 2 2" xfId="40429" xr:uid="{751D157A-81D6-4BC3-A60C-01D0162D7865}"/>
    <cellStyle name="Standaard 4 5 8 5 3" xfId="30245" xr:uid="{D7C26054-A33C-474C-9C0B-8BFCF6A0D346}"/>
    <cellStyle name="Standaard 4 5 8 6" xfId="10794" xr:uid="{66F0ADA2-873A-4B80-B924-1171F5840187}"/>
    <cellStyle name="Standaard 4 5 8 6 2" xfId="31163" xr:uid="{7756DFD8-99CC-4E8C-9D27-3D48D4EDE895}"/>
    <cellStyle name="Standaard 4 5 8 7" xfId="20979" xr:uid="{B61C35B1-176F-4917-9A9A-7B0C1C47C280}"/>
    <cellStyle name="Standaard 4 5 9" xfId="1038" xr:uid="{08CAA9B0-7C96-4F24-93D0-067D67935DEB}"/>
    <cellStyle name="Standaard 4 5 9 2" xfId="3583" xr:uid="{92CB48CE-7CE5-4A57-8AAA-8EF85C0F4CAD}"/>
    <cellStyle name="Standaard 4 5 9 2 2" xfId="9878" xr:uid="{D820D331-0D0A-4FFC-8EC9-E69ADBEF4DEB}"/>
    <cellStyle name="Standaard 4 5 9 2 2 2" xfId="20067" xr:uid="{36AF3FBF-485C-434D-B053-C68CA0BF8F73}"/>
    <cellStyle name="Standaard 4 5 9 2 2 2 2" xfId="40436" xr:uid="{EB259C42-69A9-4DD2-BD09-23D1023BB60E}"/>
    <cellStyle name="Standaard 4 5 9 2 2 3" xfId="30252" xr:uid="{6F4F09C7-78A6-4ECE-AB65-18B6B6C30F4A}"/>
    <cellStyle name="Standaard 4 5 9 2 3" xfId="13761" xr:uid="{DDF31EA0-9B47-41EB-BCD3-BB73B06B21D2}"/>
    <cellStyle name="Standaard 4 5 9 2 3 2" xfId="34130" xr:uid="{83486692-6E7C-4343-8199-302FA589A9B6}"/>
    <cellStyle name="Standaard 4 5 9 2 4" xfId="23946" xr:uid="{73C866EE-53DA-449F-BCB6-A96AC8DF0F73}"/>
    <cellStyle name="Standaard 4 5 9 3" xfId="9877" xr:uid="{5B982362-197D-4A53-ABF5-D7C4BC80764E}"/>
    <cellStyle name="Standaard 4 5 9 3 2" xfId="20066" xr:uid="{A7B74B17-C94A-4FF8-8BE2-B037FF6CA5A4}"/>
    <cellStyle name="Standaard 4 5 9 3 2 2" xfId="40435" xr:uid="{861AEEC9-FB9E-4937-A9D3-2C7DDAEBCE54}"/>
    <cellStyle name="Standaard 4 5 9 3 3" xfId="30251" xr:uid="{2976E9C5-1F95-4219-B1C6-EE4A2DCE7C01}"/>
    <cellStyle name="Standaard 4 5 9 4" xfId="11218" xr:uid="{B87A0B85-507F-4A92-ABD6-21680B5D434C}"/>
    <cellStyle name="Standaard 4 5 9 4 2" xfId="31587" xr:uid="{B6985D7C-9656-452C-8AE4-642F9F0EE01B}"/>
    <cellStyle name="Standaard 4 5 9 5" xfId="21403" xr:uid="{B2614179-8700-450A-8154-9337959DF601}"/>
    <cellStyle name="Standaard 4 6" xfId="67" xr:uid="{C9AC654B-A55C-4475-BBFC-8C84A9E6AC5F}"/>
    <cellStyle name="Standaard 4 6 10" xfId="2748" xr:uid="{3045B9FE-2064-4EE4-951C-CC773CEA31F5}"/>
    <cellStyle name="Standaard 4 6 10 2" xfId="9880" xr:uid="{5BC9AE54-876F-4301-BD06-1093F90AA762}"/>
    <cellStyle name="Standaard 4 6 10 2 2" xfId="20069" xr:uid="{AF845826-61D6-45C6-AAB1-CA5467720F4A}"/>
    <cellStyle name="Standaard 4 6 10 2 2 2" xfId="40438" xr:uid="{772E6FC2-C78B-4DF0-AA8F-60BB4D429E6E}"/>
    <cellStyle name="Standaard 4 6 10 2 3" xfId="30254" xr:uid="{3DB45744-99F9-48B9-9ABB-2D31C7D75FF6}"/>
    <cellStyle name="Standaard 4 6 10 3" xfId="12926" xr:uid="{FE326D46-7673-4A1B-AF00-8312F6026CA6}"/>
    <cellStyle name="Standaard 4 6 10 3 2" xfId="33295" xr:uid="{AE9B6805-A14F-472A-8D36-C0F9BC088E40}"/>
    <cellStyle name="Standaard 4 6 10 4" xfId="23111" xr:uid="{9ECF01A6-A043-4D7C-8262-E62B92944F20}"/>
    <cellStyle name="Standaard 4 6 11" xfId="9879" xr:uid="{4B81F7EE-1159-4DD8-A2C3-0887E6B0276D}"/>
    <cellStyle name="Standaard 4 6 11 2" xfId="20068" xr:uid="{8867FF43-ED97-4B4E-BE6E-223B8B7B897E}"/>
    <cellStyle name="Standaard 4 6 11 2 2" xfId="40437" xr:uid="{A44D544D-7CEA-4CF2-BC24-342CBF8BD44F}"/>
    <cellStyle name="Standaard 4 6 11 3" xfId="30253" xr:uid="{BD9B6634-0504-465D-85D3-C460B664F46C}"/>
    <cellStyle name="Standaard 4 6 12" xfId="10383" xr:uid="{2318B17A-C014-430E-B01E-EE80E8A0622D}"/>
    <cellStyle name="Standaard 4 6 12 2" xfId="30752" xr:uid="{6C4F7C26-E229-457E-9449-DE25850D0E4B}"/>
    <cellStyle name="Standaard 4 6 13" xfId="20568" xr:uid="{214E9285-4351-48A0-8FEA-AB73CD1D93B1}"/>
    <cellStyle name="Standaard 4 6 2" xfId="100" xr:uid="{AFCEB550-D6AD-45E5-80AA-A546ABAF175D}"/>
    <cellStyle name="Standaard 4 6 2 10" xfId="9881" xr:uid="{8BC503AC-E598-49AA-B334-61BFA5DD3316}"/>
    <cellStyle name="Standaard 4 6 2 10 2" xfId="20070" xr:uid="{A07FCE3B-5C3B-4757-B672-651711EE779F}"/>
    <cellStyle name="Standaard 4 6 2 10 2 2" xfId="40439" xr:uid="{3D3149FC-6F83-48A9-9401-76DCD9440B32}"/>
    <cellStyle name="Standaard 4 6 2 10 3" xfId="30255" xr:uid="{88033909-892C-43BC-9EE1-E2E8EC74178A}"/>
    <cellStyle name="Standaard 4 6 2 11" xfId="10416" xr:uid="{292A0234-EBD9-4BCC-A5AF-E9642E0BD8DC}"/>
    <cellStyle name="Standaard 4 6 2 11 2" xfId="30785" xr:uid="{0C8AEFF6-AF2B-4B8E-9A4C-DBCF72BA977A}"/>
    <cellStyle name="Standaard 4 6 2 12" xfId="20601" xr:uid="{9219F67F-F52C-4911-A9F5-B87114E0DC3E}"/>
    <cellStyle name="Standaard 4 6 2 2" xfId="166" xr:uid="{E3670CD7-7F23-4227-9459-2B5593E7D772}"/>
    <cellStyle name="Standaard 4 6 2 2 2" xfId="302" xr:uid="{7477D1F8-BCF6-49A0-84B4-2172BA50496D}"/>
    <cellStyle name="Standaard 4 6 2 2 2 2" xfId="858" xr:uid="{327FC33C-5A20-40C2-AC24-506452475FC8}"/>
    <cellStyle name="Standaard 4 6 2 2 2 2 2" xfId="1708" xr:uid="{16F7B05E-B9A3-4AE0-B614-8B28F4B67ED3}"/>
    <cellStyle name="Standaard 4 6 2 2 2 2 2 2" xfId="4253" xr:uid="{3BBCC99A-F665-4782-BC65-4C9B8BB956B8}"/>
    <cellStyle name="Standaard 4 6 2 2 2 2 2 2 2" xfId="9886" xr:uid="{5ACF0D53-6244-4633-A2CC-601639174252}"/>
    <cellStyle name="Standaard 4 6 2 2 2 2 2 2 2 2" xfId="20075" xr:uid="{4043982C-9F92-431D-A546-24ABC1E9838B}"/>
    <cellStyle name="Standaard 4 6 2 2 2 2 2 2 2 2 2" xfId="40444" xr:uid="{1099F7AD-66AC-41B1-A1EA-BA76D62EFA3C}"/>
    <cellStyle name="Standaard 4 6 2 2 2 2 2 2 2 3" xfId="30260" xr:uid="{0AE20D8B-7AF9-4222-81FC-35D27CFD0E9D}"/>
    <cellStyle name="Standaard 4 6 2 2 2 2 2 2 3" xfId="14431" xr:uid="{8DE4DCBE-7D42-4D34-A484-404D6A5CC1D8}"/>
    <cellStyle name="Standaard 4 6 2 2 2 2 2 2 3 2" xfId="34800" xr:uid="{6D27A4A1-BFAC-4140-AAE0-7EB37E5C2382}"/>
    <cellStyle name="Standaard 4 6 2 2 2 2 2 2 4" xfId="24616" xr:uid="{6BF4AF9B-2055-45DA-9855-58D582507A76}"/>
    <cellStyle name="Standaard 4 6 2 2 2 2 2 3" xfId="9885" xr:uid="{3B296EBB-E1DF-4AC6-A53A-B768437EFA33}"/>
    <cellStyle name="Standaard 4 6 2 2 2 2 2 3 2" xfId="20074" xr:uid="{2B57C392-7523-4383-B045-D6197EB6E589}"/>
    <cellStyle name="Standaard 4 6 2 2 2 2 2 3 2 2" xfId="40443" xr:uid="{4AE1236C-E1BD-43A2-9203-8689D936F0A7}"/>
    <cellStyle name="Standaard 4 6 2 2 2 2 2 3 3" xfId="30259" xr:uid="{38EF4078-E1FC-4C93-BC53-744CEAE1C3C6}"/>
    <cellStyle name="Standaard 4 6 2 2 2 2 2 4" xfId="11888" xr:uid="{5C7ADD48-8CBA-4D66-AC56-B50A05E1CC5B}"/>
    <cellStyle name="Standaard 4 6 2 2 2 2 2 4 2" xfId="32257" xr:uid="{E12B4874-B257-4304-B413-A9897B885056}"/>
    <cellStyle name="Standaard 4 6 2 2 2 2 2 5" xfId="22073" xr:uid="{5E0983FA-6B93-4D37-A040-3EFFDDB32712}"/>
    <cellStyle name="Standaard 4 6 2 2 2 2 3" xfId="2555" xr:uid="{595D5E24-B944-4697-899A-4306E99A9C4C}"/>
    <cellStyle name="Standaard 4 6 2 2 2 2 3 2" xfId="5100" xr:uid="{D25CF9CA-3CA7-43BF-A1E2-F1C6E6FBD8D2}"/>
    <cellStyle name="Standaard 4 6 2 2 2 2 3 2 2" xfId="9888" xr:uid="{98D81E3E-3F84-4F65-A909-357F0D1AE263}"/>
    <cellStyle name="Standaard 4 6 2 2 2 2 3 2 2 2" xfId="20077" xr:uid="{EC69E272-1644-4014-9E58-43C1EFCADECF}"/>
    <cellStyle name="Standaard 4 6 2 2 2 2 3 2 2 2 2" xfId="40446" xr:uid="{971D1E22-D14F-446B-8A68-5232F3ED429D}"/>
    <cellStyle name="Standaard 4 6 2 2 2 2 3 2 2 3" xfId="30262" xr:uid="{9ED78114-5B14-489A-B9E1-DAD7D1FE3180}"/>
    <cellStyle name="Standaard 4 6 2 2 2 2 3 2 3" xfId="15278" xr:uid="{CBA47A5C-4061-4D30-8F93-BB1415B99D2D}"/>
    <cellStyle name="Standaard 4 6 2 2 2 2 3 2 3 2" xfId="35647" xr:uid="{14FEB58B-033C-4C8E-AF36-7968F04E9B4C}"/>
    <cellStyle name="Standaard 4 6 2 2 2 2 3 2 4" xfId="25463" xr:uid="{9E87566D-9AF4-4FB2-A411-3F34D2A895CE}"/>
    <cellStyle name="Standaard 4 6 2 2 2 2 3 3" xfId="9887" xr:uid="{6C682B86-FFBC-4257-B840-C61DA12FFC40}"/>
    <cellStyle name="Standaard 4 6 2 2 2 2 3 3 2" xfId="20076" xr:uid="{9AA8E4D6-1A7A-471E-A9C0-1437BBE16362}"/>
    <cellStyle name="Standaard 4 6 2 2 2 2 3 3 2 2" xfId="40445" xr:uid="{0C131762-B5D4-4793-9065-8FA3B1ABDA80}"/>
    <cellStyle name="Standaard 4 6 2 2 2 2 3 3 3" xfId="30261" xr:uid="{D02880C2-73E7-4948-B470-EE62D33265C7}"/>
    <cellStyle name="Standaard 4 6 2 2 2 2 3 4" xfId="12735" xr:uid="{DB9925D7-45CA-46BC-ADCE-F8EAFFA14039}"/>
    <cellStyle name="Standaard 4 6 2 2 2 2 3 4 2" xfId="33104" xr:uid="{5F9244AD-D5BA-411B-BD7A-ADF28B3611EA}"/>
    <cellStyle name="Standaard 4 6 2 2 2 2 3 5" xfId="22920" xr:uid="{0452DD08-AC54-43B6-8B58-5215C4D67A5A}"/>
    <cellStyle name="Standaard 4 6 2 2 2 2 4" xfId="3405" xr:uid="{2797C2B3-5953-49F7-8AD1-6FA018168471}"/>
    <cellStyle name="Standaard 4 6 2 2 2 2 4 2" xfId="9889" xr:uid="{401BBFF8-A51A-4909-AA60-6810846016C2}"/>
    <cellStyle name="Standaard 4 6 2 2 2 2 4 2 2" xfId="20078" xr:uid="{8342B54D-E644-4048-A7D7-86572A06164D}"/>
    <cellStyle name="Standaard 4 6 2 2 2 2 4 2 2 2" xfId="40447" xr:uid="{C5FA527B-A6CC-4B0F-A860-C346F6BB6C85}"/>
    <cellStyle name="Standaard 4 6 2 2 2 2 4 2 3" xfId="30263" xr:uid="{7F6A2523-2B6B-46B1-B340-7B6419E6B611}"/>
    <cellStyle name="Standaard 4 6 2 2 2 2 4 3" xfId="13583" xr:uid="{ABBA4600-C3B5-41D8-BD8C-57D0E8153A2E}"/>
    <cellStyle name="Standaard 4 6 2 2 2 2 4 3 2" xfId="33952" xr:uid="{17FF4140-D7CA-4D58-8DD5-A7460A5FB38B}"/>
    <cellStyle name="Standaard 4 6 2 2 2 2 4 4" xfId="23768" xr:uid="{09F8E178-874B-46ED-9C5F-F79ADA52A948}"/>
    <cellStyle name="Standaard 4 6 2 2 2 2 5" xfId="9884" xr:uid="{7D279E6A-FBD2-4FCF-85DB-E4605561AC43}"/>
    <cellStyle name="Standaard 4 6 2 2 2 2 5 2" xfId="20073" xr:uid="{3FBF78AB-D7CC-4299-B016-ACA31DB3041E}"/>
    <cellStyle name="Standaard 4 6 2 2 2 2 5 2 2" xfId="40442" xr:uid="{1361407A-9EB1-4E4D-85F6-A5031715BCC3}"/>
    <cellStyle name="Standaard 4 6 2 2 2 2 5 3" xfId="30258" xr:uid="{5AD60E4D-C667-47FD-884B-1AC56C1D6F0E}"/>
    <cellStyle name="Standaard 4 6 2 2 2 2 6" xfId="11040" xr:uid="{B19E9ED8-3376-4C70-A2FE-94C2AF7AE6CE}"/>
    <cellStyle name="Standaard 4 6 2 2 2 2 6 2" xfId="31409" xr:uid="{EDC79DF4-A006-46DB-BD46-BA0247AE4369}"/>
    <cellStyle name="Standaard 4 6 2 2 2 2 7" xfId="21225" xr:uid="{C2A7BB72-EF1A-4B91-AEF9-8BD5B1299E6C}"/>
    <cellStyle name="Standaard 4 6 2 2 2 3" xfId="1284" xr:uid="{2A6EFA74-DE9D-4395-9D95-32C84E946184}"/>
    <cellStyle name="Standaard 4 6 2 2 2 3 2" xfId="3829" xr:uid="{1AC65B86-4574-4D2E-BF85-8F23E95C8A2E}"/>
    <cellStyle name="Standaard 4 6 2 2 2 3 2 2" xfId="9891" xr:uid="{B7B18E38-CFF4-48B7-B988-2157D32B05FC}"/>
    <cellStyle name="Standaard 4 6 2 2 2 3 2 2 2" xfId="20080" xr:uid="{4596BE47-FE01-4FAD-AC40-D027699D43C4}"/>
    <cellStyle name="Standaard 4 6 2 2 2 3 2 2 2 2" xfId="40449" xr:uid="{BA7F3A17-C0E4-4C39-8250-8520F4037E09}"/>
    <cellStyle name="Standaard 4 6 2 2 2 3 2 2 3" xfId="30265" xr:uid="{E2FD8BD2-6085-4DD4-AE7D-F70C96CB4DD0}"/>
    <cellStyle name="Standaard 4 6 2 2 2 3 2 3" xfId="14007" xr:uid="{37227A40-3AE4-4F2F-B053-B0212F8652F9}"/>
    <cellStyle name="Standaard 4 6 2 2 2 3 2 3 2" xfId="34376" xr:uid="{CADA0997-30A8-483D-A7E6-86D5E1234D93}"/>
    <cellStyle name="Standaard 4 6 2 2 2 3 2 4" xfId="24192" xr:uid="{6D9BE109-6F16-4934-AB78-DE1F9111EA96}"/>
    <cellStyle name="Standaard 4 6 2 2 2 3 3" xfId="9890" xr:uid="{67760FED-729E-430B-94D0-087B2FB60421}"/>
    <cellStyle name="Standaard 4 6 2 2 2 3 3 2" xfId="20079" xr:uid="{3A9864A0-088C-4603-B036-966223A00367}"/>
    <cellStyle name="Standaard 4 6 2 2 2 3 3 2 2" xfId="40448" xr:uid="{C4C518C7-30DC-4005-98B2-D40159FD9CAB}"/>
    <cellStyle name="Standaard 4 6 2 2 2 3 3 3" xfId="30264" xr:uid="{307FA0F6-B0BA-4AEC-B863-41A3489A8213}"/>
    <cellStyle name="Standaard 4 6 2 2 2 3 4" xfId="11464" xr:uid="{44C81910-FBCE-4F97-A8DF-C9CA6A0C1FBC}"/>
    <cellStyle name="Standaard 4 6 2 2 2 3 4 2" xfId="31833" xr:uid="{5A70AE0B-166C-44A9-BB34-47386FAF0F90}"/>
    <cellStyle name="Standaard 4 6 2 2 2 3 5" xfId="21649" xr:uid="{57788BB8-1789-40BF-98CF-A7F2AA8A95F3}"/>
    <cellStyle name="Standaard 4 6 2 2 2 4" xfId="2131" xr:uid="{14BF66E0-76FA-403C-888F-3689AF3C666F}"/>
    <cellStyle name="Standaard 4 6 2 2 2 4 2" xfId="4676" xr:uid="{D7BD03C3-B665-4FD3-928D-73EE972E9DD4}"/>
    <cellStyle name="Standaard 4 6 2 2 2 4 2 2" xfId="9893" xr:uid="{321F6067-1F6A-440B-8E17-F588EFAA7C93}"/>
    <cellStyle name="Standaard 4 6 2 2 2 4 2 2 2" xfId="20082" xr:uid="{5542A498-A74E-4C80-B6B0-4635E82CF1B3}"/>
    <cellStyle name="Standaard 4 6 2 2 2 4 2 2 2 2" xfId="40451" xr:uid="{6E91ED9B-9280-45FB-AE3D-C1A5A496E4B2}"/>
    <cellStyle name="Standaard 4 6 2 2 2 4 2 2 3" xfId="30267" xr:uid="{071DD458-0FDD-4D21-9275-0C3A81CF9303}"/>
    <cellStyle name="Standaard 4 6 2 2 2 4 2 3" xfId="14854" xr:uid="{27F741B7-1384-4BAA-9D85-D552548D2A29}"/>
    <cellStyle name="Standaard 4 6 2 2 2 4 2 3 2" xfId="35223" xr:uid="{AA7C4D83-CC25-4E83-97C3-7330D8250780}"/>
    <cellStyle name="Standaard 4 6 2 2 2 4 2 4" xfId="25039" xr:uid="{3D4AE4B6-DCB5-4DF9-BBAC-0B7E694B40F5}"/>
    <cellStyle name="Standaard 4 6 2 2 2 4 3" xfId="9892" xr:uid="{B3FA2C6E-A70E-4F7E-9371-D1F29494DEAA}"/>
    <cellStyle name="Standaard 4 6 2 2 2 4 3 2" xfId="20081" xr:uid="{154FF5E6-5F16-476B-8E81-5AF2C3E47656}"/>
    <cellStyle name="Standaard 4 6 2 2 2 4 3 2 2" xfId="40450" xr:uid="{80DEA9E2-D483-4807-9026-933FB9E5A3F5}"/>
    <cellStyle name="Standaard 4 6 2 2 2 4 3 3" xfId="30266" xr:uid="{62442A5B-7DDF-463C-837B-3E761886FF14}"/>
    <cellStyle name="Standaard 4 6 2 2 2 4 4" xfId="12311" xr:uid="{5D08881D-02EC-4313-B08A-F5753A8B9AD7}"/>
    <cellStyle name="Standaard 4 6 2 2 2 4 4 2" xfId="32680" xr:uid="{52F4FC45-90E5-4B50-9032-53E609982636}"/>
    <cellStyle name="Standaard 4 6 2 2 2 4 5" xfId="22496" xr:uid="{6883F880-8BB0-4DA2-BFBA-629D1181A75A}"/>
    <cellStyle name="Standaard 4 6 2 2 2 5" xfId="2981" xr:uid="{CCFE68DD-2B9A-454D-837C-DC12A48E0916}"/>
    <cellStyle name="Standaard 4 6 2 2 2 5 2" xfId="9894" xr:uid="{DD2DC904-C6B1-469E-99BB-4254A032B1CC}"/>
    <cellStyle name="Standaard 4 6 2 2 2 5 2 2" xfId="20083" xr:uid="{16B6E149-BB06-406D-BEF2-4ABCFCC753EC}"/>
    <cellStyle name="Standaard 4 6 2 2 2 5 2 2 2" xfId="40452" xr:uid="{077D29E5-7850-4518-A42D-80F8707EEA1B}"/>
    <cellStyle name="Standaard 4 6 2 2 2 5 2 3" xfId="30268" xr:uid="{195F4795-A872-4DCD-A133-FFA392A8629D}"/>
    <cellStyle name="Standaard 4 6 2 2 2 5 3" xfId="13159" xr:uid="{B7E43E6D-6DFE-42CA-A7E1-A3E996990557}"/>
    <cellStyle name="Standaard 4 6 2 2 2 5 3 2" xfId="33528" xr:uid="{AEDD0481-458E-4807-809B-7F391AF4164F}"/>
    <cellStyle name="Standaard 4 6 2 2 2 5 4" xfId="23344" xr:uid="{1F72FF40-B68B-4E5E-834F-B25FC625A82B}"/>
    <cellStyle name="Standaard 4 6 2 2 2 6" xfId="9883" xr:uid="{A99B9398-A2CA-489D-BEB8-6CFEB58C518A}"/>
    <cellStyle name="Standaard 4 6 2 2 2 6 2" xfId="20072" xr:uid="{9E409439-E806-4751-A18A-46DD80D96230}"/>
    <cellStyle name="Standaard 4 6 2 2 2 6 2 2" xfId="40441" xr:uid="{F77FEED2-7E8F-4818-9F91-2EC2EC1474DF}"/>
    <cellStyle name="Standaard 4 6 2 2 2 6 3" xfId="30257" xr:uid="{1E37FD03-848D-46D5-82D7-24CA16A09F98}"/>
    <cellStyle name="Standaard 4 6 2 2 2 7" xfId="10616" xr:uid="{59C9A071-8D09-4221-AE91-DD71B3DFD9C8}"/>
    <cellStyle name="Standaard 4 6 2 2 2 7 2" xfId="30985" xr:uid="{FC802FBF-38F1-417C-B328-6CB556730CB5}"/>
    <cellStyle name="Standaard 4 6 2 2 2 8" xfId="20801" xr:uid="{0ED86660-9969-4134-A40E-CD8ECB23A3B8}"/>
    <cellStyle name="Standaard 4 6 2 2 3" xfId="724" xr:uid="{687C0F7C-5DE9-41F2-BE26-27E52425DBBD}"/>
    <cellStyle name="Standaard 4 6 2 2 3 2" xfId="1574" xr:uid="{3AACB5E9-80F0-41B8-BB3E-D07C9E1D4ADC}"/>
    <cellStyle name="Standaard 4 6 2 2 3 2 2" xfId="4119" xr:uid="{6494CE1E-37D2-4683-BDA0-962C767F149C}"/>
    <cellStyle name="Standaard 4 6 2 2 3 2 2 2" xfId="9897" xr:uid="{4DE5A3B2-213B-46BC-8217-EE44B281A0DA}"/>
    <cellStyle name="Standaard 4 6 2 2 3 2 2 2 2" xfId="20086" xr:uid="{6C0ACAF6-6AF2-4E20-B7E6-878D826333DF}"/>
    <cellStyle name="Standaard 4 6 2 2 3 2 2 2 2 2" xfId="40455" xr:uid="{FB8CB19A-C2A6-4843-B71C-5F415A1A174A}"/>
    <cellStyle name="Standaard 4 6 2 2 3 2 2 2 3" xfId="30271" xr:uid="{83F435BC-0722-441F-939C-47E45912D92A}"/>
    <cellStyle name="Standaard 4 6 2 2 3 2 2 3" xfId="14297" xr:uid="{DBBD84C9-365C-4D58-9CDF-9C8BFB8F301B}"/>
    <cellStyle name="Standaard 4 6 2 2 3 2 2 3 2" xfId="34666" xr:uid="{327BFA1E-2B76-4E7B-9FF9-4DE612C56F4F}"/>
    <cellStyle name="Standaard 4 6 2 2 3 2 2 4" xfId="24482" xr:uid="{D014C9B6-1E41-4F78-B179-BD9FDC1300E8}"/>
    <cellStyle name="Standaard 4 6 2 2 3 2 3" xfId="9896" xr:uid="{491AB861-3D52-45A7-92AD-730A8DF12688}"/>
    <cellStyle name="Standaard 4 6 2 2 3 2 3 2" xfId="20085" xr:uid="{9D7244A1-2C6D-4B54-8DED-A112225AF83C}"/>
    <cellStyle name="Standaard 4 6 2 2 3 2 3 2 2" xfId="40454" xr:uid="{ED7B8013-B529-4877-955C-3F0076F9D340}"/>
    <cellStyle name="Standaard 4 6 2 2 3 2 3 3" xfId="30270" xr:uid="{80AB3D10-7F48-4CCE-8220-5E7EEED46088}"/>
    <cellStyle name="Standaard 4 6 2 2 3 2 4" xfId="11754" xr:uid="{B4EEFDD8-52FE-46BA-BB2A-4765C34936C8}"/>
    <cellStyle name="Standaard 4 6 2 2 3 2 4 2" xfId="32123" xr:uid="{E0E2FE79-EC2A-4C35-A639-9ECE3C4D60C8}"/>
    <cellStyle name="Standaard 4 6 2 2 3 2 5" xfId="21939" xr:uid="{47AA1AA4-0E2C-41C8-B10B-B7E8F583BED3}"/>
    <cellStyle name="Standaard 4 6 2 2 3 3" xfId="2421" xr:uid="{59E6FDB6-568B-4791-A3D7-12F664DBB415}"/>
    <cellStyle name="Standaard 4 6 2 2 3 3 2" xfId="4966" xr:uid="{E3D89409-4379-483D-9B4B-EF77279445E1}"/>
    <cellStyle name="Standaard 4 6 2 2 3 3 2 2" xfId="9899" xr:uid="{C9BE2426-C56F-47A1-A07A-CD7A10467F44}"/>
    <cellStyle name="Standaard 4 6 2 2 3 3 2 2 2" xfId="20088" xr:uid="{2880CA40-9C0C-4072-9118-B4E6CA6AAD80}"/>
    <cellStyle name="Standaard 4 6 2 2 3 3 2 2 2 2" xfId="40457" xr:uid="{42DAE920-AD24-45C0-B875-C7FE21FC41DA}"/>
    <cellStyle name="Standaard 4 6 2 2 3 3 2 2 3" xfId="30273" xr:uid="{ABF6E825-2B1F-4293-811C-B66D3EAABB2F}"/>
    <cellStyle name="Standaard 4 6 2 2 3 3 2 3" xfId="15144" xr:uid="{51AD214C-1637-4904-9CCA-3480C39A4113}"/>
    <cellStyle name="Standaard 4 6 2 2 3 3 2 3 2" xfId="35513" xr:uid="{EB235415-093C-489A-8FF9-C79E63949A9F}"/>
    <cellStyle name="Standaard 4 6 2 2 3 3 2 4" xfId="25329" xr:uid="{A29327EA-206E-4357-95FA-D89648A38BDB}"/>
    <cellStyle name="Standaard 4 6 2 2 3 3 3" xfId="9898" xr:uid="{2F1F43B7-AE0D-470E-8A7F-8E0C2AB54D2B}"/>
    <cellStyle name="Standaard 4 6 2 2 3 3 3 2" xfId="20087" xr:uid="{1849A6B9-9FFD-4425-9B68-D1790254B797}"/>
    <cellStyle name="Standaard 4 6 2 2 3 3 3 2 2" xfId="40456" xr:uid="{6779F065-A423-4C24-A1B1-5577A598D53D}"/>
    <cellStyle name="Standaard 4 6 2 2 3 3 3 3" xfId="30272" xr:uid="{2EECDC18-2114-44EE-9FAF-B900D6516EF2}"/>
    <cellStyle name="Standaard 4 6 2 2 3 3 4" xfId="12601" xr:uid="{55F87835-1C4E-4366-8D0E-475635E4E2A5}"/>
    <cellStyle name="Standaard 4 6 2 2 3 3 4 2" xfId="32970" xr:uid="{2D4C6C39-D8F9-4D51-8438-6E4A3C44E7AE}"/>
    <cellStyle name="Standaard 4 6 2 2 3 3 5" xfId="22786" xr:uid="{D6B0502E-D063-4C07-869E-11811BFC2A9F}"/>
    <cellStyle name="Standaard 4 6 2 2 3 4" xfId="3271" xr:uid="{DA93FAD8-D865-432F-8669-60D1CBD61E34}"/>
    <cellStyle name="Standaard 4 6 2 2 3 4 2" xfId="9900" xr:uid="{EB5EF4DF-6CE6-479C-A1CB-51B9D0266A31}"/>
    <cellStyle name="Standaard 4 6 2 2 3 4 2 2" xfId="20089" xr:uid="{6F481972-2DB3-48B2-B4FF-C32544C1C484}"/>
    <cellStyle name="Standaard 4 6 2 2 3 4 2 2 2" xfId="40458" xr:uid="{E973BEC6-4D5C-4C77-8C4E-DDD5B35BEA19}"/>
    <cellStyle name="Standaard 4 6 2 2 3 4 2 3" xfId="30274" xr:uid="{35A1CBB2-FD6B-4886-B6DF-AC93B150E6B7}"/>
    <cellStyle name="Standaard 4 6 2 2 3 4 3" xfId="13449" xr:uid="{F7E0DCA4-273C-40E5-BC0F-A98780F4C2C1}"/>
    <cellStyle name="Standaard 4 6 2 2 3 4 3 2" xfId="33818" xr:uid="{79518254-FE76-41A2-A6B9-562043BCA364}"/>
    <cellStyle name="Standaard 4 6 2 2 3 4 4" xfId="23634" xr:uid="{D8E7A145-EDA7-4C4C-9967-0F80FD3875B3}"/>
    <cellStyle name="Standaard 4 6 2 2 3 5" xfId="9895" xr:uid="{6FF4DBAC-BAA9-4B7B-9ACA-874A3E567847}"/>
    <cellStyle name="Standaard 4 6 2 2 3 5 2" xfId="20084" xr:uid="{200AD6DE-F40C-42D8-9C31-46598F64DDDC}"/>
    <cellStyle name="Standaard 4 6 2 2 3 5 2 2" xfId="40453" xr:uid="{8E8F0B3B-70B7-45E1-863D-5A76216D8CFA}"/>
    <cellStyle name="Standaard 4 6 2 2 3 5 3" xfId="30269" xr:uid="{D6C9FC38-235E-4471-A8D3-F434C341C878}"/>
    <cellStyle name="Standaard 4 6 2 2 3 6" xfId="10906" xr:uid="{B59232AD-B7DC-4FC4-9790-75AA30CF6370}"/>
    <cellStyle name="Standaard 4 6 2 2 3 6 2" xfId="31275" xr:uid="{72499E00-95F7-4CAD-BB69-3D61A50B8529}"/>
    <cellStyle name="Standaard 4 6 2 2 3 7" xfId="21091" xr:uid="{52D0E946-22F2-4E42-A803-5C4B853DDC61}"/>
    <cellStyle name="Standaard 4 6 2 2 4" xfId="1150" xr:uid="{C5AC0657-12E4-4A44-AD86-CAF0F20B182F}"/>
    <cellStyle name="Standaard 4 6 2 2 4 2" xfId="3695" xr:uid="{40CD6A57-9566-4ADA-BE0E-CF95B12EA665}"/>
    <cellStyle name="Standaard 4 6 2 2 4 2 2" xfId="9902" xr:uid="{3D8C37E6-AD29-455B-8789-4E8DBA7FC9CA}"/>
    <cellStyle name="Standaard 4 6 2 2 4 2 2 2" xfId="20091" xr:uid="{93146DEC-8C8A-4318-8E48-43948C2C9A95}"/>
    <cellStyle name="Standaard 4 6 2 2 4 2 2 2 2" xfId="40460" xr:uid="{D2262C71-3ED3-41EB-92B6-07EEF2DF6E4A}"/>
    <cellStyle name="Standaard 4 6 2 2 4 2 2 3" xfId="30276" xr:uid="{B616429C-65CB-4158-91A8-A2AF907B0400}"/>
    <cellStyle name="Standaard 4 6 2 2 4 2 3" xfId="13873" xr:uid="{A76F8D16-5BF8-47D4-9884-F69C4F121F21}"/>
    <cellStyle name="Standaard 4 6 2 2 4 2 3 2" xfId="34242" xr:uid="{03FAE1A8-F197-448B-8BE6-9526C582658D}"/>
    <cellStyle name="Standaard 4 6 2 2 4 2 4" xfId="24058" xr:uid="{6998B465-8A89-4D1B-BF4E-9969DBA8A6DA}"/>
    <cellStyle name="Standaard 4 6 2 2 4 3" xfId="9901" xr:uid="{052A323F-A33E-4450-BA9B-0EF4A09415EF}"/>
    <cellStyle name="Standaard 4 6 2 2 4 3 2" xfId="20090" xr:uid="{AD4D1A32-F7E2-4870-A07E-1E5494833894}"/>
    <cellStyle name="Standaard 4 6 2 2 4 3 2 2" xfId="40459" xr:uid="{4B310E03-943F-4D48-B359-CB77986686D3}"/>
    <cellStyle name="Standaard 4 6 2 2 4 3 3" xfId="30275" xr:uid="{DA7EA96C-3773-49A7-8ACC-71E59EEE791E}"/>
    <cellStyle name="Standaard 4 6 2 2 4 4" xfId="11330" xr:uid="{CC4C0DEB-9503-4B94-9853-12C9AE41A1D2}"/>
    <cellStyle name="Standaard 4 6 2 2 4 4 2" xfId="31699" xr:uid="{49ABD1A8-E2A6-4D4C-AEDB-DE3E0DD31574}"/>
    <cellStyle name="Standaard 4 6 2 2 4 5" xfId="21515" xr:uid="{D16ABDAA-E80D-45FF-9540-E1AC0D8D96B4}"/>
    <cellStyle name="Standaard 4 6 2 2 5" xfId="1997" xr:uid="{BDE48B7C-111C-4176-93F7-3B1DD65D9579}"/>
    <cellStyle name="Standaard 4 6 2 2 5 2" xfId="4542" xr:uid="{D743E363-21AC-4482-AA17-7710E7613592}"/>
    <cellStyle name="Standaard 4 6 2 2 5 2 2" xfId="9904" xr:uid="{9DDD2E43-2A18-45E9-8CD7-3A2D1A2FB5B1}"/>
    <cellStyle name="Standaard 4 6 2 2 5 2 2 2" xfId="20093" xr:uid="{5399100C-866F-4E02-824E-95476725F06E}"/>
    <cellStyle name="Standaard 4 6 2 2 5 2 2 2 2" xfId="40462" xr:uid="{84A0E787-99C3-4BB9-BE06-FAAAE49AE560}"/>
    <cellStyle name="Standaard 4 6 2 2 5 2 2 3" xfId="30278" xr:uid="{0E084181-4C38-4E77-8689-B171743640C0}"/>
    <cellStyle name="Standaard 4 6 2 2 5 2 3" xfId="14720" xr:uid="{C0B51329-54A9-44F3-9F0A-919768203679}"/>
    <cellStyle name="Standaard 4 6 2 2 5 2 3 2" xfId="35089" xr:uid="{C27E349F-7CD5-417F-A36D-07ABDF04B784}"/>
    <cellStyle name="Standaard 4 6 2 2 5 2 4" xfId="24905" xr:uid="{014763B9-1078-4FE4-8346-F29A9FB1443E}"/>
    <cellStyle name="Standaard 4 6 2 2 5 3" xfId="9903" xr:uid="{DBE09824-95AC-47CD-AEC8-B7259E146D3B}"/>
    <cellStyle name="Standaard 4 6 2 2 5 3 2" xfId="20092" xr:uid="{DC77B0E8-554A-4D85-AE54-AC84B4BEE2E1}"/>
    <cellStyle name="Standaard 4 6 2 2 5 3 2 2" xfId="40461" xr:uid="{6E37BD55-7794-422C-AFCB-B2D52197DF6F}"/>
    <cellStyle name="Standaard 4 6 2 2 5 3 3" xfId="30277" xr:uid="{FB0F79D5-EE68-4F1C-B82F-9AC5CEBB5218}"/>
    <cellStyle name="Standaard 4 6 2 2 5 4" xfId="12177" xr:uid="{F4FFE5F0-B0C0-4507-85CD-D79F42D308DA}"/>
    <cellStyle name="Standaard 4 6 2 2 5 4 2" xfId="32546" xr:uid="{B4F4F984-6A05-49B5-9778-4BAC05A3A7DB}"/>
    <cellStyle name="Standaard 4 6 2 2 5 5" xfId="22362" xr:uid="{42DBC3E6-A458-49EC-A7CE-0BCED26D1521}"/>
    <cellStyle name="Standaard 4 6 2 2 6" xfId="2847" xr:uid="{A057412C-D3A5-4F83-80D3-0D1E5D05751B}"/>
    <cellStyle name="Standaard 4 6 2 2 6 2" xfId="9905" xr:uid="{E1FAE488-DEA7-4F5D-A8A0-4CEDBAE8F9F0}"/>
    <cellStyle name="Standaard 4 6 2 2 6 2 2" xfId="20094" xr:uid="{4C7F66BA-ABB3-4251-BFAD-05E3FED334C5}"/>
    <cellStyle name="Standaard 4 6 2 2 6 2 2 2" xfId="40463" xr:uid="{9E36FCC7-05BC-4A0A-8621-BD7DD0D789A3}"/>
    <cellStyle name="Standaard 4 6 2 2 6 2 3" xfId="30279" xr:uid="{4EEF0D00-B60A-4F0C-BEEB-9F9BC0BB6D00}"/>
    <cellStyle name="Standaard 4 6 2 2 6 3" xfId="13025" xr:uid="{38356138-E3A9-4EF9-B6B7-AB124B070B0E}"/>
    <cellStyle name="Standaard 4 6 2 2 6 3 2" xfId="33394" xr:uid="{510E10B3-0ED4-4E57-A828-EA5DC6E481E4}"/>
    <cellStyle name="Standaard 4 6 2 2 6 4" xfId="23210" xr:uid="{D59B7DF2-252E-4089-A3D8-D44F07E2C789}"/>
    <cellStyle name="Standaard 4 6 2 2 7" xfId="9882" xr:uid="{0808B268-4A31-43C5-9C41-D49162677E37}"/>
    <cellStyle name="Standaard 4 6 2 2 7 2" xfId="20071" xr:uid="{FF3D548E-28A3-4E1E-8DF1-B74BFDB878AE}"/>
    <cellStyle name="Standaard 4 6 2 2 7 2 2" xfId="40440" xr:uid="{4D02FABE-6B67-4A6C-AB7C-D3DF9B116757}"/>
    <cellStyle name="Standaard 4 6 2 2 7 3" xfId="30256" xr:uid="{DC46BDBC-F87D-4E7B-9C56-1617A0E862A8}"/>
    <cellStyle name="Standaard 4 6 2 2 8" xfId="10482" xr:uid="{FEC75943-ABCD-4FD5-95C1-4E4B099CBB36}"/>
    <cellStyle name="Standaard 4 6 2 2 8 2" xfId="30851" xr:uid="{D7407975-E27E-4B75-B187-4A21914BF1C4}"/>
    <cellStyle name="Standaard 4 6 2 2 9" xfId="20667" xr:uid="{80621C85-A227-4F6B-A89E-BA17C9FE646E}"/>
    <cellStyle name="Standaard 4 6 2 3" xfId="236" xr:uid="{F15A57BD-8E2E-4813-B9B4-C13E7D632E1F}"/>
    <cellStyle name="Standaard 4 6 2 3 2" xfId="792" xr:uid="{F2467A79-8A38-4D38-97DD-31AFE7839CA6}"/>
    <cellStyle name="Standaard 4 6 2 3 2 2" xfId="1642" xr:uid="{A9B0659F-AFAD-46CF-9711-587DCBE76AA2}"/>
    <cellStyle name="Standaard 4 6 2 3 2 2 2" xfId="4187" xr:uid="{2AD5B582-6FEC-44F9-9010-3FF8E0146824}"/>
    <cellStyle name="Standaard 4 6 2 3 2 2 2 2" xfId="9909" xr:uid="{0E24F6F4-518E-4A0B-A100-4C4D03110BC8}"/>
    <cellStyle name="Standaard 4 6 2 3 2 2 2 2 2" xfId="20098" xr:uid="{54CE3EE0-7489-4DD3-926F-E0829C5E1F12}"/>
    <cellStyle name="Standaard 4 6 2 3 2 2 2 2 2 2" xfId="40467" xr:uid="{F25B1C16-3274-4C14-A8F9-EA2273595E56}"/>
    <cellStyle name="Standaard 4 6 2 3 2 2 2 2 3" xfId="30283" xr:uid="{132B263E-628E-41B3-9644-BAABAFC11114}"/>
    <cellStyle name="Standaard 4 6 2 3 2 2 2 3" xfId="14365" xr:uid="{64F1FB21-0E8D-4F2B-B701-E7C5E4E626A4}"/>
    <cellStyle name="Standaard 4 6 2 3 2 2 2 3 2" xfId="34734" xr:uid="{3D46DB22-B130-48F8-A4EF-D5F6649B41D2}"/>
    <cellStyle name="Standaard 4 6 2 3 2 2 2 4" xfId="24550" xr:uid="{7E1A59A2-1B07-46E4-9BCE-F37AD85163E0}"/>
    <cellStyle name="Standaard 4 6 2 3 2 2 3" xfId="9908" xr:uid="{50E8CD38-3F67-4621-A8A4-8116D4C28F77}"/>
    <cellStyle name="Standaard 4 6 2 3 2 2 3 2" xfId="20097" xr:uid="{4F31EF3C-D86A-4FAC-8923-792C16FAF4FB}"/>
    <cellStyle name="Standaard 4 6 2 3 2 2 3 2 2" xfId="40466" xr:uid="{510C7954-62C8-4D9C-BFD3-00F8900144E3}"/>
    <cellStyle name="Standaard 4 6 2 3 2 2 3 3" xfId="30282" xr:uid="{1E8DA881-7F08-4C6F-B3FA-638B2AEE95E2}"/>
    <cellStyle name="Standaard 4 6 2 3 2 2 4" xfId="11822" xr:uid="{BC7529B6-176C-476C-8738-633EBEB396D2}"/>
    <cellStyle name="Standaard 4 6 2 3 2 2 4 2" xfId="32191" xr:uid="{67C8EE11-D884-44D8-89BB-1872A321E270}"/>
    <cellStyle name="Standaard 4 6 2 3 2 2 5" xfId="22007" xr:uid="{EB428B1C-ADE7-4E14-9F79-2383A591832D}"/>
    <cellStyle name="Standaard 4 6 2 3 2 3" xfId="2489" xr:uid="{50CEC132-79CB-476D-A47E-E2594FB053BC}"/>
    <cellStyle name="Standaard 4 6 2 3 2 3 2" xfId="5034" xr:uid="{9451E549-7AD9-4EAC-93E0-F00DAD337A85}"/>
    <cellStyle name="Standaard 4 6 2 3 2 3 2 2" xfId="9911" xr:uid="{AF468D0C-C732-4ECA-9C1F-CBF95AA2613C}"/>
    <cellStyle name="Standaard 4 6 2 3 2 3 2 2 2" xfId="20100" xr:uid="{B11E80B1-51EE-4989-BA39-1005DD05BD13}"/>
    <cellStyle name="Standaard 4 6 2 3 2 3 2 2 2 2" xfId="40469" xr:uid="{EDBC4AE2-97B9-4CCD-8F5A-55CE5FAF3554}"/>
    <cellStyle name="Standaard 4 6 2 3 2 3 2 2 3" xfId="30285" xr:uid="{B9FAB87B-5EE4-4E57-8D2A-C9692AEC1DBD}"/>
    <cellStyle name="Standaard 4 6 2 3 2 3 2 3" xfId="15212" xr:uid="{D947D4B5-3036-4374-9A88-01FB7B376164}"/>
    <cellStyle name="Standaard 4 6 2 3 2 3 2 3 2" xfId="35581" xr:uid="{32469D84-F8AC-4674-B111-F21DC5B8ACE4}"/>
    <cellStyle name="Standaard 4 6 2 3 2 3 2 4" xfId="25397" xr:uid="{D683A6AA-2A1E-4F38-BF90-EC1F6BBDB6DC}"/>
    <cellStyle name="Standaard 4 6 2 3 2 3 3" xfId="9910" xr:uid="{7F019047-D13E-4FED-B0E2-BF6E366C35BE}"/>
    <cellStyle name="Standaard 4 6 2 3 2 3 3 2" xfId="20099" xr:uid="{45A8AF97-4117-45B3-9FCC-9E1A7106EA64}"/>
    <cellStyle name="Standaard 4 6 2 3 2 3 3 2 2" xfId="40468" xr:uid="{B5605EA7-55C3-4A8A-8829-EFEE21C40E6B}"/>
    <cellStyle name="Standaard 4 6 2 3 2 3 3 3" xfId="30284" xr:uid="{6D51EE44-2D3F-4BC0-89F2-7C2B71337D8F}"/>
    <cellStyle name="Standaard 4 6 2 3 2 3 4" xfId="12669" xr:uid="{B2DA1794-9E11-4F3C-B85A-E8D9E53FC061}"/>
    <cellStyle name="Standaard 4 6 2 3 2 3 4 2" xfId="33038" xr:uid="{9ED92413-7F57-4614-ADC7-7D8E16C43E8B}"/>
    <cellStyle name="Standaard 4 6 2 3 2 3 5" xfId="22854" xr:uid="{CCB5B777-4F99-4128-B27A-352DB0973DCA}"/>
    <cellStyle name="Standaard 4 6 2 3 2 4" xfId="3339" xr:uid="{9CA7C60E-C8BB-407A-A426-2ECE9EA88E7C}"/>
    <cellStyle name="Standaard 4 6 2 3 2 4 2" xfId="9912" xr:uid="{12192A37-2001-4D0D-B271-8E6DC0F167CA}"/>
    <cellStyle name="Standaard 4 6 2 3 2 4 2 2" xfId="20101" xr:uid="{667763BA-A218-4865-94F8-39B787E4F86D}"/>
    <cellStyle name="Standaard 4 6 2 3 2 4 2 2 2" xfId="40470" xr:uid="{2801C904-27EF-404A-BD9C-4205BFB6F366}"/>
    <cellStyle name="Standaard 4 6 2 3 2 4 2 3" xfId="30286" xr:uid="{733655D9-B36A-4765-96AB-90A42FC79173}"/>
    <cellStyle name="Standaard 4 6 2 3 2 4 3" xfId="13517" xr:uid="{0EF527FC-2D63-46AB-8E9C-B6524FA0B1C0}"/>
    <cellStyle name="Standaard 4 6 2 3 2 4 3 2" xfId="33886" xr:uid="{75E0C5C8-8F7E-4CCB-AB4D-3D9743B51611}"/>
    <cellStyle name="Standaard 4 6 2 3 2 4 4" xfId="23702" xr:uid="{75AE8A56-4460-4934-A6B2-AFA6828ECE8C}"/>
    <cellStyle name="Standaard 4 6 2 3 2 5" xfId="9907" xr:uid="{F0E138F4-7268-47B2-A6E0-64230BAA3C17}"/>
    <cellStyle name="Standaard 4 6 2 3 2 5 2" xfId="20096" xr:uid="{FE12A0B5-6A0A-46A1-B1B0-54AA491282EB}"/>
    <cellStyle name="Standaard 4 6 2 3 2 5 2 2" xfId="40465" xr:uid="{852F0AEA-AFB9-434D-A9B7-DF8EE8C82E30}"/>
    <cellStyle name="Standaard 4 6 2 3 2 5 3" xfId="30281" xr:uid="{22141847-2C8C-41D7-8DBE-5FBA2D7B5D1F}"/>
    <cellStyle name="Standaard 4 6 2 3 2 6" xfId="10974" xr:uid="{0F6F1FBD-79AD-4DCE-925D-55EC2E541772}"/>
    <cellStyle name="Standaard 4 6 2 3 2 6 2" xfId="31343" xr:uid="{AA5CD078-361F-4F3E-B580-82645E428A87}"/>
    <cellStyle name="Standaard 4 6 2 3 2 7" xfId="21159" xr:uid="{698C1AEA-EFB0-4367-9179-6365A8866C9B}"/>
    <cellStyle name="Standaard 4 6 2 3 3" xfId="1218" xr:uid="{E8552F74-C4A1-42ED-BC0D-6002108A98D3}"/>
    <cellStyle name="Standaard 4 6 2 3 3 2" xfId="3763" xr:uid="{CD105F07-1D9E-4A95-A933-256F7DC62213}"/>
    <cellStyle name="Standaard 4 6 2 3 3 2 2" xfId="9914" xr:uid="{633B8060-1D6B-4FA7-AD7B-3F508C3E9BAF}"/>
    <cellStyle name="Standaard 4 6 2 3 3 2 2 2" xfId="20103" xr:uid="{36C95A8A-1102-4476-A71B-659045AE5F0A}"/>
    <cellStyle name="Standaard 4 6 2 3 3 2 2 2 2" xfId="40472" xr:uid="{DE2EF900-2869-49DA-BE22-61337542FC19}"/>
    <cellStyle name="Standaard 4 6 2 3 3 2 2 3" xfId="30288" xr:uid="{8762AB12-F954-49C8-BF4A-B40E106A1CBE}"/>
    <cellStyle name="Standaard 4 6 2 3 3 2 3" xfId="13941" xr:uid="{752A7C49-3BBA-4097-9C42-44CEF6690532}"/>
    <cellStyle name="Standaard 4 6 2 3 3 2 3 2" xfId="34310" xr:uid="{8F8BF222-27A6-4AAC-B298-98F732128B17}"/>
    <cellStyle name="Standaard 4 6 2 3 3 2 4" xfId="24126" xr:uid="{AB2685A1-BE37-4E96-9E4A-16D9D721EFB6}"/>
    <cellStyle name="Standaard 4 6 2 3 3 3" xfId="9913" xr:uid="{4C5421DA-6E65-4C2D-8862-2119E51DD126}"/>
    <cellStyle name="Standaard 4 6 2 3 3 3 2" xfId="20102" xr:uid="{D82C57B6-2019-46F9-B881-4F6C47F37DE8}"/>
    <cellStyle name="Standaard 4 6 2 3 3 3 2 2" xfId="40471" xr:uid="{BDB1CE86-F804-4073-B047-E6563424E688}"/>
    <cellStyle name="Standaard 4 6 2 3 3 3 3" xfId="30287" xr:uid="{A7E18C64-269A-4126-93DC-AB1BCFB5C27B}"/>
    <cellStyle name="Standaard 4 6 2 3 3 4" xfId="11398" xr:uid="{5128C443-94DB-4250-97FD-6D57660159DD}"/>
    <cellStyle name="Standaard 4 6 2 3 3 4 2" xfId="31767" xr:uid="{2009BD7D-FDD8-4C19-A9FB-BB7FA2B168DB}"/>
    <cellStyle name="Standaard 4 6 2 3 3 5" xfId="21583" xr:uid="{93535329-D4E4-4120-B79A-72058959EB03}"/>
    <cellStyle name="Standaard 4 6 2 3 4" xfId="2065" xr:uid="{7E475018-CF90-49B5-BE35-E62757871FF9}"/>
    <cellStyle name="Standaard 4 6 2 3 4 2" xfId="4610" xr:uid="{27CDD245-A44A-495A-8AA4-5B31EE15D851}"/>
    <cellStyle name="Standaard 4 6 2 3 4 2 2" xfId="9916" xr:uid="{30E5C36C-DBD4-45BC-9ABA-C67D47F01771}"/>
    <cellStyle name="Standaard 4 6 2 3 4 2 2 2" xfId="20105" xr:uid="{8504A6B7-E117-403D-B93E-EB07D09C7C3E}"/>
    <cellStyle name="Standaard 4 6 2 3 4 2 2 2 2" xfId="40474" xr:uid="{2F3455E3-CC93-4388-A2BA-A058A1F6E26F}"/>
    <cellStyle name="Standaard 4 6 2 3 4 2 2 3" xfId="30290" xr:uid="{66E4583F-C1BA-4907-A3AC-DE2C136B75EA}"/>
    <cellStyle name="Standaard 4 6 2 3 4 2 3" xfId="14788" xr:uid="{DAD6D251-F7CE-494C-84DE-4B0497357104}"/>
    <cellStyle name="Standaard 4 6 2 3 4 2 3 2" xfId="35157" xr:uid="{F222ABC8-76BE-4CCB-B034-84E653C8D75B}"/>
    <cellStyle name="Standaard 4 6 2 3 4 2 4" xfId="24973" xr:uid="{2DF2389D-C257-442E-BEEB-662756470086}"/>
    <cellStyle name="Standaard 4 6 2 3 4 3" xfId="9915" xr:uid="{B02515C6-98E0-4F52-BE1A-A2D61D66FD40}"/>
    <cellStyle name="Standaard 4 6 2 3 4 3 2" xfId="20104" xr:uid="{2C8BB6CA-B00B-4690-BCE8-2965574F93BE}"/>
    <cellStyle name="Standaard 4 6 2 3 4 3 2 2" xfId="40473" xr:uid="{B1F29208-1728-4467-A085-DFDC87580D36}"/>
    <cellStyle name="Standaard 4 6 2 3 4 3 3" xfId="30289" xr:uid="{23142CEA-993A-4EE1-8F3A-733DA893095B}"/>
    <cellStyle name="Standaard 4 6 2 3 4 4" xfId="12245" xr:uid="{0BE9E796-EBD5-4023-BADC-29778C82181F}"/>
    <cellStyle name="Standaard 4 6 2 3 4 4 2" xfId="32614" xr:uid="{F08314D5-4385-43F7-828B-F79CCFF36054}"/>
    <cellStyle name="Standaard 4 6 2 3 4 5" xfId="22430" xr:uid="{307E8A76-B5E9-4140-80C0-A39B5E0B7675}"/>
    <cellStyle name="Standaard 4 6 2 3 5" xfId="2915" xr:uid="{70DD643E-99B2-4B5B-AFC8-6836CCC47007}"/>
    <cellStyle name="Standaard 4 6 2 3 5 2" xfId="9917" xr:uid="{22415FDD-6599-4C48-B294-4D8F542B8E25}"/>
    <cellStyle name="Standaard 4 6 2 3 5 2 2" xfId="20106" xr:uid="{870CA4AC-2BF7-46D0-9F1B-717ABD84B265}"/>
    <cellStyle name="Standaard 4 6 2 3 5 2 2 2" xfId="40475" xr:uid="{EDC750AD-7519-457F-AAE5-1F8C638F78F4}"/>
    <cellStyle name="Standaard 4 6 2 3 5 2 3" xfId="30291" xr:uid="{EA288AD3-4A98-4E33-86C4-87A4F2398C0D}"/>
    <cellStyle name="Standaard 4 6 2 3 5 3" xfId="13093" xr:uid="{A0BE0DAD-CF12-485E-9FC9-ED9D50FFDB43}"/>
    <cellStyle name="Standaard 4 6 2 3 5 3 2" xfId="33462" xr:uid="{EDFDBB88-20D7-427B-B0C0-5CD12F56DFE4}"/>
    <cellStyle name="Standaard 4 6 2 3 5 4" xfId="23278" xr:uid="{D8FF2538-1BA6-430C-9CE5-95AE4D30CA39}"/>
    <cellStyle name="Standaard 4 6 2 3 6" xfId="9906" xr:uid="{3BA4CD65-E19B-43C4-BE0A-FFEDCDC03F13}"/>
    <cellStyle name="Standaard 4 6 2 3 6 2" xfId="20095" xr:uid="{D8B6017A-17D0-4264-AC33-CCC74A3686A8}"/>
    <cellStyle name="Standaard 4 6 2 3 6 2 2" xfId="40464" xr:uid="{11F175A4-2B45-4B32-AD4C-0817E41CE811}"/>
    <cellStyle name="Standaard 4 6 2 3 6 3" xfId="30280" xr:uid="{8F11F232-CF08-4CE3-BA27-A222D7B51BF8}"/>
    <cellStyle name="Standaard 4 6 2 3 7" xfId="10550" xr:uid="{98F77C6D-7ACA-46D4-8C51-7BF8E25FE511}"/>
    <cellStyle name="Standaard 4 6 2 3 7 2" xfId="30919" xr:uid="{461F0654-A366-48A1-A795-FB50861571BA}"/>
    <cellStyle name="Standaard 4 6 2 3 8" xfId="20735" xr:uid="{5C6ADB63-59F9-4FFF-8789-C4E34E8AB249}"/>
    <cellStyle name="Standaard 4 6 2 4" xfId="499" xr:uid="{B7679204-9839-435E-B692-08F5E39B49CD}"/>
    <cellStyle name="Standaard 4 6 2 4 2" xfId="956" xr:uid="{BE95DC70-A91E-4F5B-AB18-E792243E1EA7}"/>
    <cellStyle name="Standaard 4 6 2 4 2 2" xfId="1806" xr:uid="{79516AEF-A3B8-41DE-8FE0-1C1912799446}"/>
    <cellStyle name="Standaard 4 6 2 4 2 2 2" xfId="4351" xr:uid="{22EFD6CB-6F65-4060-BA1C-C99E44EE1A2F}"/>
    <cellStyle name="Standaard 4 6 2 4 2 2 2 2" xfId="9921" xr:uid="{8F3C723D-2D9E-4B35-B92A-E2FFA7B05780}"/>
    <cellStyle name="Standaard 4 6 2 4 2 2 2 2 2" xfId="20110" xr:uid="{957B86C6-C802-4B79-B243-8BD4DEED0B3C}"/>
    <cellStyle name="Standaard 4 6 2 4 2 2 2 2 2 2" xfId="40479" xr:uid="{8F979C0F-B9E7-4A9D-8D6E-C91DFF595E94}"/>
    <cellStyle name="Standaard 4 6 2 4 2 2 2 2 3" xfId="30295" xr:uid="{6F16497F-D362-48C6-B4D0-60B405DCF9B1}"/>
    <cellStyle name="Standaard 4 6 2 4 2 2 2 3" xfId="14529" xr:uid="{B3AFA583-5B21-4CC9-9B50-C1B94EE3592C}"/>
    <cellStyle name="Standaard 4 6 2 4 2 2 2 3 2" xfId="34898" xr:uid="{115A06CD-52C1-4F8A-AB86-C852C2D13910}"/>
    <cellStyle name="Standaard 4 6 2 4 2 2 2 4" xfId="24714" xr:uid="{009CDEEF-3835-439C-AECB-4A729A1AD695}"/>
    <cellStyle name="Standaard 4 6 2 4 2 2 3" xfId="9920" xr:uid="{D4D1E9D8-D2F3-4A94-A2B5-E53EDD044A0E}"/>
    <cellStyle name="Standaard 4 6 2 4 2 2 3 2" xfId="20109" xr:uid="{E942364F-925A-4C38-B5C8-5D1D60390EF6}"/>
    <cellStyle name="Standaard 4 6 2 4 2 2 3 2 2" xfId="40478" xr:uid="{1C18EA93-5CD2-4C3C-8FBA-6D4D90CE6A93}"/>
    <cellStyle name="Standaard 4 6 2 4 2 2 3 3" xfId="30294" xr:uid="{74F9B284-62FB-46EC-A4E2-5BAF52A286F1}"/>
    <cellStyle name="Standaard 4 6 2 4 2 2 4" xfId="11986" xr:uid="{635032DE-09B2-44FA-964A-06CAD8689829}"/>
    <cellStyle name="Standaard 4 6 2 4 2 2 4 2" xfId="32355" xr:uid="{BC5A5C8D-A0FE-42F6-9142-2636AFAC5498}"/>
    <cellStyle name="Standaard 4 6 2 4 2 2 5" xfId="22171" xr:uid="{46299F07-FFBF-4781-8A44-76BF3CE4A81B}"/>
    <cellStyle name="Standaard 4 6 2 4 2 3" xfId="2653" xr:uid="{E60976EC-032E-4BEB-B626-17DFC51ABD87}"/>
    <cellStyle name="Standaard 4 6 2 4 2 3 2" xfId="5198" xr:uid="{029A5618-99C0-4D8E-99ED-6BBC08F442C5}"/>
    <cellStyle name="Standaard 4 6 2 4 2 3 2 2" xfId="9923" xr:uid="{CF706D42-E692-4411-8885-20DD1A53FEEB}"/>
    <cellStyle name="Standaard 4 6 2 4 2 3 2 2 2" xfId="20112" xr:uid="{32711D97-2BEA-4983-B44A-220450AC1BF4}"/>
    <cellStyle name="Standaard 4 6 2 4 2 3 2 2 2 2" xfId="40481" xr:uid="{5260EB66-4252-48AB-BF1D-D100D35B35C5}"/>
    <cellStyle name="Standaard 4 6 2 4 2 3 2 2 3" xfId="30297" xr:uid="{751FA39A-435A-4BEF-8B11-8865AADE1352}"/>
    <cellStyle name="Standaard 4 6 2 4 2 3 2 3" xfId="15376" xr:uid="{BB8780B3-3284-4677-A9BD-4BF5E3A1C0CC}"/>
    <cellStyle name="Standaard 4 6 2 4 2 3 2 3 2" xfId="35745" xr:uid="{8C61C552-7EB1-4B1A-88A5-B431027ACC60}"/>
    <cellStyle name="Standaard 4 6 2 4 2 3 2 4" xfId="25561" xr:uid="{988D5D52-59ED-4430-A614-F90442EA3D53}"/>
    <cellStyle name="Standaard 4 6 2 4 2 3 3" xfId="9922" xr:uid="{48FFF434-E56F-4609-854B-6EDDE6C99F13}"/>
    <cellStyle name="Standaard 4 6 2 4 2 3 3 2" xfId="20111" xr:uid="{1A081ABB-4BF2-4CAD-BF66-6AB3D41C9C03}"/>
    <cellStyle name="Standaard 4 6 2 4 2 3 3 2 2" xfId="40480" xr:uid="{5BF0F0CF-29D8-4082-B1ED-B9832D18D8E4}"/>
    <cellStyle name="Standaard 4 6 2 4 2 3 3 3" xfId="30296" xr:uid="{E96B1F71-B3DF-47D5-B8BA-0FD027BF2BD1}"/>
    <cellStyle name="Standaard 4 6 2 4 2 3 4" xfId="12833" xr:uid="{4A863458-82A0-4A60-AEE3-22BEF88B63F9}"/>
    <cellStyle name="Standaard 4 6 2 4 2 3 4 2" xfId="33202" xr:uid="{10A24D10-55C8-46E4-84C7-3F6E05415885}"/>
    <cellStyle name="Standaard 4 6 2 4 2 3 5" xfId="23018" xr:uid="{F5D051A3-F9DB-46AE-B086-87F4AB600014}"/>
    <cellStyle name="Standaard 4 6 2 4 2 4" xfId="3503" xr:uid="{459B44F2-3A9B-4127-9E68-772BBEF3808E}"/>
    <cellStyle name="Standaard 4 6 2 4 2 4 2" xfId="9924" xr:uid="{E2B3BDA4-82A6-45E6-85AF-BDAD45C48866}"/>
    <cellStyle name="Standaard 4 6 2 4 2 4 2 2" xfId="20113" xr:uid="{9C2CC20C-D884-4934-8FB6-F5EB46FA45C4}"/>
    <cellStyle name="Standaard 4 6 2 4 2 4 2 2 2" xfId="40482" xr:uid="{99752629-4BD5-4C72-82C4-B7A375584E0E}"/>
    <cellStyle name="Standaard 4 6 2 4 2 4 2 3" xfId="30298" xr:uid="{855ED4CF-4777-490E-9BC0-0B079DD8DEA5}"/>
    <cellStyle name="Standaard 4 6 2 4 2 4 3" xfId="13681" xr:uid="{483CE77E-282A-4003-B2D4-784B179AFAC8}"/>
    <cellStyle name="Standaard 4 6 2 4 2 4 3 2" xfId="34050" xr:uid="{8F11E24D-8821-4CDD-ABDC-7CE36B9FCAB9}"/>
    <cellStyle name="Standaard 4 6 2 4 2 4 4" xfId="23866" xr:uid="{53D22CA0-3B3C-4DA5-94CF-3258D20ADE47}"/>
    <cellStyle name="Standaard 4 6 2 4 2 5" xfId="9919" xr:uid="{4AE403B9-8035-40D9-BF4E-CD0124F3AAFE}"/>
    <cellStyle name="Standaard 4 6 2 4 2 5 2" xfId="20108" xr:uid="{B5C56873-5FBC-4A30-A6C4-8FDFCE7C9E02}"/>
    <cellStyle name="Standaard 4 6 2 4 2 5 2 2" xfId="40477" xr:uid="{1B6255CE-05D8-42B9-9778-84828F577CD1}"/>
    <cellStyle name="Standaard 4 6 2 4 2 5 3" xfId="30293" xr:uid="{9228C0EA-B427-40CC-A26D-CAECA50B6F5B}"/>
    <cellStyle name="Standaard 4 6 2 4 2 6" xfId="11138" xr:uid="{E0661C36-FEC2-4FE0-9975-282E44C7290C}"/>
    <cellStyle name="Standaard 4 6 2 4 2 6 2" xfId="31507" xr:uid="{AAD1DE2F-B426-42D3-9E0D-C679E5EFE515}"/>
    <cellStyle name="Standaard 4 6 2 4 2 7" xfId="21323" xr:uid="{B059E03A-CC03-4CC1-A1EF-A974483CD7E2}"/>
    <cellStyle name="Standaard 4 6 2 4 3" xfId="1382" xr:uid="{6FD1CB70-5B26-492A-8779-25CD86B4D14F}"/>
    <cellStyle name="Standaard 4 6 2 4 3 2" xfId="3927" xr:uid="{E7A01C33-7D3D-434B-8BA6-0E02DA56E0E8}"/>
    <cellStyle name="Standaard 4 6 2 4 3 2 2" xfId="9926" xr:uid="{340AE523-EBDC-4EA2-BD0D-F2194FB38BF2}"/>
    <cellStyle name="Standaard 4 6 2 4 3 2 2 2" xfId="20115" xr:uid="{6594453F-B90C-461E-85EC-06EE7333CA1B}"/>
    <cellStyle name="Standaard 4 6 2 4 3 2 2 2 2" xfId="40484" xr:uid="{7C7CEB61-60AD-4A65-9A0C-4BA7177E9924}"/>
    <cellStyle name="Standaard 4 6 2 4 3 2 2 3" xfId="30300" xr:uid="{D18A4602-781C-4020-9BD0-2228173E69A2}"/>
    <cellStyle name="Standaard 4 6 2 4 3 2 3" xfId="14105" xr:uid="{8B302309-D91C-4021-A546-36324D823EEE}"/>
    <cellStyle name="Standaard 4 6 2 4 3 2 3 2" xfId="34474" xr:uid="{5B84861E-C494-42F9-AC8B-3B5B348EA5FF}"/>
    <cellStyle name="Standaard 4 6 2 4 3 2 4" xfId="24290" xr:uid="{8EDA8A39-CE07-4643-908E-47740BAAF53D}"/>
    <cellStyle name="Standaard 4 6 2 4 3 3" xfId="9925" xr:uid="{5C9AD6E9-5D89-4F40-BE98-E575BF29D0D5}"/>
    <cellStyle name="Standaard 4 6 2 4 3 3 2" xfId="20114" xr:uid="{6A27DF1D-905B-4E6B-9988-4FAACC2C1005}"/>
    <cellStyle name="Standaard 4 6 2 4 3 3 2 2" xfId="40483" xr:uid="{F5C10201-DB42-4C12-8688-5490FF8DD712}"/>
    <cellStyle name="Standaard 4 6 2 4 3 3 3" xfId="30299" xr:uid="{52A4EF57-1466-47A6-97C9-C74976FA3796}"/>
    <cellStyle name="Standaard 4 6 2 4 3 4" xfId="11562" xr:uid="{36563C1A-401E-4A67-B1AA-3287F4BBEE2A}"/>
    <cellStyle name="Standaard 4 6 2 4 3 4 2" xfId="31931" xr:uid="{95884BBF-C173-4FF0-9BE5-D5CF26353C6A}"/>
    <cellStyle name="Standaard 4 6 2 4 3 5" xfId="21747" xr:uid="{B152F5C1-705A-4E39-AB98-1C7DEB71FED0}"/>
    <cellStyle name="Standaard 4 6 2 4 4" xfId="2229" xr:uid="{526DF49B-F048-4CC5-91D0-3A54F47B3E58}"/>
    <cellStyle name="Standaard 4 6 2 4 4 2" xfId="4774" xr:uid="{6E2DD391-90DC-4E86-9A50-8F79E0B313C8}"/>
    <cellStyle name="Standaard 4 6 2 4 4 2 2" xfId="9928" xr:uid="{17CCD2FF-65EC-463C-B2A9-2F34D47EB0FB}"/>
    <cellStyle name="Standaard 4 6 2 4 4 2 2 2" xfId="20117" xr:uid="{D08D8C8D-9516-4B1A-B95C-BA169A406745}"/>
    <cellStyle name="Standaard 4 6 2 4 4 2 2 2 2" xfId="40486" xr:uid="{BDB31FAE-35FC-4240-BACE-B87361F23421}"/>
    <cellStyle name="Standaard 4 6 2 4 4 2 2 3" xfId="30302" xr:uid="{40C401A2-E6A6-414B-9E4A-5C02791C6FF0}"/>
    <cellStyle name="Standaard 4 6 2 4 4 2 3" xfId="14952" xr:uid="{2C082382-710F-4754-A879-298FE341925C}"/>
    <cellStyle name="Standaard 4 6 2 4 4 2 3 2" xfId="35321" xr:uid="{5D51DFF1-4044-4CCF-9E64-83BAFF326F18}"/>
    <cellStyle name="Standaard 4 6 2 4 4 2 4" xfId="25137" xr:uid="{30007957-518B-4E96-8784-D3F251098C20}"/>
    <cellStyle name="Standaard 4 6 2 4 4 3" xfId="9927" xr:uid="{C80F7412-5E0D-4E4F-B9C6-D9CAE1DEBB19}"/>
    <cellStyle name="Standaard 4 6 2 4 4 3 2" xfId="20116" xr:uid="{C97D7BF9-50E3-4FB1-9B35-D53510D29275}"/>
    <cellStyle name="Standaard 4 6 2 4 4 3 2 2" xfId="40485" xr:uid="{8540A931-3CA7-4A8A-9FC1-54C3E759E9CA}"/>
    <cellStyle name="Standaard 4 6 2 4 4 3 3" xfId="30301" xr:uid="{592B4DFB-B2E3-4933-8EC1-544DC8A5DA45}"/>
    <cellStyle name="Standaard 4 6 2 4 4 4" xfId="12409" xr:uid="{198C2160-589D-453A-A777-878A3669702E}"/>
    <cellStyle name="Standaard 4 6 2 4 4 4 2" xfId="32778" xr:uid="{6596D59D-960E-422D-8D91-37E9FFD79320}"/>
    <cellStyle name="Standaard 4 6 2 4 4 5" xfId="22594" xr:uid="{203ED7DF-D5FD-47FA-A45D-46D86D69F1AA}"/>
    <cellStyle name="Standaard 4 6 2 4 5" xfId="3079" xr:uid="{8CBA34FB-5444-4FE7-B4A2-78DF1088EDB2}"/>
    <cellStyle name="Standaard 4 6 2 4 5 2" xfId="9929" xr:uid="{7C2170F3-9C44-4D2E-8231-0592C6AB2F1B}"/>
    <cellStyle name="Standaard 4 6 2 4 5 2 2" xfId="20118" xr:uid="{50CA2DC8-569B-45A0-A17B-4658BD0F5202}"/>
    <cellStyle name="Standaard 4 6 2 4 5 2 2 2" xfId="40487" xr:uid="{B7B8EE48-7725-4B3F-BB87-FB0B53750A39}"/>
    <cellStyle name="Standaard 4 6 2 4 5 2 3" xfId="30303" xr:uid="{06715A41-7028-43E9-A6A9-F69E8E0DBFE6}"/>
    <cellStyle name="Standaard 4 6 2 4 5 3" xfId="13257" xr:uid="{E0DB79F3-E568-4877-B609-ED43DBD4C1B6}"/>
    <cellStyle name="Standaard 4 6 2 4 5 3 2" xfId="33626" xr:uid="{00D8784D-FF97-476B-B37B-9C4B60CF9D8F}"/>
    <cellStyle name="Standaard 4 6 2 4 5 4" xfId="23442" xr:uid="{7BA7E304-6906-44C9-A354-C703A853E367}"/>
    <cellStyle name="Standaard 4 6 2 4 6" xfId="9918" xr:uid="{44EFE40E-6B47-457E-8CD4-E607C2A6A628}"/>
    <cellStyle name="Standaard 4 6 2 4 6 2" xfId="20107" xr:uid="{411E0B68-C0D0-4081-AC6F-645BEB62A6BC}"/>
    <cellStyle name="Standaard 4 6 2 4 6 2 2" xfId="40476" xr:uid="{A51B515A-E418-42ED-B38C-0387716DF8A7}"/>
    <cellStyle name="Standaard 4 6 2 4 6 3" xfId="30292" xr:uid="{4ACB85F2-76E2-409D-9F73-6A41DC0A4C00}"/>
    <cellStyle name="Standaard 4 6 2 4 7" xfId="10714" xr:uid="{A0E35C45-E2AD-4B22-BFBC-E06DFF941456}"/>
    <cellStyle name="Standaard 4 6 2 4 7 2" xfId="31083" xr:uid="{E05EAF1B-3778-4B2B-97F9-9949F9663014}"/>
    <cellStyle name="Standaard 4 6 2 4 8" xfId="20899" xr:uid="{9DCCBAC0-E8BD-4C6F-B454-97C17A904E64}"/>
    <cellStyle name="Standaard 4 6 2 5" xfId="589" xr:uid="{A85D3EF6-AF0F-4301-9899-396550295334}"/>
    <cellStyle name="Standaard 4 6 2 5 2" xfId="1015" xr:uid="{DB571354-00E7-49D8-AB81-0666620DDAD5}"/>
    <cellStyle name="Standaard 4 6 2 5 2 2" xfId="1865" xr:uid="{6B02DFA6-0584-4F72-96BE-9B9BA06613C7}"/>
    <cellStyle name="Standaard 4 6 2 5 2 2 2" xfId="4410" xr:uid="{484FFE9E-7DCF-4055-BA28-2210405B4E78}"/>
    <cellStyle name="Standaard 4 6 2 5 2 2 2 2" xfId="9933" xr:uid="{3A9432BE-6B94-4871-B156-CB0F92D1393E}"/>
    <cellStyle name="Standaard 4 6 2 5 2 2 2 2 2" xfId="20122" xr:uid="{E4C0CEF4-A8D2-42D0-B479-1939B8941ED6}"/>
    <cellStyle name="Standaard 4 6 2 5 2 2 2 2 2 2" xfId="40491" xr:uid="{FCBA1839-076A-43E2-8758-C2922479D957}"/>
    <cellStyle name="Standaard 4 6 2 5 2 2 2 2 3" xfId="30307" xr:uid="{1B475510-7CB0-4FE7-9535-68F05C917033}"/>
    <cellStyle name="Standaard 4 6 2 5 2 2 2 3" xfId="14588" xr:uid="{4C790F0A-4AE5-4B97-8CA9-4FBAAC697489}"/>
    <cellStyle name="Standaard 4 6 2 5 2 2 2 3 2" xfId="34957" xr:uid="{34BBC8B8-2B98-4236-B2A7-8510EA68B365}"/>
    <cellStyle name="Standaard 4 6 2 5 2 2 2 4" xfId="24773" xr:uid="{1BB9EA22-81C9-42DD-92BA-1BE72FCE1978}"/>
    <cellStyle name="Standaard 4 6 2 5 2 2 3" xfId="9932" xr:uid="{4F1BCC8C-72F4-4DD4-BA20-2EE8A0BA803F}"/>
    <cellStyle name="Standaard 4 6 2 5 2 2 3 2" xfId="20121" xr:uid="{02954EC0-0CD8-46DA-9E90-351F78707A6B}"/>
    <cellStyle name="Standaard 4 6 2 5 2 2 3 2 2" xfId="40490" xr:uid="{F0F6D354-CCEE-4387-A8C8-4CA159DA6A2A}"/>
    <cellStyle name="Standaard 4 6 2 5 2 2 3 3" xfId="30306" xr:uid="{D23BBEA2-E708-4F71-B6AC-6E992AAE6ACD}"/>
    <cellStyle name="Standaard 4 6 2 5 2 2 4" xfId="12045" xr:uid="{74F5A5B7-50AF-431A-B4E2-93AB34558CCA}"/>
    <cellStyle name="Standaard 4 6 2 5 2 2 4 2" xfId="32414" xr:uid="{8965F364-9601-4FD6-A15F-99C921641C5F}"/>
    <cellStyle name="Standaard 4 6 2 5 2 2 5" xfId="22230" xr:uid="{9B7A7418-4312-4C22-A59D-1450629F30F4}"/>
    <cellStyle name="Standaard 4 6 2 5 2 3" xfId="2712" xr:uid="{7B0D2ED6-B7B0-49A7-81C8-C7B64A6AB6E7}"/>
    <cellStyle name="Standaard 4 6 2 5 2 3 2" xfId="5257" xr:uid="{F8E038B5-FF1B-4150-8E04-C905715D4730}"/>
    <cellStyle name="Standaard 4 6 2 5 2 3 2 2" xfId="9935" xr:uid="{746DD4C9-E48E-4C52-9424-D0D3F0B0E461}"/>
    <cellStyle name="Standaard 4 6 2 5 2 3 2 2 2" xfId="20124" xr:uid="{134966A6-7892-4115-9960-F39587201000}"/>
    <cellStyle name="Standaard 4 6 2 5 2 3 2 2 2 2" xfId="40493" xr:uid="{4B32664C-17F5-4BCF-B2DA-A0275BD90D58}"/>
    <cellStyle name="Standaard 4 6 2 5 2 3 2 2 3" xfId="30309" xr:uid="{C0418A78-8B73-4AF0-833D-B403E28A2892}"/>
    <cellStyle name="Standaard 4 6 2 5 2 3 2 3" xfId="15435" xr:uid="{C7D0FE7E-B6FD-4D3B-881C-EC4BC2FA19FE}"/>
    <cellStyle name="Standaard 4 6 2 5 2 3 2 3 2" xfId="35804" xr:uid="{93AB24D9-E2FD-4570-9331-3E3F1C13E155}"/>
    <cellStyle name="Standaard 4 6 2 5 2 3 2 4" xfId="25620" xr:uid="{B702AC95-5DDD-4A55-B9F8-E3CD257DBCAC}"/>
    <cellStyle name="Standaard 4 6 2 5 2 3 3" xfId="9934" xr:uid="{89BB2AF9-9CE7-47B7-8DA0-7FF46F6BB6BA}"/>
    <cellStyle name="Standaard 4 6 2 5 2 3 3 2" xfId="20123" xr:uid="{963579F3-0373-43B1-98BA-097B3142CC98}"/>
    <cellStyle name="Standaard 4 6 2 5 2 3 3 2 2" xfId="40492" xr:uid="{3966A3F1-2CDA-4D11-A9CB-0217D9EDF9E9}"/>
    <cellStyle name="Standaard 4 6 2 5 2 3 3 3" xfId="30308" xr:uid="{FC8F7246-DBB0-4C2C-BC15-080E8643C61D}"/>
    <cellStyle name="Standaard 4 6 2 5 2 3 4" xfId="12892" xr:uid="{D41E22CE-E68D-492C-89EE-F8C9E5F1F681}"/>
    <cellStyle name="Standaard 4 6 2 5 2 3 4 2" xfId="33261" xr:uid="{0EF3B439-DB88-4E38-AF35-A9C6CB1A5741}"/>
    <cellStyle name="Standaard 4 6 2 5 2 3 5" xfId="23077" xr:uid="{93D926EB-508D-43B2-893B-C13FECE28753}"/>
    <cellStyle name="Standaard 4 6 2 5 2 4" xfId="3562" xr:uid="{31ED8260-007B-4CF4-A9BB-078BB6C40F9E}"/>
    <cellStyle name="Standaard 4 6 2 5 2 4 2" xfId="9936" xr:uid="{8FA90710-A8DD-4D53-BCFF-0CD2BDC56588}"/>
    <cellStyle name="Standaard 4 6 2 5 2 4 2 2" xfId="20125" xr:uid="{47A1C984-0EC0-45C4-8FCD-D5BE665EA652}"/>
    <cellStyle name="Standaard 4 6 2 5 2 4 2 2 2" xfId="40494" xr:uid="{41254352-DB49-4CC5-B224-24A1226AD390}"/>
    <cellStyle name="Standaard 4 6 2 5 2 4 2 3" xfId="30310" xr:uid="{E9CA4682-1C5C-4B47-88ED-44180FD7C5C0}"/>
    <cellStyle name="Standaard 4 6 2 5 2 4 3" xfId="13740" xr:uid="{4BBC040F-9DF9-4FA4-8F0F-ED7798D50FC8}"/>
    <cellStyle name="Standaard 4 6 2 5 2 4 3 2" xfId="34109" xr:uid="{351DF1FC-CADD-40B7-918E-654422153DF3}"/>
    <cellStyle name="Standaard 4 6 2 5 2 4 4" xfId="23925" xr:uid="{AA333262-D620-4089-B048-47D0FC0D8215}"/>
    <cellStyle name="Standaard 4 6 2 5 2 5" xfId="9931" xr:uid="{CF3ABA73-EB91-4B51-B2CB-953C4E1A6E64}"/>
    <cellStyle name="Standaard 4 6 2 5 2 5 2" xfId="20120" xr:uid="{6AFA9DA2-2A99-436A-836E-FD28B69A328C}"/>
    <cellStyle name="Standaard 4 6 2 5 2 5 2 2" xfId="40489" xr:uid="{F635B9DA-2E72-4579-924D-376930A29C4F}"/>
    <cellStyle name="Standaard 4 6 2 5 2 5 3" xfId="30305" xr:uid="{0562677C-7C8C-46BC-936E-1A326D876613}"/>
    <cellStyle name="Standaard 4 6 2 5 2 6" xfId="11197" xr:uid="{A6D514B1-C23E-4A43-9B3B-0D15AEE63DBE}"/>
    <cellStyle name="Standaard 4 6 2 5 2 6 2" xfId="31566" xr:uid="{8BCFE3F6-68F3-4A48-AFB2-F4C84465FB98}"/>
    <cellStyle name="Standaard 4 6 2 5 2 7" xfId="21382" xr:uid="{9A2CADC0-5F7A-49E8-AA79-C4F974ABC007}"/>
    <cellStyle name="Standaard 4 6 2 5 3" xfId="1441" xr:uid="{2251690D-3B49-4D54-A259-D55AB6D20C8C}"/>
    <cellStyle name="Standaard 4 6 2 5 3 2" xfId="3986" xr:uid="{40408869-7E74-4E9D-A29F-57C704C2A78E}"/>
    <cellStyle name="Standaard 4 6 2 5 3 2 2" xfId="9938" xr:uid="{7FF2ADB9-1A5C-4898-990E-CACEB14C3C50}"/>
    <cellStyle name="Standaard 4 6 2 5 3 2 2 2" xfId="20127" xr:uid="{7DC1F76A-598E-44AF-96D0-6AC572F6C9CD}"/>
    <cellStyle name="Standaard 4 6 2 5 3 2 2 2 2" xfId="40496" xr:uid="{647B26B8-6353-427A-AA89-6AEAB1A66B47}"/>
    <cellStyle name="Standaard 4 6 2 5 3 2 2 3" xfId="30312" xr:uid="{E297C26E-6F32-4D0F-B791-D40898BD8BBE}"/>
    <cellStyle name="Standaard 4 6 2 5 3 2 3" xfId="14164" xr:uid="{D4BBF818-E2D8-4335-93BF-726D67D73D09}"/>
    <cellStyle name="Standaard 4 6 2 5 3 2 3 2" xfId="34533" xr:uid="{DA0837DE-F66F-4D41-B95D-3F0C8558BCAD}"/>
    <cellStyle name="Standaard 4 6 2 5 3 2 4" xfId="24349" xr:uid="{5F2035F4-537D-4B56-8E79-AE0C2B8FA262}"/>
    <cellStyle name="Standaard 4 6 2 5 3 3" xfId="9937" xr:uid="{E01280BD-87C0-411D-8A0D-937DBC33D240}"/>
    <cellStyle name="Standaard 4 6 2 5 3 3 2" xfId="20126" xr:uid="{6E16728F-5407-490A-B595-F908CA62F842}"/>
    <cellStyle name="Standaard 4 6 2 5 3 3 2 2" xfId="40495" xr:uid="{C35A762C-1278-4173-8BC0-01D2860925CD}"/>
    <cellStyle name="Standaard 4 6 2 5 3 3 3" xfId="30311" xr:uid="{F73C51B1-E0BE-4D7D-ADDD-58D90DE8D113}"/>
    <cellStyle name="Standaard 4 6 2 5 3 4" xfId="11621" xr:uid="{5BFB05A7-9142-42BB-ABB3-110FC906A261}"/>
    <cellStyle name="Standaard 4 6 2 5 3 4 2" xfId="31990" xr:uid="{9C1E54A1-54A0-49A1-9C3D-0F49EA6E9554}"/>
    <cellStyle name="Standaard 4 6 2 5 3 5" xfId="21806" xr:uid="{8485DF7D-01F7-49BE-A357-F6F2B73A7D45}"/>
    <cellStyle name="Standaard 4 6 2 5 4" xfId="2288" xr:uid="{2E7D4D92-B07B-42C3-A530-FE408721D705}"/>
    <cellStyle name="Standaard 4 6 2 5 4 2" xfId="4833" xr:uid="{0DEDC80B-9137-49B5-90BD-A0A138AE9549}"/>
    <cellStyle name="Standaard 4 6 2 5 4 2 2" xfId="9940" xr:uid="{4C08058D-67E3-412F-98DE-F24498A4901C}"/>
    <cellStyle name="Standaard 4 6 2 5 4 2 2 2" xfId="20129" xr:uid="{4E5F4CEA-C79C-4EFE-817E-900AB6338B07}"/>
    <cellStyle name="Standaard 4 6 2 5 4 2 2 2 2" xfId="40498" xr:uid="{5338DAF5-ADE0-4C50-88C4-0EDCE05DC81D}"/>
    <cellStyle name="Standaard 4 6 2 5 4 2 2 3" xfId="30314" xr:uid="{3972F2CB-90F7-407C-8C34-84A487EFB55D}"/>
    <cellStyle name="Standaard 4 6 2 5 4 2 3" xfId="15011" xr:uid="{A784A34F-42C4-47D6-9CB4-25AADA0571F1}"/>
    <cellStyle name="Standaard 4 6 2 5 4 2 3 2" xfId="35380" xr:uid="{E53E4B0B-60D0-4A58-8453-AB761F1EB7C9}"/>
    <cellStyle name="Standaard 4 6 2 5 4 2 4" xfId="25196" xr:uid="{46E3FA87-0433-4997-8FEB-4A1B72BEFBF7}"/>
    <cellStyle name="Standaard 4 6 2 5 4 3" xfId="9939" xr:uid="{58017D1A-F000-4666-AD82-26DF69DBF70B}"/>
    <cellStyle name="Standaard 4 6 2 5 4 3 2" xfId="20128" xr:uid="{B3F3E78D-47FA-410E-AC5B-9E78BD5DFADB}"/>
    <cellStyle name="Standaard 4 6 2 5 4 3 2 2" xfId="40497" xr:uid="{55A43F42-E0E0-4988-972A-06AE23B1A0A0}"/>
    <cellStyle name="Standaard 4 6 2 5 4 3 3" xfId="30313" xr:uid="{2985E245-5A3C-4C31-8B99-B9A4B53F3173}"/>
    <cellStyle name="Standaard 4 6 2 5 4 4" xfId="12468" xr:uid="{084165C2-3AE6-4C28-BA03-C7A8307BBF35}"/>
    <cellStyle name="Standaard 4 6 2 5 4 4 2" xfId="32837" xr:uid="{477BE8D3-0DA5-4C59-AD95-BCE70132215F}"/>
    <cellStyle name="Standaard 4 6 2 5 4 5" xfId="22653" xr:uid="{C976ADB0-901B-46C2-8CA6-694E5E520B7E}"/>
    <cellStyle name="Standaard 4 6 2 5 5" xfId="3138" xr:uid="{45FAFB12-2E25-4ED9-806B-27DD52D74F24}"/>
    <cellStyle name="Standaard 4 6 2 5 5 2" xfId="9941" xr:uid="{1C114445-5C08-4B33-A338-0AC8866904CD}"/>
    <cellStyle name="Standaard 4 6 2 5 5 2 2" xfId="20130" xr:uid="{082979B8-CDA6-4EC3-9AE8-66A7CBECD529}"/>
    <cellStyle name="Standaard 4 6 2 5 5 2 2 2" xfId="40499" xr:uid="{F1154F77-91E7-41C6-8823-1AD916F3A1CE}"/>
    <cellStyle name="Standaard 4 6 2 5 5 2 3" xfId="30315" xr:uid="{D3E25A6F-1751-4FB7-95B6-7AA4BF91C177}"/>
    <cellStyle name="Standaard 4 6 2 5 5 3" xfId="13316" xr:uid="{6B86AA2B-CCED-4678-AEB7-12ECEE335BC2}"/>
    <cellStyle name="Standaard 4 6 2 5 5 3 2" xfId="33685" xr:uid="{80E64C10-27B8-4122-AA26-3335027F0506}"/>
    <cellStyle name="Standaard 4 6 2 5 5 4" xfId="23501" xr:uid="{52D6A3E1-8D13-4166-A151-F0384B159CC1}"/>
    <cellStyle name="Standaard 4 6 2 5 6" xfId="9930" xr:uid="{50DFB9E5-A21C-45E4-9595-AAFF4E2D9DFE}"/>
    <cellStyle name="Standaard 4 6 2 5 6 2" xfId="20119" xr:uid="{8A336041-6A7C-4D51-BCCA-3405678F86EE}"/>
    <cellStyle name="Standaard 4 6 2 5 6 2 2" xfId="40488" xr:uid="{FD4F0604-DEF4-4B98-A675-40DB7C3857AF}"/>
    <cellStyle name="Standaard 4 6 2 5 6 3" xfId="30304" xr:uid="{67E7E9AF-76E1-4511-AF4A-8BBE91B11F40}"/>
    <cellStyle name="Standaard 4 6 2 5 7" xfId="10773" xr:uid="{09E46F2C-9107-4639-9E84-D261C47A94E9}"/>
    <cellStyle name="Standaard 4 6 2 5 7 2" xfId="31142" xr:uid="{E4B25864-5C51-42EA-9CF6-9A286CBF3802}"/>
    <cellStyle name="Standaard 4 6 2 5 8" xfId="20958" xr:uid="{107CDA19-7806-411A-B004-A73A09BB8729}"/>
    <cellStyle name="Standaard 4 6 2 6" xfId="658" xr:uid="{C1175E34-8899-489E-AFE7-8CF385543D81}"/>
    <cellStyle name="Standaard 4 6 2 6 2" xfId="1508" xr:uid="{5AC2DA41-1B64-4A12-9DC9-37ADEA5669AD}"/>
    <cellStyle name="Standaard 4 6 2 6 2 2" xfId="4053" xr:uid="{45BEAD42-DD6A-412A-AA51-1BDB62915958}"/>
    <cellStyle name="Standaard 4 6 2 6 2 2 2" xfId="9944" xr:uid="{31017CE1-1456-4084-9F77-3681BB6C6F74}"/>
    <cellStyle name="Standaard 4 6 2 6 2 2 2 2" xfId="20133" xr:uid="{4992E371-1BEF-40B3-B038-300629F0BB2F}"/>
    <cellStyle name="Standaard 4 6 2 6 2 2 2 2 2" xfId="40502" xr:uid="{F41E40E9-7A71-4AE6-A112-B4A2927B9782}"/>
    <cellStyle name="Standaard 4 6 2 6 2 2 2 3" xfId="30318" xr:uid="{21EBC165-CD2A-45C3-A207-1CBE54DDA5BA}"/>
    <cellStyle name="Standaard 4 6 2 6 2 2 3" xfId="14231" xr:uid="{B2B3EC7E-8CC2-49DE-9EE4-EF1C9B834DDF}"/>
    <cellStyle name="Standaard 4 6 2 6 2 2 3 2" xfId="34600" xr:uid="{A562EF00-6584-49C8-9810-5B36C2DA973E}"/>
    <cellStyle name="Standaard 4 6 2 6 2 2 4" xfId="24416" xr:uid="{42CF5C2C-5B33-4265-852A-BC2F82C5D5F4}"/>
    <cellStyle name="Standaard 4 6 2 6 2 3" xfId="9943" xr:uid="{C2F191A1-7C1A-420C-9C57-0FB452FAE16D}"/>
    <cellStyle name="Standaard 4 6 2 6 2 3 2" xfId="20132" xr:uid="{193D9C7B-3414-4914-9BEA-3789D1C0F7C7}"/>
    <cellStyle name="Standaard 4 6 2 6 2 3 2 2" xfId="40501" xr:uid="{491819D3-8BEB-4681-86FE-E713DD6DEC44}"/>
    <cellStyle name="Standaard 4 6 2 6 2 3 3" xfId="30317" xr:uid="{C434C932-37D7-4F68-AA34-733B52062DF1}"/>
    <cellStyle name="Standaard 4 6 2 6 2 4" xfId="11688" xr:uid="{CF554F10-1C8C-4E68-B3AD-42105FB26843}"/>
    <cellStyle name="Standaard 4 6 2 6 2 4 2" xfId="32057" xr:uid="{A9DC9E21-2FB0-4635-B6C7-E8AB645B8172}"/>
    <cellStyle name="Standaard 4 6 2 6 2 5" xfId="21873" xr:uid="{1790A477-B34C-4231-9F55-A11DD2EC0748}"/>
    <cellStyle name="Standaard 4 6 2 6 3" xfId="2355" xr:uid="{C2B22A09-A886-4A68-9702-EE4E8811C23A}"/>
    <cellStyle name="Standaard 4 6 2 6 3 2" xfId="4900" xr:uid="{E86A6865-DC75-4BF5-AFC3-708BDB0B30A6}"/>
    <cellStyle name="Standaard 4 6 2 6 3 2 2" xfId="9946" xr:uid="{93A16188-FAB9-41F6-8039-BAE1658C3710}"/>
    <cellStyle name="Standaard 4 6 2 6 3 2 2 2" xfId="20135" xr:uid="{D74AB646-C53B-47F7-B1BA-1D6F8E30ED77}"/>
    <cellStyle name="Standaard 4 6 2 6 3 2 2 2 2" xfId="40504" xr:uid="{CB2C846B-14B0-459C-BFE1-CE486C086425}"/>
    <cellStyle name="Standaard 4 6 2 6 3 2 2 3" xfId="30320" xr:uid="{A228E779-D42B-48C8-8D1E-252360F50A34}"/>
    <cellStyle name="Standaard 4 6 2 6 3 2 3" xfId="15078" xr:uid="{D2C6DAD0-0958-4777-9EB4-D8713BA74368}"/>
    <cellStyle name="Standaard 4 6 2 6 3 2 3 2" xfId="35447" xr:uid="{129D0034-B04B-4734-8027-D50DE1AC0E58}"/>
    <cellStyle name="Standaard 4 6 2 6 3 2 4" xfId="25263" xr:uid="{5F67DA36-8408-46CC-AC03-5C0362891C80}"/>
    <cellStyle name="Standaard 4 6 2 6 3 3" xfId="9945" xr:uid="{674E1D4C-3B8D-472F-B627-FE146A452D45}"/>
    <cellStyle name="Standaard 4 6 2 6 3 3 2" xfId="20134" xr:uid="{70E4AD41-FD78-4540-97EB-1FC544DBA397}"/>
    <cellStyle name="Standaard 4 6 2 6 3 3 2 2" xfId="40503" xr:uid="{16B1F71A-D857-4C5D-8CE7-9BD8A8FFC9C4}"/>
    <cellStyle name="Standaard 4 6 2 6 3 3 3" xfId="30319" xr:uid="{B255544E-7B2E-4DD2-BAA6-CD9241B9E85F}"/>
    <cellStyle name="Standaard 4 6 2 6 3 4" xfId="12535" xr:uid="{B61BA3A0-AA8F-492C-BBA2-97294FD59D9C}"/>
    <cellStyle name="Standaard 4 6 2 6 3 4 2" xfId="32904" xr:uid="{5B377F67-65F8-4C50-9E4F-1CF286253B73}"/>
    <cellStyle name="Standaard 4 6 2 6 3 5" xfId="22720" xr:uid="{E16D202E-F1E4-4E8D-969D-36C290A2AEE8}"/>
    <cellStyle name="Standaard 4 6 2 6 4" xfId="3205" xr:uid="{231FEA46-62A9-4D6C-82F9-D9231D859202}"/>
    <cellStyle name="Standaard 4 6 2 6 4 2" xfId="9947" xr:uid="{0C4EF6C0-CEFE-41AA-B946-204FBEFD0EE5}"/>
    <cellStyle name="Standaard 4 6 2 6 4 2 2" xfId="20136" xr:uid="{4621AB4F-2F10-4A45-83C3-68A5A85EF9E4}"/>
    <cellStyle name="Standaard 4 6 2 6 4 2 2 2" xfId="40505" xr:uid="{6C461501-59F5-4E15-AE0C-45B514A6AB8C}"/>
    <cellStyle name="Standaard 4 6 2 6 4 2 3" xfId="30321" xr:uid="{6556CDE6-911A-4734-AAB6-FE06E6C9FDEA}"/>
    <cellStyle name="Standaard 4 6 2 6 4 3" xfId="13383" xr:uid="{4075108B-9CA1-4F94-8E03-B11F077B73D7}"/>
    <cellStyle name="Standaard 4 6 2 6 4 3 2" xfId="33752" xr:uid="{AB0EFCA6-DE3F-4857-ACDF-21C812055EE8}"/>
    <cellStyle name="Standaard 4 6 2 6 4 4" xfId="23568" xr:uid="{A148FE6D-E07F-4A5C-98D5-706CD21992CA}"/>
    <cellStyle name="Standaard 4 6 2 6 5" xfId="9942" xr:uid="{88D3A9B5-CF8E-4BF4-83FE-E62E44CA40E5}"/>
    <cellStyle name="Standaard 4 6 2 6 5 2" xfId="20131" xr:uid="{CD9C4ECB-5B4E-48CA-A419-1D7EB223925B}"/>
    <cellStyle name="Standaard 4 6 2 6 5 2 2" xfId="40500" xr:uid="{59E770F8-B2E9-40AF-9197-85BC0B9DEE23}"/>
    <cellStyle name="Standaard 4 6 2 6 5 3" xfId="30316" xr:uid="{28BC5665-8CD5-474B-A3B8-514581232445}"/>
    <cellStyle name="Standaard 4 6 2 6 6" xfId="10840" xr:uid="{F1054102-E166-4456-9674-8DD9CA548C91}"/>
    <cellStyle name="Standaard 4 6 2 6 6 2" xfId="31209" xr:uid="{26C1F8C6-960F-48BC-8811-4BAB76D3D79B}"/>
    <cellStyle name="Standaard 4 6 2 6 7" xfId="21025" xr:uid="{1763ECAE-9079-4777-A177-5996B4F1FB0B}"/>
    <cellStyle name="Standaard 4 6 2 7" xfId="1084" xr:uid="{2162BA60-7ACD-488B-B77B-7B9903FEC8F9}"/>
    <cellStyle name="Standaard 4 6 2 7 2" xfId="3629" xr:uid="{23BD68FA-6FCD-4678-9E2B-9D4A89C260BD}"/>
    <cellStyle name="Standaard 4 6 2 7 2 2" xfId="9949" xr:uid="{8E043712-FEDB-452F-8238-D45442B818AD}"/>
    <cellStyle name="Standaard 4 6 2 7 2 2 2" xfId="20138" xr:uid="{982A78C9-8C19-4931-B5C9-FD0F347D2579}"/>
    <cellStyle name="Standaard 4 6 2 7 2 2 2 2" xfId="40507" xr:uid="{7D58DEFD-62DD-4B3D-9A6E-8E400E933FAD}"/>
    <cellStyle name="Standaard 4 6 2 7 2 2 3" xfId="30323" xr:uid="{360F9244-0F38-4587-AF97-D16C3768241A}"/>
    <cellStyle name="Standaard 4 6 2 7 2 3" xfId="13807" xr:uid="{8A01713F-4450-409D-93B2-ED6884FAD237}"/>
    <cellStyle name="Standaard 4 6 2 7 2 3 2" xfId="34176" xr:uid="{E43CED06-51F0-4E5B-85F8-C48FE63831EE}"/>
    <cellStyle name="Standaard 4 6 2 7 2 4" xfId="23992" xr:uid="{9FC1D392-2E06-4830-BAC0-7FE48B16FA0A}"/>
    <cellStyle name="Standaard 4 6 2 7 3" xfId="9948" xr:uid="{B6A9C88A-ED2D-4900-B937-1805F983B876}"/>
    <cellStyle name="Standaard 4 6 2 7 3 2" xfId="20137" xr:uid="{AEBC8035-62C0-42CB-B251-480E26AEA799}"/>
    <cellStyle name="Standaard 4 6 2 7 3 2 2" xfId="40506" xr:uid="{A794E297-2700-4348-837A-BE86539D33EF}"/>
    <cellStyle name="Standaard 4 6 2 7 3 3" xfId="30322" xr:uid="{E5DF2AA1-2262-4B32-A704-09886880311B}"/>
    <cellStyle name="Standaard 4 6 2 7 4" xfId="11264" xr:uid="{96D0BF2E-4D92-45B0-A649-CFFCAA5A76A9}"/>
    <cellStyle name="Standaard 4 6 2 7 4 2" xfId="31633" xr:uid="{D594E6D7-EFB5-40C0-8E90-F20BA1BF5BA3}"/>
    <cellStyle name="Standaard 4 6 2 7 5" xfId="21449" xr:uid="{AB9EA3E6-DE9B-4E34-A197-335E61D6163C}"/>
    <cellStyle name="Standaard 4 6 2 8" xfId="1931" xr:uid="{3CFBC791-54F2-48E9-87A8-85B4162A4946}"/>
    <cellStyle name="Standaard 4 6 2 8 2" xfId="4476" xr:uid="{D42EC769-0907-4674-9FE7-38448A60E95D}"/>
    <cellStyle name="Standaard 4 6 2 8 2 2" xfId="9951" xr:uid="{73F4B051-67B1-44C1-93F2-ACD289CAFFCA}"/>
    <cellStyle name="Standaard 4 6 2 8 2 2 2" xfId="20140" xr:uid="{B809064C-FF57-4996-AF61-EBA71981C98F}"/>
    <cellStyle name="Standaard 4 6 2 8 2 2 2 2" xfId="40509" xr:uid="{2D8EE451-3CD2-45A6-9312-F7852BDDC8D5}"/>
    <cellStyle name="Standaard 4 6 2 8 2 2 3" xfId="30325" xr:uid="{36A03C57-A146-44D4-B027-40852B46A7C6}"/>
    <cellStyle name="Standaard 4 6 2 8 2 3" xfId="14654" xr:uid="{97963CF1-18CD-4728-985B-CC316BEE4EFA}"/>
    <cellStyle name="Standaard 4 6 2 8 2 3 2" xfId="35023" xr:uid="{2C4BB241-93D9-4359-88DF-F5E4E33E8E8A}"/>
    <cellStyle name="Standaard 4 6 2 8 2 4" xfId="24839" xr:uid="{E7DB58EA-7A79-4FE4-8263-67BBFAE1FF5D}"/>
    <cellStyle name="Standaard 4 6 2 8 3" xfId="9950" xr:uid="{AD97BEE2-AE14-4473-99F9-352B73AE4F06}"/>
    <cellStyle name="Standaard 4 6 2 8 3 2" xfId="20139" xr:uid="{4EA44129-A97C-4E44-A3A6-5131B0E3082D}"/>
    <cellStyle name="Standaard 4 6 2 8 3 2 2" xfId="40508" xr:uid="{A7726D90-DF23-4C2A-9E78-F494284A7845}"/>
    <cellStyle name="Standaard 4 6 2 8 3 3" xfId="30324" xr:uid="{9C3493CC-35A9-4EFE-9619-5880DA090FEB}"/>
    <cellStyle name="Standaard 4 6 2 8 4" xfId="12111" xr:uid="{691B797B-09F4-42A7-91C8-997F14CF8EC3}"/>
    <cellStyle name="Standaard 4 6 2 8 4 2" xfId="32480" xr:uid="{522834D8-B135-4D32-A56D-9B8819F2AC8A}"/>
    <cellStyle name="Standaard 4 6 2 8 5" xfId="22296" xr:uid="{12A644A6-EE5D-4A06-B781-A8496B0B48E0}"/>
    <cellStyle name="Standaard 4 6 2 9" xfId="2781" xr:uid="{2B2BC6B5-D120-4062-BAAA-93CCAD34CE95}"/>
    <cellStyle name="Standaard 4 6 2 9 2" xfId="9952" xr:uid="{EBAC3FB2-9459-48D9-8EE6-6FC65D968E03}"/>
    <cellStyle name="Standaard 4 6 2 9 2 2" xfId="20141" xr:uid="{3B7F4D89-1837-40F2-8095-09AB8C933448}"/>
    <cellStyle name="Standaard 4 6 2 9 2 2 2" xfId="40510" xr:uid="{BA6A2196-4264-4829-9374-F59F3236C846}"/>
    <cellStyle name="Standaard 4 6 2 9 2 3" xfId="30326" xr:uid="{A7E3BDA1-1A2C-4F42-872E-501169358F6F}"/>
    <cellStyle name="Standaard 4 6 2 9 3" xfId="12959" xr:uid="{81DAAF50-838D-488C-9482-90C2704F8A1A}"/>
    <cellStyle name="Standaard 4 6 2 9 3 2" xfId="33328" xr:uid="{28BDA036-7E3F-48BB-9E88-CD2046BC05A3}"/>
    <cellStyle name="Standaard 4 6 2 9 4" xfId="23144" xr:uid="{CC3078EF-5C18-4516-8E5B-1F7F8C3D963D}"/>
    <cellStyle name="Standaard 4 6 3" xfId="133" xr:uid="{669AA1BD-EBE6-48C3-934C-8B9AD39110B4}"/>
    <cellStyle name="Standaard 4 6 3 2" xfId="269" xr:uid="{8F603BC8-5682-4CD3-935A-166E278E841E}"/>
    <cellStyle name="Standaard 4 6 3 2 2" xfId="825" xr:uid="{63580BD7-074F-49B8-A527-24901A6F1376}"/>
    <cellStyle name="Standaard 4 6 3 2 2 2" xfId="1675" xr:uid="{060B9A25-3A1F-4191-8729-A2D0DCA51923}"/>
    <cellStyle name="Standaard 4 6 3 2 2 2 2" xfId="4220" xr:uid="{EF214A1E-88AC-4AFE-B6EF-9DD60B30C76C}"/>
    <cellStyle name="Standaard 4 6 3 2 2 2 2 2" xfId="9957" xr:uid="{1C5730DE-9160-43B7-8D8E-43E182598A23}"/>
    <cellStyle name="Standaard 4 6 3 2 2 2 2 2 2" xfId="20146" xr:uid="{14E9F466-97A1-41B2-945E-7853A1C888AD}"/>
    <cellStyle name="Standaard 4 6 3 2 2 2 2 2 2 2" xfId="40515" xr:uid="{FDBE7B49-4332-4212-BEA1-3FFA3994A283}"/>
    <cellStyle name="Standaard 4 6 3 2 2 2 2 2 3" xfId="30331" xr:uid="{9A873235-773E-4A7D-B2D3-CD0BFA13C264}"/>
    <cellStyle name="Standaard 4 6 3 2 2 2 2 3" xfId="14398" xr:uid="{1260CFCC-2348-407A-B4D1-CFB03CC550F7}"/>
    <cellStyle name="Standaard 4 6 3 2 2 2 2 3 2" xfId="34767" xr:uid="{68A09433-F7FC-4849-B657-8E07D76C4682}"/>
    <cellStyle name="Standaard 4 6 3 2 2 2 2 4" xfId="24583" xr:uid="{8A1FB316-C859-40A6-90AC-A408CEAA4F7E}"/>
    <cellStyle name="Standaard 4 6 3 2 2 2 3" xfId="9956" xr:uid="{9DE3384A-6054-4627-B252-75287C70895F}"/>
    <cellStyle name="Standaard 4 6 3 2 2 2 3 2" xfId="20145" xr:uid="{05A3F1A2-B5BF-4E12-86EA-6BB554EBE356}"/>
    <cellStyle name="Standaard 4 6 3 2 2 2 3 2 2" xfId="40514" xr:uid="{98C619AB-EB7D-4E7A-93EB-CCBBCA2BA30D}"/>
    <cellStyle name="Standaard 4 6 3 2 2 2 3 3" xfId="30330" xr:uid="{30F5DA15-0AA2-4328-8A79-D5FFF84877C1}"/>
    <cellStyle name="Standaard 4 6 3 2 2 2 4" xfId="11855" xr:uid="{F6D0496B-B8A7-4781-9233-1F8EF57999DE}"/>
    <cellStyle name="Standaard 4 6 3 2 2 2 4 2" xfId="32224" xr:uid="{D4789344-29B7-455B-A832-7D150095685C}"/>
    <cellStyle name="Standaard 4 6 3 2 2 2 5" xfId="22040" xr:uid="{DD0DEC7F-9CF5-4D70-806E-3E7E2C183911}"/>
    <cellStyle name="Standaard 4 6 3 2 2 3" xfId="2522" xr:uid="{25D372F4-15E9-43A3-A4F1-1063D1B21117}"/>
    <cellStyle name="Standaard 4 6 3 2 2 3 2" xfId="5067" xr:uid="{03E2D0D3-BBF3-4541-A605-11F010D2FB5F}"/>
    <cellStyle name="Standaard 4 6 3 2 2 3 2 2" xfId="9959" xr:uid="{1DFE1A7C-AF15-488A-9FE4-5CEF773A3B93}"/>
    <cellStyle name="Standaard 4 6 3 2 2 3 2 2 2" xfId="20148" xr:uid="{1E29A344-0364-4DC4-9426-EF27E9F3EE20}"/>
    <cellStyle name="Standaard 4 6 3 2 2 3 2 2 2 2" xfId="40517" xr:uid="{D6E7A6D2-3C62-474E-853C-666AD582AD18}"/>
    <cellStyle name="Standaard 4 6 3 2 2 3 2 2 3" xfId="30333" xr:uid="{8CA2BAD3-1C25-4952-9313-A27D12603B7B}"/>
    <cellStyle name="Standaard 4 6 3 2 2 3 2 3" xfId="15245" xr:uid="{C19FD7FD-656D-4C5B-8C59-1AE7062B534B}"/>
    <cellStyle name="Standaard 4 6 3 2 2 3 2 3 2" xfId="35614" xr:uid="{45D205C1-BF9E-481E-9AA5-400616F2B99F}"/>
    <cellStyle name="Standaard 4 6 3 2 2 3 2 4" xfId="25430" xr:uid="{2F10EC8C-DA27-4EEC-9B33-5A3150DC282E}"/>
    <cellStyle name="Standaard 4 6 3 2 2 3 3" xfId="9958" xr:uid="{F54A93AD-14B3-4C52-8437-A36FB1E603E8}"/>
    <cellStyle name="Standaard 4 6 3 2 2 3 3 2" xfId="20147" xr:uid="{1901A2E5-28B7-4274-B537-F472F124C2BC}"/>
    <cellStyle name="Standaard 4 6 3 2 2 3 3 2 2" xfId="40516" xr:uid="{37EDECC9-1B63-4248-8C59-696C45F7F4FB}"/>
    <cellStyle name="Standaard 4 6 3 2 2 3 3 3" xfId="30332" xr:uid="{405F74BE-9AA7-4902-A8CF-E8B54678C713}"/>
    <cellStyle name="Standaard 4 6 3 2 2 3 4" xfId="12702" xr:uid="{1CE9A4C5-8636-4517-A25E-A797B8F6A63F}"/>
    <cellStyle name="Standaard 4 6 3 2 2 3 4 2" xfId="33071" xr:uid="{7071E6C1-CA4D-4922-A94F-4077E0AA8E03}"/>
    <cellStyle name="Standaard 4 6 3 2 2 3 5" xfId="22887" xr:uid="{C984D1BD-F270-42D3-86E7-7920C2801BCF}"/>
    <cellStyle name="Standaard 4 6 3 2 2 4" xfId="3372" xr:uid="{C579A5F3-1F0D-4F68-8561-FDEA587FBB70}"/>
    <cellStyle name="Standaard 4 6 3 2 2 4 2" xfId="9960" xr:uid="{735E8AD6-7A54-4A09-AB9E-E86751EF7DCD}"/>
    <cellStyle name="Standaard 4 6 3 2 2 4 2 2" xfId="20149" xr:uid="{51A4AC24-26C0-4FC8-8A14-066CD828DAD1}"/>
    <cellStyle name="Standaard 4 6 3 2 2 4 2 2 2" xfId="40518" xr:uid="{1FADB255-258E-4F93-B956-A93EBFAD9F35}"/>
    <cellStyle name="Standaard 4 6 3 2 2 4 2 3" xfId="30334" xr:uid="{6078679C-F0C0-4F2F-806D-B277D53FFBAF}"/>
    <cellStyle name="Standaard 4 6 3 2 2 4 3" xfId="13550" xr:uid="{CB45EE5F-8AE4-48FA-A5D9-F1DFA93A32BC}"/>
    <cellStyle name="Standaard 4 6 3 2 2 4 3 2" xfId="33919" xr:uid="{F3A67B1B-5588-4BBC-A6CE-550B0142162B}"/>
    <cellStyle name="Standaard 4 6 3 2 2 4 4" xfId="23735" xr:uid="{BA482F38-E852-4638-9A74-7BE30754C68D}"/>
    <cellStyle name="Standaard 4 6 3 2 2 5" xfId="9955" xr:uid="{BD79E23A-E089-4DF2-9FF0-B0C362E64A98}"/>
    <cellStyle name="Standaard 4 6 3 2 2 5 2" xfId="20144" xr:uid="{CAB974FC-7363-4B74-ADAC-A37AEF9C3CB1}"/>
    <cellStyle name="Standaard 4 6 3 2 2 5 2 2" xfId="40513" xr:uid="{D1A77A44-1248-4AC0-892D-1B0E3DECA91A}"/>
    <cellStyle name="Standaard 4 6 3 2 2 5 3" xfId="30329" xr:uid="{DAD365B8-D60E-476A-8397-86910050973E}"/>
    <cellStyle name="Standaard 4 6 3 2 2 6" xfId="11007" xr:uid="{17CD65AD-1134-4B93-B986-B338F61D1869}"/>
    <cellStyle name="Standaard 4 6 3 2 2 6 2" xfId="31376" xr:uid="{94B1985D-6E88-4D91-86D1-1E7A3B8108E3}"/>
    <cellStyle name="Standaard 4 6 3 2 2 7" xfId="21192" xr:uid="{8AD1AC65-85C5-4104-9A70-4AA1E781E044}"/>
    <cellStyle name="Standaard 4 6 3 2 3" xfId="1251" xr:uid="{F39C09C1-1958-455B-A4B8-5F1B707CDEA5}"/>
    <cellStyle name="Standaard 4 6 3 2 3 2" xfId="3796" xr:uid="{597E16BB-EB27-41AB-A185-586202FE065F}"/>
    <cellStyle name="Standaard 4 6 3 2 3 2 2" xfId="9962" xr:uid="{8E9E557D-4C29-47B7-ADD1-58122CA056AE}"/>
    <cellStyle name="Standaard 4 6 3 2 3 2 2 2" xfId="20151" xr:uid="{15F41C66-6715-491A-B5BD-28CB21DA206C}"/>
    <cellStyle name="Standaard 4 6 3 2 3 2 2 2 2" xfId="40520" xr:uid="{B241703E-30C6-4BB4-B3B2-D23738DBC992}"/>
    <cellStyle name="Standaard 4 6 3 2 3 2 2 3" xfId="30336" xr:uid="{ED6E2FB7-BE1C-41FC-9E2D-34412C328BD7}"/>
    <cellStyle name="Standaard 4 6 3 2 3 2 3" xfId="13974" xr:uid="{9C3AB498-2C84-4941-98AD-A2D174D64802}"/>
    <cellStyle name="Standaard 4 6 3 2 3 2 3 2" xfId="34343" xr:uid="{D37927D9-441B-4399-9665-1EABD59EDC87}"/>
    <cellStyle name="Standaard 4 6 3 2 3 2 4" xfId="24159" xr:uid="{C2937A93-ECEB-425E-9A6C-299ADD4F2639}"/>
    <cellStyle name="Standaard 4 6 3 2 3 3" xfId="9961" xr:uid="{8721E12D-3FA7-411C-BEF0-32A9BDED0759}"/>
    <cellStyle name="Standaard 4 6 3 2 3 3 2" xfId="20150" xr:uid="{B74058B2-2EC6-44EB-9DBF-A301497DAB42}"/>
    <cellStyle name="Standaard 4 6 3 2 3 3 2 2" xfId="40519" xr:uid="{AB499C77-2BB9-4792-A8A0-676265500CA8}"/>
    <cellStyle name="Standaard 4 6 3 2 3 3 3" xfId="30335" xr:uid="{DDF674AD-E60E-427A-BFED-92AE51DD8417}"/>
    <cellStyle name="Standaard 4 6 3 2 3 4" xfId="11431" xr:uid="{E72BDB84-7FA8-45F3-BBE0-594D005A0B15}"/>
    <cellStyle name="Standaard 4 6 3 2 3 4 2" xfId="31800" xr:uid="{890BB7A6-C059-4CED-8078-9F125B7F467C}"/>
    <cellStyle name="Standaard 4 6 3 2 3 5" xfId="21616" xr:uid="{D1F11E90-314F-44A9-9FF2-065A5570DF26}"/>
    <cellStyle name="Standaard 4 6 3 2 4" xfId="2098" xr:uid="{1D7ED1CC-308E-4FC8-ACB0-79A25313E7A5}"/>
    <cellStyle name="Standaard 4 6 3 2 4 2" xfId="4643" xr:uid="{E894893C-997F-4A1D-8116-50869D8FE2D4}"/>
    <cellStyle name="Standaard 4 6 3 2 4 2 2" xfId="9964" xr:uid="{D706BF67-8257-46E2-AF3E-A21320B949F4}"/>
    <cellStyle name="Standaard 4 6 3 2 4 2 2 2" xfId="20153" xr:uid="{33463A2D-F50C-45E9-9707-3182D005DAE0}"/>
    <cellStyle name="Standaard 4 6 3 2 4 2 2 2 2" xfId="40522" xr:uid="{4CBB657C-7A4F-4470-A49D-998DC87D266A}"/>
    <cellStyle name="Standaard 4 6 3 2 4 2 2 3" xfId="30338" xr:uid="{B5D15D6E-F0CC-4C35-B4EF-769B97346DEF}"/>
    <cellStyle name="Standaard 4 6 3 2 4 2 3" xfId="14821" xr:uid="{96669424-DBCC-4105-A24A-25127CC33E85}"/>
    <cellStyle name="Standaard 4 6 3 2 4 2 3 2" xfId="35190" xr:uid="{79677C74-C894-4F1B-831F-C4EA9D7A312F}"/>
    <cellStyle name="Standaard 4 6 3 2 4 2 4" xfId="25006" xr:uid="{EF1D3B85-8241-4F13-873F-4A8511AF54DA}"/>
    <cellStyle name="Standaard 4 6 3 2 4 3" xfId="9963" xr:uid="{DBE1218C-C413-4219-977D-2F9E1D2E4B84}"/>
    <cellStyle name="Standaard 4 6 3 2 4 3 2" xfId="20152" xr:uid="{DB596584-1DD5-4D62-B77B-E9BA5DFF03BA}"/>
    <cellStyle name="Standaard 4 6 3 2 4 3 2 2" xfId="40521" xr:uid="{12592D6F-B7B1-4C98-8FC7-38DB388F16AA}"/>
    <cellStyle name="Standaard 4 6 3 2 4 3 3" xfId="30337" xr:uid="{46B2660D-3603-48CC-BFCA-6DB2B901EC44}"/>
    <cellStyle name="Standaard 4 6 3 2 4 4" xfId="12278" xr:uid="{A36137C2-F730-48A7-9630-F41893AF1201}"/>
    <cellStyle name="Standaard 4 6 3 2 4 4 2" xfId="32647" xr:uid="{A5DD25E7-E2A9-471F-AA1B-3E9D5DF0427E}"/>
    <cellStyle name="Standaard 4 6 3 2 4 5" xfId="22463" xr:uid="{0B9D34E3-DF30-4AE2-84DB-B1786C6310C7}"/>
    <cellStyle name="Standaard 4 6 3 2 5" xfId="2948" xr:uid="{24BD6177-5BEB-44A4-97B4-6490EC1A1978}"/>
    <cellStyle name="Standaard 4 6 3 2 5 2" xfId="9965" xr:uid="{4978BA15-FB90-4A0B-A34A-54609C264657}"/>
    <cellStyle name="Standaard 4 6 3 2 5 2 2" xfId="20154" xr:uid="{F52D537E-56AC-4A79-A272-3794A810ACE7}"/>
    <cellStyle name="Standaard 4 6 3 2 5 2 2 2" xfId="40523" xr:uid="{7FF9C650-F8A2-4A39-95FE-4061139C9660}"/>
    <cellStyle name="Standaard 4 6 3 2 5 2 3" xfId="30339" xr:uid="{E4AEF1EB-06E2-41EC-9B2F-798CFCD6F94C}"/>
    <cellStyle name="Standaard 4 6 3 2 5 3" xfId="13126" xr:uid="{144B52A7-E605-4E04-B8AD-7073F4262CE0}"/>
    <cellStyle name="Standaard 4 6 3 2 5 3 2" xfId="33495" xr:uid="{7832B7A7-104C-4B88-967E-F836AF2A2CA4}"/>
    <cellStyle name="Standaard 4 6 3 2 5 4" xfId="23311" xr:uid="{C199692A-DF21-4E9B-B02E-E5ABF408FB43}"/>
    <cellStyle name="Standaard 4 6 3 2 6" xfId="9954" xr:uid="{027324BD-FA47-429A-9B9E-3506A4294C05}"/>
    <cellStyle name="Standaard 4 6 3 2 6 2" xfId="20143" xr:uid="{C7271A5B-B7F9-4173-AC56-4B3D345DDE4C}"/>
    <cellStyle name="Standaard 4 6 3 2 6 2 2" xfId="40512" xr:uid="{87748899-AE54-49BE-A371-99DC937F5E1D}"/>
    <cellStyle name="Standaard 4 6 3 2 6 3" xfId="30328" xr:uid="{B61D086F-2C4B-4998-ABAF-201BA547B672}"/>
    <cellStyle name="Standaard 4 6 3 2 7" xfId="10583" xr:uid="{183289F5-738B-4ABA-8D67-FDF08A12687D}"/>
    <cellStyle name="Standaard 4 6 3 2 7 2" xfId="30952" xr:uid="{12830CB9-E950-4FCD-99EE-2EB05409DDC9}"/>
    <cellStyle name="Standaard 4 6 3 2 8" xfId="20768" xr:uid="{FB14E47F-1A5A-4D12-8248-CFCFC2D9E0EA}"/>
    <cellStyle name="Standaard 4 6 3 3" xfId="691" xr:uid="{B9EB4868-90CF-4DED-A775-BBAA3B4E73E5}"/>
    <cellStyle name="Standaard 4 6 3 3 2" xfId="1541" xr:uid="{D1C00279-BCA9-48EE-9C73-FAD863DDDDF9}"/>
    <cellStyle name="Standaard 4 6 3 3 2 2" xfId="4086" xr:uid="{AB8816C7-6CDA-47E7-BA0D-94B6961C7177}"/>
    <cellStyle name="Standaard 4 6 3 3 2 2 2" xfId="9968" xr:uid="{C203741C-2343-425C-83E2-6FABEA2E8943}"/>
    <cellStyle name="Standaard 4 6 3 3 2 2 2 2" xfId="20157" xr:uid="{40F78BCB-F560-4E6D-B5AA-8E6D6B816A1C}"/>
    <cellStyle name="Standaard 4 6 3 3 2 2 2 2 2" xfId="40526" xr:uid="{FAB2525D-A50B-4681-950D-F9AA367D0837}"/>
    <cellStyle name="Standaard 4 6 3 3 2 2 2 3" xfId="30342" xr:uid="{A3256394-F885-408A-95EF-6C48343C0094}"/>
    <cellStyle name="Standaard 4 6 3 3 2 2 3" xfId="14264" xr:uid="{7FF8FA49-9DDF-4C0E-B972-550B4B512E77}"/>
    <cellStyle name="Standaard 4 6 3 3 2 2 3 2" xfId="34633" xr:uid="{0A12C9BE-1811-4C8F-9410-9FF0FB0DAC32}"/>
    <cellStyle name="Standaard 4 6 3 3 2 2 4" xfId="24449" xr:uid="{99733590-32E3-4780-8CA8-5DE61120D3D6}"/>
    <cellStyle name="Standaard 4 6 3 3 2 3" xfId="9967" xr:uid="{CDBE66CF-5535-47F3-9FE7-9CADEFD78F1C}"/>
    <cellStyle name="Standaard 4 6 3 3 2 3 2" xfId="20156" xr:uid="{646BF0E7-5A42-4D2E-9BC0-3C84FAAD3EEB}"/>
    <cellStyle name="Standaard 4 6 3 3 2 3 2 2" xfId="40525" xr:uid="{B5A347FC-B5D1-4977-896D-52CA733A462E}"/>
    <cellStyle name="Standaard 4 6 3 3 2 3 3" xfId="30341" xr:uid="{2348D2EA-5399-4788-9314-DE8A4C169816}"/>
    <cellStyle name="Standaard 4 6 3 3 2 4" xfId="11721" xr:uid="{6FCA0F20-4E20-4B4F-B59B-4623C260171F}"/>
    <cellStyle name="Standaard 4 6 3 3 2 4 2" xfId="32090" xr:uid="{43180F03-B66D-4325-B751-30BE87EDEF46}"/>
    <cellStyle name="Standaard 4 6 3 3 2 5" xfId="21906" xr:uid="{B6AD8419-E0B6-425A-9D44-626EB6BCA2FF}"/>
    <cellStyle name="Standaard 4 6 3 3 3" xfId="2388" xr:uid="{CFB2CCCE-FA2E-42C6-B182-501C0B992C92}"/>
    <cellStyle name="Standaard 4 6 3 3 3 2" xfId="4933" xr:uid="{2D300E1E-AF4E-4C71-A838-173BF017782B}"/>
    <cellStyle name="Standaard 4 6 3 3 3 2 2" xfId="9970" xr:uid="{F97AD6FC-BBAB-4D14-9C00-4A60BEC5A9AB}"/>
    <cellStyle name="Standaard 4 6 3 3 3 2 2 2" xfId="20159" xr:uid="{07F25BE1-B509-4D45-98DD-06D6FF0A8DA7}"/>
    <cellStyle name="Standaard 4 6 3 3 3 2 2 2 2" xfId="40528" xr:uid="{6CE851CA-6596-48A0-9959-B03443112857}"/>
    <cellStyle name="Standaard 4 6 3 3 3 2 2 3" xfId="30344" xr:uid="{70320966-BAE2-4D21-A7BE-390FA48BA7B0}"/>
    <cellStyle name="Standaard 4 6 3 3 3 2 3" xfId="15111" xr:uid="{F64E6CCF-A94F-4A24-B28B-83CC37AB98FC}"/>
    <cellStyle name="Standaard 4 6 3 3 3 2 3 2" xfId="35480" xr:uid="{EF289115-4324-43A1-BB24-81A78BA143F5}"/>
    <cellStyle name="Standaard 4 6 3 3 3 2 4" xfId="25296" xr:uid="{1D40CF45-24F2-4EA2-BDAA-044F119A508D}"/>
    <cellStyle name="Standaard 4 6 3 3 3 3" xfId="9969" xr:uid="{B9EBEA21-DB18-473A-A91C-D5FA591D0299}"/>
    <cellStyle name="Standaard 4 6 3 3 3 3 2" xfId="20158" xr:uid="{A3FF8FD6-6A56-4102-9209-8B33C02B27BC}"/>
    <cellStyle name="Standaard 4 6 3 3 3 3 2 2" xfId="40527" xr:uid="{AC00338D-6498-4573-A992-9BDE91B496C9}"/>
    <cellStyle name="Standaard 4 6 3 3 3 3 3" xfId="30343" xr:uid="{21F22577-E2FE-452B-B145-EB0D6B0F541C}"/>
    <cellStyle name="Standaard 4 6 3 3 3 4" xfId="12568" xr:uid="{3F3A122E-9B42-4323-A197-F0C83624075A}"/>
    <cellStyle name="Standaard 4 6 3 3 3 4 2" xfId="32937" xr:uid="{1D2F4C39-B67D-4022-8EB0-515B6521A0F0}"/>
    <cellStyle name="Standaard 4 6 3 3 3 5" xfId="22753" xr:uid="{86C8E9B1-4F15-45A3-B740-64CF0FDD9E2E}"/>
    <cellStyle name="Standaard 4 6 3 3 4" xfId="3238" xr:uid="{2B2D1CBC-44B9-48BE-A736-F5ABE5067A1F}"/>
    <cellStyle name="Standaard 4 6 3 3 4 2" xfId="9971" xr:uid="{7549047F-C46B-4B99-8684-BA069036F5F3}"/>
    <cellStyle name="Standaard 4 6 3 3 4 2 2" xfId="20160" xr:uid="{B1816B9A-7EA5-4B4F-B4A1-4C7947F8056C}"/>
    <cellStyle name="Standaard 4 6 3 3 4 2 2 2" xfId="40529" xr:uid="{B1DDFF98-9416-4E9E-9277-1BB793C73D34}"/>
    <cellStyle name="Standaard 4 6 3 3 4 2 3" xfId="30345" xr:uid="{D1491611-DD24-4F47-82AC-9B6460BA295B}"/>
    <cellStyle name="Standaard 4 6 3 3 4 3" xfId="13416" xr:uid="{936FD7DE-D2C6-48F5-B39E-06C28DDE5166}"/>
    <cellStyle name="Standaard 4 6 3 3 4 3 2" xfId="33785" xr:uid="{AD77FA76-286F-4C50-9E32-1185A75CDD1A}"/>
    <cellStyle name="Standaard 4 6 3 3 4 4" xfId="23601" xr:uid="{0EB5D88E-4BF5-444D-B13C-FE7EA58343C1}"/>
    <cellStyle name="Standaard 4 6 3 3 5" xfId="9966" xr:uid="{484657A6-ED01-4102-9DBB-AC3F9CEC3A89}"/>
    <cellStyle name="Standaard 4 6 3 3 5 2" xfId="20155" xr:uid="{3050D47C-CA05-4DCD-AC11-AD9630A99580}"/>
    <cellStyle name="Standaard 4 6 3 3 5 2 2" xfId="40524" xr:uid="{FA040C40-BD72-4A08-9F18-746ACE126E0D}"/>
    <cellStyle name="Standaard 4 6 3 3 5 3" xfId="30340" xr:uid="{D48F079C-DFB7-46B0-AB47-5ABB44CC70F9}"/>
    <cellStyle name="Standaard 4 6 3 3 6" xfId="10873" xr:uid="{5D403034-D7B0-45E5-BBF8-3AC61EEA0E2B}"/>
    <cellStyle name="Standaard 4 6 3 3 6 2" xfId="31242" xr:uid="{3DF72880-3626-4B0D-A3EA-1C6DFC2445FD}"/>
    <cellStyle name="Standaard 4 6 3 3 7" xfId="21058" xr:uid="{A105A465-D50A-487F-B30D-2382BF19E14F}"/>
    <cellStyle name="Standaard 4 6 3 4" xfId="1117" xr:uid="{B97DD5A5-1CED-4913-A5A0-5E98B0683544}"/>
    <cellStyle name="Standaard 4 6 3 4 2" xfId="3662" xr:uid="{F519F8E4-C610-4FE4-9C40-E03DB23F0755}"/>
    <cellStyle name="Standaard 4 6 3 4 2 2" xfId="9973" xr:uid="{CB74AAC2-F1FC-4BA3-B5F2-319B00D6BCCC}"/>
    <cellStyle name="Standaard 4 6 3 4 2 2 2" xfId="20162" xr:uid="{0A8307DD-1F40-442C-AF7B-7EF42EBDD77F}"/>
    <cellStyle name="Standaard 4 6 3 4 2 2 2 2" xfId="40531" xr:uid="{19A956EC-98C9-458E-B4B6-B16C67464008}"/>
    <cellStyle name="Standaard 4 6 3 4 2 2 3" xfId="30347" xr:uid="{3E20CEBC-29F9-4240-A893-70A3B2DA2C53}"/>
    <cellStyle name="Standaard 4 6 3 4 2 3" xfId="13840" xr:uid="{FF39976F-A531-4C81-B628-36316E8A9368}"/>
    <cellStyle name="Standaard 4 6 3 4 2 3 2" xfId="34209" xr:uid="{1992C34A-8E6D-4AEB-AB21-65681609FB17}"/>
    <cellStyle name="Standaard 4 6 3 4 2 4" xfId="24025" xr:uid="{7730268C-277C-4B23-BA69-92571FE0A87F}"/>
    <cellStyle name="Standaard 4 6 3 4 3" xfId="9972" xr:uid="{22C2239B-9466-4E5D-8BFD-1A91D80F5294}"/>
    <cellStyle name="Standaard 4 6 3 4 3 2" xfId="20161" xr:uid="{B5C24AE8-0F42-4879-8261-54E49E4D5248}"/>
    <cellStyle name="Standaard 4 6 3 4 3 2 2" xfId="40530" xr:uid="{8F137BD4-A8C2-4E18-8E42-AE0031EEEEA1}"/>
    <cellStyle name="Standaard 4 6 3 4 3 3" xfId="30346" xr:uid="{951DD849-43B4-4797-AC97-B1FBA100EB96}"/>
    <cellStyle name="Standaard 4 6 3 4 4" xfId="11297" xr:uid="{CC40BF27-F1CE-4F8B-99C5-AAAF5065333D}"/>
    <cellStyle name="Standaard 4 6 3 4 4 2" xfId="31666" xr:uid="{5984F5B2-5BBF-4AAD-9DA8-B1485AD15529}"/>
    <cellStyle name="Standaard 4 6 3 4 5" xfId="21482" xr:uid="{D045DD4E-2EC1-4457-8D12-D5EA7E9905AD}"/>
    <cellStyle name="Standaard 4 6 3 5" xfId="1964" xr:uid="{53260446-06B8-4CB9-AEA8-6647D847F527}"/>
    <cellStyle name="Standaard 4 6 3 5 2" xfId="4509" xr:uid="{79A38317-CB4E-46ED-A281-C2A21F2FFE22}"/>
    <cellStyle name="Standaard 4 6 3 5 2 2" xfId="9975" xr:uid="{FCCAF496-3C9A-4836-AC19-AB6A81525322}"/>
    <cellStyle name="Standaard 4 6 3 5 2 2 2" xfId="20164" xr:uid="{1DF43FF1-3932-4A48-9E26-CE541E9CDE5B}"/>
    <cellStyle name="Standaard 4 6 3 5 2 2 2 2" xfId="40533" xr:uid="{D6914298-6BA5-4A55-B80E-D207DE0511F1}"/>
    <cellStyle name="Standaard 4 6 3 5 2 2 3" xfId="30349" xr:uid="{D9574165-954D-4277-8F2D-3A4B7EDB1210}"/>
    <cellStyle name="Standaard 4 6 3 5 2 3" xfId="14687" xr:uid="{567D6A0F-B7B7-46D2-A3F8-6672D6AFBCE9}"/>
    <cellStyle name="Standaard 4 6 3 5 2 3 2" xfId="35056" xr:uid="{FAA73634-168E-41C6-8EEF-C7BDE3C325E4}"/>
    <cellStyle name="Standaard 4 6 3 5 2 4" xfId="24872" xr:uid="{818034F3-9811-49C4-87E8-4EB75176D313}"/>
    <cellStyle name="Standaard 4 6 3 5 3" xfId="9974" xr:uid="{94C8A2DE-6F3F-465C-902B-E9ACC147254A}"/>
    <cellStyle name="Standaard 4 6 3 5 3 2" xfId="20163" xr:uid="{9EA307CC-6BF3-498E-9CE7-A7B9331D7EA5}"/>
    <cellStyle name="Standaard 4 6 3 5 3 2 2" xfId="40532" xr:uid="{9B4C8F68-13A2-47BE-89B3-B24F0125952C}"/>
    <cellStyle name="Standaard 4 6 3 5 3 3" xfId="30348" xr:uid="{3DDD9DAF-1A37-4587-ABDC-627A46707776}"/>
    <cellStyle name="Standaard 4 6 3 5 4" xfId="12144" xr:uid="{77744012-F110-4B88-B8D6-1E3C543BC930}"/>
    <cellStyle name="Standaard 4 6 3 5 4 2" xfId="32513" xr:uid="{C03E5843-36B6-4F9A-9410-878818020F90}"/>
    <cellStyle name="Standaard 4 6 3 5 5" xfId="22329" xr:uid="{5845F10A-65E7-4D08-A449-B1A4FBFDAC2F}"/>
    <cellStyle name="Standaard 4 6 3 6" xfId="2814" xr:uid="{04A52A23-76BE-4FF3-AFB9-0DB001729C97}"/>
    <cellStyle name="Standaard 4 6 3 6 2" xfId="9976" xr:uid="{AFBF1822-0944-41EB-A75B-C41BBDC6404B}"/>
    <cellStyle name="Standaard 4 6 3 6 2 2" xfId="20165" xr:uid="{B194AAC9-C83D-4159-B339-CD736BA02791}"/>
    <cellStyle name="Standaard 4 6 3 6 2 2 2" xfId="40534" xr:uid="{CF7C0EC6-3B49-4408-B13F-377D13E44284}"/>
    <cellStyle name="Standaard 4 6 3 6 2 3" xfId="30350" xr:uid="{585809DE-658C-4AFB-B5AA-2AA553E8C5C2}"/>
    <cellStyle name="Standaard 4 6 3 6 3" xfId="12992" xr:uid="{70D6FC70-3D99-411C-AA34-AD5E11620EB0}"/>
    <cellStyle name="Standaard 4 6 3 6 3 2" xfId="33361" xr:uid="{A51518C9-411A-4BBB-8138-EDDC91E73C08}"/>
    <cellStyle name="Standaard 4 6 3 6 4" xfId="23177" xr:uid="{D0EB3EF8-67EE-447F-9FCB-66D4C811B7DE}"/>
    <cellStyle name="Standaard 4 6 3 7" xfId="9953" xr:uid="{D29BDD41-4051-4AAB-A1EF-EACC2E18CC98}"/>
    <cellStyle name="Standaard 4 6 3 7 2" xfId="20142" xr:uid="{FCEEF188-77CE-4196-A0EC-B7C055A0CD6B}"/>
    <cellStyle name="Standaard 4 6 3 7 2 2" xfId="40511" xr:uid="{10884B79-9743-46C7-9ED1-4BCB7FCC79C5}"/>
    <cellStyle name="Standaard 4 6 3 7 3" xfId="30327" xr:uid="{7D535912-144E-4A89-BEC1-61A1040D22C5}"/>
    <cellStyle name="Standaard 4 6 3 8" xfId="10449" xr:uid="{76B10CC4-A89D-4060-A71A-E8939CA0DAE3}"/>
    <cellStyle name="Standaard 4 6 3 8 2" xfId="30818" xr:uid="{D1ACA0A5-26B8-488A-96E2-A35E4C7FB735}"/>
    <cellStyle name="Standaard 4 6 3 9" xfId="20634" xr:uid="{BF047249-AE0F-4996-942E-E4198DA974B6}"/>
    <cellStyle name="Standaard 4 6 4" xfId="203" xr:uid="{A0BE531E-388B-41BE-A530-EC692117C6ED}"/>
    <cellStyle name="Standaard 4 6 4 2" xfId="759" xr:uid="{2AAAC464-8A06-4C2A-A5FC-D0B2027EE73F}"/>
    <cellStyle name="Standaard 4 6 4 2 2" xfId="1609" xr:uid="{0DA8E9B7-C78E-4AEE-B641-1382AA68383B}"/>
    <cellStyle name="Standaard 4 6 4 2 2 2" xfId="4154" xr:uid="{071D0AB5-7DB2-47D9-93A9-D5ED8272C857}"/>
    <cellStyle name="Standaard 4 6 4 2 2 2 2" xfId="9980" xr:uid="{E85010D9-7A5A-4951-BC16-E4992F2918A1}"/>
    <cellStyle name="Standaard 4 6 4 2 2 2 2 2" xfId="20169" xr:uid="{E74A65B7-31E9-477B-B4B9-986E83892DC6}"/>
    <cellStyle name="Standaard 4 6 4 2 2 2 2 2 2" xfId="40538" xr:uid="{90A34AFE-D13E-45AB-80F1-ECA39AAACA5A}"/>
    <cellStyle name="Standaard 4 6 4 2 2 2 2 3" xfId="30354" xr:uid="{80C9913C-B65B-4C75-A424-78BB89AB2110}"/>
    <cellStyle name="Standaard 4 6 4 2 2 2 3" xfId="14332" xr:uid="{25459476-F45A-4E73-8709-6326973484BB}"/>
    <cellStyle name="Standaard 4 6 4 2 2 2 3 2" xfId="34701" xr:uid="{F2C81A10-1E3B-4F5E-947A-AF5756094A6B}"/>
    <cellStyle name="Standaard 4 6 4 2 2 2 4" xfId="24517" xr:uid="{167656B4-1B7F-4DEC-8CE8-25F07482C863}"/>
    <cellStyle name="Standaard 4 6 4 2 2 3" xfId="9979" xr:uid="{B0F0D6CF-E8BC-43FE-9B59-32E5C5EDF568}"/>
    <cellStyle name="Standaard 4 6 4 2 2 3 2" xfId="20168" xr:uid="{E63A4266-7211-4F8C-AC74-09CD63D80756}"/>
    <cellStyle name="Standaard 4 6 4 2 2 3 2 2" xfId="40537" xr:uid="{DEF2DE89-B1DC-48E5-865B-09D8A8E1BD44}"/>
    <cellStyle name="Standaard 4 6 4 2 2 3 3" xfId="30353" xr:uid="{98341E45-AD77-40B9-998C-22809CEC17C8}"/>
    <cellStyle name="Standaard 4 6 4 2 2 4" xfId="11789" xr:uid="{3DBBA29D-F3F0-48E5-A1D6-F9893A459993}"/>
    <cellStyle name="Standaard 4 6 4 2 2 4 2" xfId="32158" xr:uid="{4B699C6E-83A7-4EEF-81FD-9130EA4E909B}"/>
    <cellStyle name="Standaard 4 6 4 2 2 5" xfId="21974" xr:uid="{C44BEF53-C78C-4986-9799-892DBF2CDBE1}"/>
    <cellStyle name="Standaard 4 6 4 2 3" xfId="2456" xr:uid="{05F31347-C3C0-4C7E-A108-22021E2A2365}"/>
    <cellStyle name="Standaard 4 6 4 2 3 2" xfId="5001" xr:uid="{CDC660E3-989C-4C8D-A875-168B0C7AB5D1}"/>
    <cellStyle name="Standaard 4 6 4 2 3 2 2" xfId="9982" xr:uid="{F85E1775-37AF-4953-A8E7-9EE6B556F559}"/>
    <cellStyle name="Standaard 4 6 4 2 3 2 2 2" xfId="20171" xr:uid="{53F88785-552A-4B93-84BC-F0EC7B44883A}"/>
    <cellStyle name="Standaard 4 6 4 2 3 2 2 2 2" xfId="40540" xr:uid="{41F57D63-D00F-4945-BA9F-DBF2B537E768}"/>
    <cellStyle name="Standaard 4 6 4 2 3 2 2 3" xfId="30356" xr:uid="{AB687A5C-C096-4973-AFF2-C15E2AFC0A03}"/>
    <cellStyle name="Standaard 4 6 4 2 3 2 3" xfId="15179" xr:uid="{B5F2EA51-7D0E-4B80-AD1A-02B48786BA83}"/>
    <cellStyle name="Standaard 4 6 4 2 3 2 3 2" xfId="35548" xr:uid="{132BA0A4-C533-49F4-9070-29D370DB815D}"/>
    <cellStyle name="Standaard 4 6 4 2 3 2 4" xfId="25364" xr:uid="{95A246E6-3135-45F8-A5F6-3262E37FB7DE}"/>
    <cellStyle name="Standaard 4 6 4 2 3 3" xfId="9981" xr:uid="{1D3DBADE-C870-4C3C-B467-5DC13CCEDD2A}"/>
    <cellStyle name="Standaard 4 6 4 2 3 3 2" xfId="20170" xr:uid="{E119CE62-D89B-496E-AECA-91EBF368BBFA}"/>
    <cellStyle name="Standaard 4 6 4 2 3 3 2 2" xfId="40539" xr:uid="{97DB7A86-F4B1-4FBA-A8F4-C801FAC97F28}"/>
    <cellStyle name="Standaard 4 6 4 2 3 3 3" xfId="30355" xr:uid="{153CE02B-95C8-4231-890C-592FE917177F}"/>
    <cellStyle name="Standaard 4 6 4 2 3 4" xfId="12636" xr:uid="{A3C47176-8005-4443-9937-5078C3D75CCA}"/>
    <cellStyle name="Standaard 4 6 4 2 3 4 2" xfId="33005" xr:uid="{A6AF7CFD-3E8E-4952-A2E9-F00F983B0E53}"/>
    <cellStyle name="Standaard 4 6 4 2 3 5" xfId="22821" xr:uid="{8ED41B97-B727-4DCE-83C7-90172B56F9E4}"/>
    <cellStyle name="Standaard 4 6 4 2 4" xfId="3306" xr:uid="{94FB6F17-8576-4BBE-B01F-46A93A60AF42}"/>
    <cellStyle name="Standaard 4 6 4 2 4 2" xfId="9983" xr:uid="{3B651017-28EA-47C1-855F-BEA09B8D6B9C}"/>
    <cellStyle name="Standaard 4 6 4 2 4 2 2" xfId="20172" xr:uid="{42906594-9981-4C26-BC4A-B11FA443075E}"/>
    <cellStyle name="Standaard 4 6 4 2 4 2 2 2" xfId="40541" xr:uid="{FF480823-1D25-4DDC-8C2E-0D2DDE88DCD7}"/>
    <cellStyle name="Standaard 4 6 4 2 4 2 3" xfId="30357" xr:uid="{18699654-BFAC-4F0F-87DA-17719EF0961E}"/>
    <cellStyle name="Standaard 4 6 4 2 4 3" xfId="13484" xr:uid="{B56641C1-97EE-4D8F-A5C4-03762FED2B46}"/>
    <cellStyle name="Standaard 4 6 4 2 4 3 2" xfId="33853" xr:uid="{97B59912-F89B-449E-B65A-834141A47E81}"/>
    <cellStyle name="Standaard 4 6 4 2 4 4" xfId="23669" xr:uid="{2BDF0C11-577B-4B59-A1DA-E38C0E10AFCE}"/>
    <cellStyle name="Standaard 4 6 4 2 5" xfId="9978" xr:uid="{5E8D70CA-80FA-4914-AF0D-A732C5451EA6}"/>
    <cellStyle name="Standaard 4 6 4 2 5 2" xfId="20167" xr:uid="{40EAC176-9B61-4DBF-A98A-0A660C9FC58D}"/>
    <cellStyle name="Standaard 4 6 4 2 5 2 2" xfId="40536" xr:uid="{28BEB30E-FFE0-4723-8842-58A3F49BAC56}"/>
    <cellStyle name="Standaard 4 6 4 2 5 3" xfId="30352" xr:uid="{4997A94D-1DB0-447D-BD11-08A18DDCC720}"/>
    <cellStyle name="Standaard 4 6 4 2 6" xfId="10941" xr:uid="{EFC16142-7B09-44C6-9625-0709470664EF}"/>
    <cellStyle name="Standaard 4 6 4 2 6 2" xfId="31310" xr:uid="{FC9B7608-3C4E-4D2E-96F3-3B65805FE425}"/>
    <cellStyle name="Standaard 4 6 4 2 7" xfId="21126" xr:uid="{43D7768F-532E-4C09-9672-D4561123C789}"/>
    <cellStyle name="Standaard 4 6 4 3" xfId="1185" xr:uid="{320C57BC-360B-4068-9560-CEB690B60225}"/>
    <cellStyle name="Standaard 4 6 4 3 2" xfId="3730" xr:uid="{436E7992-D2E9-49AB-B570-92D92D856BB8}"/>
    <cellStyle name="Standaard 4 6 4 3 2 2" xfId="9985" xr:uid="{84BA4758-24BB-464B-97D4-9C17007E2141}"/>
    <cellStyle name="Standaard 4 6 4 3 2 2 2" xfId="20174" xr:uid="{F16A6855-30F5-4120-94D2-B86E3B8967FB}"/>
    <cellStyle name="Standaard 4 6 4 3 2 2 2 2" xfId="40543" xr:uid="{12D1A896-D3EC-426D-9B82-F6E9DAD1FA1C}"/>
    <cellStyle name="Standaard 4 6 4 3 2 2 3" xfId="30359" xr:uid="{1903F65F-32BA-4836-AB36-50E2524012AF}"/>
    <cellStyle name="Standaard 4 6 4 3 2 3" xfId="13908" xr:uid="{7B59C3A4-B2F6-4FE5-8C90-F419E70D0893}"/>
    <cellStyle name="Standaard 4 6 4 3 2 3 2" xfId="34277" xr:uid="{2878940B-C49F-4FD8-AB55-FBCF71B240F8}"/>
    <cellStyle name="Standaard 4 6 4 3 2 4" xfId="24093" xr:uid="{980B927F-6CAA-4611-A5E8-84C4554EE431}"/>
    <cellStyle name="Standaard 4 6 4 3 3" xfId="9984" xr:uid="{6CC6C24A-40B8-4C12-92E7-10CCBF1DCA3E}"/>
    <cellStyle name="Standaard 4 6 4 3 3 2" xfId="20173" xr:uid="{B1FE32C5-BB4D-4D6B-A7FB-CED07A6D6258}"/>
    <cellStyle name="Standaard 4 6 4 3 3 2 2" xfId="40542" xr:uid="{CDBBAB0F-0CAB-40F0-8E74-FFD0366920CA}"/>
    <cellStyle name="Standaard 4 6 4 3 3 3" xfId="30358" xr:uid="{8762B89A-630C-4E6E-8789-D13F0F6C4A1D}"/>
    <cellStyle name="Standaard 4 6 4 3 4" xfId="11365" xr:uid="{B970DBB2-7BEE-47BF-BFC0-874AD1D8AC82}"/>
    <cellStyle name="Standaard 4 6 4 3 4 2" xfId="31734" xr:uid="{0878D1C5-BB08-48EA-99E4-CD6DB4E2E16E}"/>
    <cellStyle name="Standaard 4 6 4 3 5" xfId="21550" xr:uid="{1A781118-07FA-476B-A7E3-7EE6BB7C2176}"/>
    <cellStyle name="Standaard 4 6 4 4" xfId="2032" xr:uid="{19DD220C-8E92-4B84-B004-903576860F6B}"/>
    <cellStyle name="Standaard 4 6 4 4 2" xfId="4577" xr:uid="{12A83ABC-BC2E-41E0-9068-3F946AD524B5}"/>
    <cellStyle name="Standaard 4 6 4 4 2 2" xfId="9987" xr:uid="{ECBE424E-A189-437D-8BDE-3B89C35A70F1}"/>
    <cellStyle name="Standaard 4 6 4 4 2 2 2" xfId="20176" xr:uid="{E2679607-D683-412E-8008-D10B46069468}"/>
    <cellStyle name="Standaard 4 6 4 4 2 2 2 2" xfId="40545" xr:uid="{14897CC9-2FCC-4F53-A085-BEA93A47F953}"/>
    <cellStyle name="Standaard 4 6 4 4 2 2 3" xfId="30361" xr:uid="{D8C6B6E9-FB94-473A-928D-8769D8E7A0D5}"/>
    <cellStyle name="Standaard 4 6 4 4 2 3" xfId="14755" xr:uid="{0E128DFC-2945-47A0-883C-8F9B8F1AC57A}"/>
    <cellStyle name="Standaard 4 6 4 4 2 3 2" xfId="35124" xr:uid="{C113C4F7-19B2-470F-998D-6BA2111AB3E4}"/>
    <cellStyle name="Standaard 4 6 4 4 2 4" xfId="24940" xr:uid="{59ED71CA-F070-463E-BFE9-7EF305AB151F}"/>
    <cellStyle name="Standaard 4 6 4 4 3" xfId="9986" xr:uid="{FDFA1DBF-A279-44CC-BD6A-4B1CB3D67A52}"/>
    <cellStyle name="Standaard 4 6 4 4 3 2" xfId="20175" xr:uid="{9B323014-5C5A-44BE-9CC6-63E4E7EA0499}"/>
    <cellStyle name="Standaard 4 6 4 4 3 2 2" xfId="40544" xr:uid="{D87D0DDE-C573-4F12-8A06-048ECAC9CA7E}"/>
    <cellStyle name="Standaard 4 6 4 4 3 3" xfId="30360" xr:uid="{38F47F03-E9DE-44C4-8261-DF40CE46BF70}"/>
    <cellStyle name="Standaard 4 6 4 4 4" xfId="12212" xr:uid="{8F78968C-2633-4007-94D9-07C012003C1B}"/>
    <cellStyle name="Standaard 4 6 4 4 4 2" xfId="32581" xr:uid="{B5BE296A-2966-4CAF-BF0C-F2F9D31196A9}"/>
    <cellStyle name="Standaard 4 6 4 4 5" xfId="22397" xr:uid="{68C884D8-3A0F-438F-BBE8-98623AF8C6E0}"/>
    <cellStyle name="Standaard 4 6 4 5" xfId="2882" xr:uid="{A3DAE597-8943-4BDA-B4B7-ADF5AD6766BF}"/>
    <cellStyle name="Standaard 4 6 4 5 2" xfId="9988" xr:uid="{60E42C3C-955B-4794-ACBD-6D883C5799DB}"/>
    <cellStyle name="Standaard 4 6 4 5 2 2" xfId="20177" xr:uid="{8A693069-77CF-4307-B57D-E505C7DA60F7}"/>
    <cellStyle name="Standaard 4 6 4 5 2 2 2" xfId="40546" xr:uid="{A19E83E9-19AC-4478-A0F0-584409A02C1B}"/>
    <cellStyle name="Standaard 4 6 4 5 2 3" xfId="30362" xr:uid="{43411AF1-E029-46C1-84A8-A31B7C5C5B61}"/>
    <cellStyle name="Standaard 4 6 4 5 3" xfId="13060" xr:uid="{BAC65267-1F50-4DEB-A71B-B602C8320C66}"/>
    <cellStyle name="Standaard 4 6 4 5 3 2" xfId="33429" xr:uid="{D3C8AA98-1795-4A52-93CD-8E5FAD5AC43D}"/>
    <cellStyle name="Standaard 4 6 4 5 4" xfId="23245" xr:uid="{018AFFA6-A735-4AA3-B7B1-74A274DD563D}"/>
    <cellStyle name="Standaard 4 6 4 6" xfId="9977" xr:uid="{AABF0323-3673-4090-8AEB-A91FBC0556B5}"/>
    <cellStyle name="Standaard 4 6 4 6 2" xfId="20166" xr:uid="{E8646F08-6621-42C5-8D79-A4EE367D072A}"/>
    <cellStyle name="Standaard 4 6 4 6 2 2" xfId="40535" xr:uid="{7B7F83DB-D4F1-4C71-A98D-7893F2AA5EF1}"/>
    <cellStyle name="Standaard 4 6 4 6 3" xfId="30351" xr:uid="{5EF3B1D7-04A7-4E57-8523-1204FF7EB851}"/>
    <cellStyle name="Standaard 4 6 4 7" xfId="10517" xr:uid="{83F41EB2-86E7-4752-A8ED-D0365EC321DD}"/>
    <cellStyle name="Standaard 4 6 4 7 2" xfId="30886" xr:uid="{C21D5748-99C8-43FE-827B-EBAF5ED57FA2}"/>
    <cellStyle name="Standaard 4 6 4 8" xfId="20702" xr:uid="{5D19642F-53F0-4BFC-93B4-71D26CB73689}"/>
    <cellStyle name="Standaard 4 6 5" xfId="498" xr:uid="{4B624B33-56C7-4066-BAC0-B35EDD9883A9}"/>
    <cellStyle name="Standaard 4 6 5 2" xfId="955" xr:uid="{A76D1ACF-964B-463E-8DBE-9F5122357CCC}"/>
    <cellStyle name="Standaard 4 6 5 2 2" xfId="1805" xr:uid="{237BD48E-B2F3-424E-BFFE-DF1153BDD6E9}"/>
    <cellStyle name="Standaard 4 6 5 2 2 2" xfId="4350" xr:uid="{E73F397D-E470-437E-8170-F9E024CF07EE}"/>
    <cellStyle name="Standaard 4 6 5 2 2 2 2" xfId="9992" xr:uid="{9BE26189-5BB7-42D0-BF0D-5FCB56677CD8}"/>
    <cellStyle name="Standaard 4 6 5 2 2 2 2 2" xfId="20181" xr:uid="{3D969987-81DA-4C58-AE5F-67AA8A3E9BD2}"/>
    <cellStyle name="Standaard 4 6 5 2 2 2 2 2 2" xfId="40550" xr:uid="{BFB49EA7-9891-4583-9FCF-83E6757D7B76}"/>
    <cellStyle name="Standaard 4 6 5 2 2 2 2 3" xfId="30366" xr:uid="{77083837-4951-4175-9E47-368DC771457B}"/>
    <cellStyle name="Standaard 4 6 5 2 2 2 3" xfId="14528" xr:uid="{A6D3BC1F-6927-4144-A3DD-17CAE8353702}"/>
    <cellStyle name="Standaard 4 6 5 2 2 2 3 2" xfId="34897" xr:uid="{65FA77E5-BFC5-4E9A-8B7C-626A8D33C454}"/>
    <cellStyle name="Standaard 4 6 5 2 2 2 4" xfId="24713" xr:uid="{A1307B89-3410-4D8B-9201-50980375D539}"/>
    <cellStyle name="Standaard 4 6 5 2 2 3" xfId="9991" xr:uid="{AD1BBF11-ED25-4008-B288-D46C2702FA9D}"/>
    <cellStyle name="Standaard 4 6 5 2 2 3 2" xfId="20180" xr:uid="{7AD6F002-B89D-45A6-9BCC-91B445DDC0F4}"/>
    <cellStyle name="Standaard 4 6 5 2 2 3 2 2" xfId="40549" xr:uid="{A68192A0-2535-4069-A270-2A4AE7D1C55E}"/>
    <cellStyle name="Standaard 4 6 5 2 2 3 3" xfId="30365" xr:uid="{299F29BD-6B27-44AA-9C47-517D375668F8}"/>
    <cellStyle name="Standaard 4 6 5 2 2 4" xfId="11985" xr:uid="{BB8C959E-4B0D-4963-8476-5B3D35546BD5}"/>
    <cellStyle name="Standaard 4 6 5 2 2 4 2" xfId="32354" xr:uid="{A7D9789E-B31D-4B00-82E3-8465B7A0199F}"/>
    <cellStyle name="Standaard 4 6 5 2 2 5" xfId="22170" xr:uid="{E8E75EFE-CE0B-4DFE-A136-0963E1AB5B1C}"/>
    <cellStyle name="Standaard 4 6 5 2 3" xfId="2652" xr:uid="{CB934E50-7A23-45D1-B62B-C9A4C426B0F8}"/>
    <cellStyle name="Standaard 4 6 5 2 3 2" xfId="5197" xr:uid="{6FC98BCA-5A85-4074-B03F-B836E59450DC}"/>
    <cellStyle name="Standaard 4 6 5 2 3 2 2" xfId="9994" xr:uid="{FE55B4A6-4C46-4E58-8E7D-509C4451DF3A}"/>
    <cellStyle name="Standaard 4 6 5 2 3 2 2 2" xfId="20183" xr:uid="{08075D27-8189-49E4-9CD3-DAF54C1F1A38}"/>
    <cellStyle name="Standaard 4 6 5 2 3 2 2 2 2" xfId="40552" xr:uid="{2D429791-7607-4899-9449-3A8BC14836F5}"/>
    <cellStyle name="Standaard 4 6 5 2 3 2 2 3" xfId="30368" xr:uid="{1D8F45B4-4C4B-4131-B704-C0FA60345A56}"/>
    <cellStyle name="Standaard 4 6 5 2 3 2 3" xfId="15375" xr:uid="{40D967DA-6702-4810-8CE2-49FA3B327E49}"/>
    <cellStyle name="Standaard 4 6 5 2 3 2 3 2" xfId="35744" xr:uid="{CCCB20F6-4B18-43B1-80D9-7E7C63A2835D}"/>
    <cellStyle name="Standaard 4 6 5 2 3 2 4" xfId="25560" xr:uid="{8CFC5DC3-7782-40E4-9F1D-4A574AA3F2C7}"/>
    <cellStyle name="Standaard 4 6 5 2 3 3" xfId="9993" xr:uid="{E60E380E-4B09-4753-B412-C28EA72E5D5A}"/>
    <cellStyle name="Standaard 4 6 5 2 3 3 2" xfId="20182" xr:uid="{8BEE9C52-A689-4AAC-90D0-7EA6610AD650}"/>
    <cellStyle name="Standaard 4 6 5 2 3 3 2 2" xfId="40551" xr:uid="{5DF01743-473A-40DF-A607-44018B6A097B}"/>
    <cellStyle name="Standaard 4 6 5 2 3 3 3" xfId="30367" xr:uid="{37D57FFA-0550-44E0-9686-B351544B5C08}"/>
    <cellStyle name="Standaard 4 6 5 2 3 4" xfId="12832" xr:uid="{85B13332-3B8D-41B3-B655-167F64FB94D5}"/>
    <cellStyle name="Standaard 4 6 5 2 3 4 2" xfId="33201" xr:uid="{B56FE85B-8892-4E65-9469-68C72ADE0CFF}"/>
    <cellStyle name="Standaard 4 6 5 2 3 5" xfId="23017" xr:uid="{F7E4BEBE-D5D3-4413-8268-0AEA3C1E9567}"/>
    <cellStyle name="Standaard 4 6 5 2 4" xfId="3502" xr:uid="{6A8CF781-6E7D-40AA-B7A5-9A694F54CDE9}"/>
    <cellStyle name="Standaard 4 6 5 2 4 2" xfId="9995" xr:uid="{CB9D6ABB-F022-49B6-9B43-6F1A9C6E737C}"/>
    <cellStyle name="Standaard 4 6 5 2 4 2 2" xfId="20184" xr:uid="{260A46CE-D744-48C2-88E1-8A5F5A3C6436}"/>
    <cellStyle name="Standaard 4 6 5 2 4 2 2 2" xfId="40553" xr:uid="{5F9A83D6-62FA-4085-908D-34E1A1A66E97}"/>
    <cellStyle name="Standaard 4 6 5 2 4 2 3" xfId="30369" xr:uid="{5DCD8736-653F-4583-8F0E-1987B123EC94}"/>
    <cellStyle name="Standaard 4 6 5 2 4 3" xfId="13680" xr:uid="{EE36C960-0846-4B82-9BA7-0248AB384E27}"/>
    <cellStyle name="Standaard 4 6 5 2 4 3 2" xfId="34049" xr:uid="{55242D3A-8230-416B-B40D-B8ACF40AFC58}"/>
    <cellStyle name="Standaard 4 6 5 2 4 4" xfId="23865" xr:uid="{E4C6E483-880D-4BEB-8C92-C963D48F1F02}"/>
    <cellStyle name="Standaard 4 6 5 2 5" xfId="9990" xr:uid="{DC2FC342-CC95-4C6E-BAF8-5CFEDE71A1AE}"/>
    <cellStyle name="Standaard 4 6 5 2 5 2" xfId="20179" xr:uid="{FE013CBF-6B2A-4DFD-8AFA-8A03360E94F4}"/>
    <cellStyle name="Standaard 4 6 5 2 5 2 2" xfId="40548" xr:uid="{2322F51C-9C1B-44D5-99D1-22384802B1AF}"/>
    <cellStyle name="Standaard 4 6 5 2 5 3" xfId="30364" xr:uid="{FBAE4E0E-3302-4A01-B597-5AA3CD564365}"/>
    <cellStyle name="Standaard 4 6 5 2 6" xfId="11137" xr:uid="{FDE91281-29A0-49E2-982E-DAD1DAF39EB6}"/>
    <cellStyle name="Standaard 4 6 5 2 6 2" xfId="31506" xr:uid="{13186F81-6BE9-496C-9115-52FBF880191C}"/>
    <cellStyle name="Standaard 4 6 5 2 7" xfId="21322" xr:uid="{2270A718-A063-45D8-8E52-FF1E94AC546D}"/>
    <cellStyle name="Standaard 4 6 5 3" xfId="1381" xr:uid="{96CCF09F-99E7-4032-A159-F3592C676661}"/>
    <cellStyle name="Standaard 4 6 5 3 2" xfId="3926" xr:uid="{764ADE66-3CAC-4867-B99B-176D3712A34B}"/>
    <cellStyle name="Standaard 4 6 5 3 2 2" xfId="9997" xr:uid="{A0AE00D5-0209-4F08-913C-1EB3325FF025}"/>
    <cellStyle name="Standaard 4 6 5 3 2 2 2" xfId="20186" xr:uid="{3226D42E-3389-4252-9EC5-88EDC033F551}"/>
    <cellStyle name="Standaard 4 6 5 3 2 2 2 2" xfId="40555" xr:uid="{7AE36C23-707C-4BD3-AF15-F6A91C191DDB}"/>
    <cellStyle name="Standaard 4 6 5 3 2 2 3" xfId="30371" xr:uid="{A8824AD7-355E-4224-9798-D3862F06CA56}"/>
    <cellStyle name="Standaard 4 6 5 3 2 3" xfId="14104" xr:uid="{76284AF8-7F55-41C9-97E0-9B791D82D753}"/>
    <cellStyle name="Standaard 4 6 5 3 2 3 2" xfId="34473" xr:uid="{B236DE47-0C95-4177-8981-FA4631F0A432}"/>
    <cellStyle name="Standaard 4 6 5 3 2 4" xfId="24289" xr:uid="{52644C20-C111-4412-9D2D-13B57FB59D1F}"/>
    <cellStyle name="Standaard 4 6 5 3 3" xfId="9996" xr:uid="{A58ACC55-17E5-4497-9C99-F871CA4AC2FE}"/>
    <cellStyle name="Standaard 4 6 5 3 3 2" xfId="20185" xr:uid="{44AFC463-8CEA-4034-BD2E-25C196D71A1C}"/>
    <cellStyle name="Standaard 4 6 5 3 3 2 2" xfId="40554" xr:uid="{984B4C6D-FEC0-4E77-AF77-7341CC3637CA}"/>
    <cellStyle name="Standaard 4 6 5 3 3 3" xfId="30370" xr:uid="{70668B28-5600-451C-A32D-11CB404FCB0E}"/>
    <cellStyle name="Standaard 4 6 5 3 4" xfId="11561" xr:uid="{7B6AF763-2AB2-4B20-8590-EA61ECE2CADE}"/>
    <cellStyle name="Standaard 4 6 5 3 4 2" xfId="31930" xr:uid="{196D2D64-AB3A-4ADD-B70D-C38AE910A87E}"/>
    <cellStyle name="Standaard 4 6 5 3 5" xfId="21746" xr:uid="{E2BBB014-CE1B-4D49-AC69-F2C3EF93723A}"/>
    <cellStyle name="Standaard 4 6 5 4" xfId="2228" xr:uid="{A0E69CC7-E958-46F1-8335-A11E34E71360}"/>
    <cellStyle name="Standaard 4 6 5 4 2" xfId="4773" xr:uid="{B06ABB1B-C75A-4156-947A-A70FF49FB5EA}"/>
    <cellStyle name="Standaard 4 6 5 4 2 2" xfId="9999" xr:uid="{13FC2E7B-5890-4ACE-9F50-E98266884E92}"/>
    <cellStyle name="Standaard 4 6 5 4 2 2 2" xfId="20188" xr:uid="{B599DDA5-426E-4FC4-A11D-BDD4FB8D64B2}"/>
    <cellStyle name="Standaard 4 6 5 4 2 2 2 2" xfId="40557" xr:uid="{D0F22346-A74A-4BDF-8EC1-3EC4EB70DC52}"/>
    <cellStyle name="Standaard 4 6 5 4 2 2 3" xfId="30373" xr:uid="{7C9B667B-9729-443D-BF6C-BCB933CDD4CD}"/>
    <cellStyle name="Standaard 4 6 5 4 2 3" xfId="14951" xr:uid="{8F5771A7-62FD-4135-BC9A-DA61142A4541}"/>
    <cellStyle name="Standaard 4 6 5 4 2 3 2" xfId="35320" xr:uid="{1A8924D4-B5DD-4258-AB17-8931409DF287}"/>
    <cellStyle name="Standaard 4 6 5 4 2 4" xfId="25136" xr:uid="{CB9284B2-CF01-48D9-9830-FAF087A729C7}"/>
    <cellStyle name="Standaard 4 6 5 4 3" xfId="9998" xr:uid="{F56BF56B-DA6B-4DA5-A5C5-06B4F58420C4}"/>
    <cellStyle name="Standaard 4 6 5 4 3 2" xfId="20187" xr:uid="{F196015F-D6B5-48FE-AAB4-F686F0E32A80}"/>
    <cellStyle name="Standaard 4 6 5 4 3 2 2" xfId="40556" xr:uid="{D656DF3F-FA10-4675-BC22-7F4D5E010558}"/>
    <cellStyle name="Standaard 4 6 5 4 3 3" xfId="30372" xr:uid="{F4C56AB6-95AE-4E8E-86EB-280171F4F07F}"/>
    <cellStyle name="Standaard 4 6 5 4 4" xfId="12408" xr:uid="{B2FBC6BE-2586-460B-85C7-F5DDDAAB093C}"/>
    <cellStyle name="Standaard 4 6 5 4 4 2" xfId="32777" xr:uid="{C0BC21D3-9D44-4FD3-877D-ADC70CE774C3}"/>
    <cellStyle name="Standaard 4 6 5 4 5" xfId="22593" xr:uid="{C0312378-3595-49D1-9F6A-AC964D21F838}"/>
    <cellStyle name="Standaard 4 6 5 5" xfId="3078" xr:uid="{231D93DD-D42E-420F-B440-B275BDF7E3F6}"/>
    <cellStyle name="Standaard 4 6 5 5 2" xfId="10000" xr:uid="{C9AEA41A-5BBE-4A82-AFFA-1491A1F17DD2}"/>
    <cellStyle name="Standaard 4 6 5 5 2 2" xfId="20189" xr:uid="{427FF12F-E522-4FA7-BDA8-B6A7E2531E1C}"/>
    <cellStyle name="Standaard 4 6 5 5 2 2 2" xfId="40558" xr:uid="{FE13A20B-41C0-4C6B-AF7E-285FB443EE4C}"/>
    <cellStyle name="Standaard 4 6 5 5 2 3" xfId="30374" xr:uid="{5C4BE732-79EA-407C-83E8-C02CBF49AA7F}"/>
    <cellStyle name="Standaard 4 6 5 5 3" xfId="13256" xr:uid="{7ADB8DC3-C288-47BA-8E8F-78521020EFDF}"/>
    <cellStyle name="Standaard 4 6 5 5 3 2" xfId="33625" xr:uid="{0936E781-69A6-4577-9183-D9C3A71A3591}"/>
    <cellStyle name="Standaard 4 6 5 5 4" xfId="23441" xr:uid="{D386C483-73A8-4396-9CC2-9707DB9721E8}"/>
    <cellStyle name="Standaard 4 6 5 6" xfId="9989" xr:uid="{54F80CFC-8A3B-491A-8C0A-3FEEDDCEA920}"/>
    <cellStyle name="Standaard 4 6 5 6 2" xfId="20178" xr:uid="{03BEBFC8-56D3-4A27-90BA-967DD96F24BF}"/>
    <cellStyle name="Standaard 4 6 5 6 2 2" xfId="40547" xr:uid="{D4AB2A1B-45DD-43F6-A8F4-C1232C00854B}"/>
    <cellStyle name="Standaard 4 6 5 6 3" xfId="30363" xr:uid="{4DB3A518-8C84-4736-B934-1EC581197C96}"/>
    <cellStyle name="Standaard 4 6 5 7" xfId="10713" xr:uid="{75D4E001-8419-49E0-9C84-BDBC0495140F}"/>
    <cellStyle name="Standaard 4 6 5 7 2" xfId="31082" xr:uid="{B18AF7B7-940D-45D4-AC62-7BC956D0BB55}"/>
    <cellStyle name="Standaard 4 6 5 8" xfId="20898" xr:uid="{3003DDBD-11E4-417A-8111-2979C4F84768}"/>
    <cellStyle name="Standaard 4 6 6" xfId="556" xr:uid="{5D771448-531A-4669-84FE-27AAA6ED5C56}"/>
    <cellStyle name="Standaard 4 6 6 2" xfId="982" xr:uid="{6217A194-ADDD-40F0-857E-ECDF871FC89A}"/>
    <cellStyle name="Standaard 4 6 6 2 2" xfId="1832" xr:uid="{83882004-71E0-462D-A6A5-06D44E74336D}"/>
    <cellStyle name="Standaard 4 6 6 2 2 2" xfId="4377" xr:uid="{055F6048-098E-4E5D-A38A-6E2D824844EC}"/>
    <cellStyle name="Standaard 4 6 6 2 2 2 2" xfId="10004" xr:uid="{026862D3-1094-4743-AB2A-262D03A0A712}"/>
    <cellStyle name="Standaard 4 6 6 2 2 2 2 2" xfId="20193" xr:uid="{EE04784A-8226-4111-B9BA-374B8B6B31F3}"/>
    <cellStyle name="Standaard 4 6 6 2 2 2 2 2 2" xfId="40562" xr:uid="{E072F1CD-227A-4347-8C33-F8CEDA52F04D}"/>
    <cellStyle name="Standaard 4 6 6 2 2 2 2 3" xfId="30378" xr:uid="{01058160-6C6C-4EF0-9547-4E9DE5B0A4D1}"/>
    <cellStyle name="Standaard 4 6 6 2 2 2 3" xfId="14555" xr:uid="{1B9C64F4-506C-4ED8-AD7F-5711BF3E549D}"/>
    <cellStyle name="Standaard 4 6 6 2 2 2 3 2" xfId="34924" xr:uid="{EE3F8A92-20F7-42A9-AB9E-4950FCEC17A9}"/>
    <cellStyle name="Standaard 4 6 6 2 2 2 4" xfId="24740" xr:uid="{91457BC4-1A3E-4823-BAD4-6D2DD4AF55C3}"/>
    <cellStyle name="Standaard 4 6 6 2 2 3" xfId="10003" xr:uid="{A9E561D8-FE1D-4876-A33E-80A9AF7B49F2}"/>
    <cellStyle name="Standaard 4 6 6 2 2 3 2" xfId="20192" xr:uid="{2C5A7AA9-2865-44B7-9C58-B277FC6001BA}"/>
    <cellStyle name="Standaard 4 6 6 2 2 3 2 2" xfId="40561" xr:uid="{1B7D3601-7E94-451A-8D15-5EA96734234B}"/>
    <cellStyle name="Standaard 4 6 6 2 2 3 3" xfId="30377" xr:uid="{5A4BC608-E39B-4798-98CD-D47E605C2A07}"/>
    <cellStyle name="Standaard 4 6 6 2 2 4" xfId="12012" xr:uid="{ACBA096C-AF27-40C6-90B1-2E757E581577}"/>
    <cellStyle name="Standaard 4 6 6 2 2 4 2" xfId="32381" xr:uid="{3F4E65E8-212E-463E-9430-480A12797280}"/>
    <cellStyle name="Standaard 4 6 6 2 2 5" xfId="22197" xr:uid="{40BB7750-BC48-47F0-9964-BE779280332B}"/>
    <cellStyle name="Standaard 4 6 6 2 3" xfId="2679" xr:uid="{FB1048B6-B7BB-4298-8D12-59FF2B8397D6}"/>
    <cellStyle name="Standaard 4 6 6 2 3 2" xfId="5224" xr:uid="{5AC0DE85-0C27-4964-9324-7E59B52472F4}"/>
    <cellStyle name="Standaard 4 6 6 2 3 2 2" xfId="10006" xr:uid="{D36DCE41-AC29-49A4-B08E-BEDA4ADE6FE1}"/>
    <cellStyle name="Standaard 4 6 6 2 3 2 2 2" xfId="20195" xr:uid="{2D514EE8-91AE-44A5-90C6-8C0666C22A1F}"/>
    <cellStyle name="Standaard 4 6 6 2 3 2 2 2 2" xfId="40564" xr:uid="{5CEE7B59-B357-4835-81BA-722E567BF912}"/>
    <cellStyle name="Standaard 4 6 6 2 3 2 2 3" xfId="30380" xr:uid="{C69DB2A3-B2CD-4436-9D75-2EE7E42FC321}"/>
    <cellStyle name="Standaard 4 6 6 2 3 2 3" xfId="15402" xr:uid="{D5069914-F055-46F0-88B3-62CA1F0D9896}"/>
    <cellStyle name="Standaard 4 6 6 2 3 2 3 2" xfId="35771" xr:uid="{BFE93B0A-CDDE-48E1-BA45-7C700CC5AAA0}"/>
    <cellStyle name="Standaard 4 6 6 2 3 2 4" xfId="25587" xr:uid="{921BDE56-06CD-4F2B-9F69-F72778D4D96C}"/>
    <cellStyle name="Standaard 4 6 6 2 3 3" xfId="10005" xr:uid="{7C2BB894-DB59-4B41-ABCB-25F2E3C7184D}"/>
    <cellStyle name="Standaard 4 6 6 2 3 3 2" xfId="20194" xr:uid="{92F31C92-8C09-40BE-ACF3-181861020BE4}"/>
    <cellStyle name="Standaard 4 6 6 2 3 3 2 2" xfId="40563" xr:uid="{6CD9B678-3896-424A-A97F-3FA727DE11AD}"/>
    <cellStyle name="Standaard 4 6 6 2 3 3 3" xfId="30379" xr:uid="{904380BE-AFBB-4EE9-92F9-B1E37D0526AF}"/>
    <cellStyle name="Standaard 4 6 6 2 3 4" xfId="12859" xr:uid="{250CBEDA-9F62-4C3C-A829-FC92F60873A8}"/>
    <cellStyle name="Standaard 4 6 6 2 3 4 2" xfId="33228" xr:uid="{9D34CD54-D6EC-448A-A2A1-810CD4EF6482}"/>
    <cellStyle name="Standaard 4 6 6 2 3 5" xfId="23044" xr:uid="{8F8ADADA-A530-4222-9E65-3E2369E27F97}"/>
    <cellStyle name="Standaard 4 6 6 2 4" xfId="3529" xr:uid="{513C294B-25AF-4416-B29B-3D87D45007C6}"/>
    <cellStyle name="Standaard 4 6 6 2 4 2" xfId="10007" xr:uid="{CB52EBFD-AC7C-4AB9-BBBE-F44628E441F5}"/>
    <cellStyle name="Standaard 4 6 6 2 4 2 2" xfId="20196" xr:uid="{3E833D9F-B28E-4EBC-B873-64302688DBB0}"/>
    <cellStyle name="Standaard 4 6 6 2 4 2 2 2" xfId="40565" xr:uid="{8FFBA21E-D9F6-4649-A657-88DF505CB07C}"/>
    <cellStyle name="Standaard 4 6 6 2 4 2 3" xfId="30381" xr:uid="{1FC31D22-3E98-441D-8A4D-B47A71BF4F9C}"/>
    <cellStyle name="Standaard 4 6 6 2 4 3" xfId="13707" xr:uid="{4A9C2418-724F-4134-B7F7-9AD5522FB92F}"/>
    <cellStyle name="Standaard 4 6 6 2 4 3 2" xfId="34076" xr:uid="{D57F37B4-6F2B-4C70-BFB1-00E634FF3E44}"/>
    <cellStyle name="Standaard 4 6 6 2 4 4" xfId="23892" xr:uid="{15B9E115-75CD-4007-8A47-E22B0807DFDD}"/>
    <cellStyle name="Standaard 4 6 6 2 5" xfId="10002" xr:uid="{1E537AD3-ED9C-49BD-9D9A-671FB334D42D}"/>
    <cellStyle name="Standaard 4 6 6 2 5 2" xfId="20191" xr:uid="{81C53F02-7AEA-45F1-8D7C-3865391BE409}"/>
    <cellStyle name="Standaard 4 6 6 2 5 2 2" xfId="40560" xr:uid="{AFDBD676-408F-42F2-A640-B33E7F45F051}"/>
    <cellStyle name="Standaard 4 6 6 2 5 3" xfId="30376" xr:uid="{C51602C0-D472-46C2-9809-28A710F84A53}"/>
    <cellStyle name="Standaard 4 6 6 2 6" xfId="11164" xr:uid="{C24BE1B7-E19E-4C18-BAC9-F3E8BDF74E96}"/>
    <cellStyle name="Standaard 4 6 6 2 6 2" xfId="31533" xr:uid="{A71508E4-87FD-4150-9D90-845FE72815F8}"/>
    <cellStyle name="Standaard 4 6 6 2 7" xfId="21349" xr:uid="{284CB027-4B24-4FE0-A62F-8DA14813B3E4}"/>
    <cellStyle name="Standaard 4 6 6 3" xfId="1408" xr:uid="{72E0B293-DB5F-400F-BCCE-38BE6CB27BB8}"/>
    <cellStyle name="Standaard 4 6 6 3 2" xfId="3953" xr:uid="{8927B401-3E9C-4651-8F9E-DD286D7C403B}"/>
    <cellStyle name="Standaard 4 6 6 3 2 2" xfId="10009" xr:uid="{BDBDD132-CFF4-4113-A87D-3691D6CF806C}"/>
    <cellStyle name="Standaard 4 6 6 3 2 2 2" xfId="20198" xr:uid="{436F237C-8301-41B4-A663-D256BAFCAC8B}"/>
    <cellStyle name="Standaard 4 6 6 3 2 2 2 2" xfId="40567" xr:uid="{43CAEAE6-2CAC-4961-896D-9FF1969500CC}"/>
    <cellStyle name="Standaard 4 6 6 3 2 2 3" xfId="30383" xr:uid="{A71A402F-7A29-4BFA-92B3-E7AD301E53EA}"/>
    <cellStyle name="Standaard 4 6 6 3 2 3" xfId="14131" xr:uid="{212EE679-8E54-405E-BA40-C87E8024FCCD}"/>
    <cellStyle name="Standaard 4 6 6 3 2 3 2" xfId="34500" xr:uid="{722CB73D-3CB8-4D98-9EFF-6071F93F9B12}"/>
    <cellStyle name="Standaard 4 6 6 3 2 4" xfId="24316" xr:uid="{ACEBD1F9-8F8A-4D28-B6C6-0FF336F4AD7B}"/>
    <cellStyle name="Standaard 4 6 6 3 3" xfId="10008" xr:uid="{8B378CEC-D5C7-4086-B0D6-89AD97336731}"/>
    <cellStyle name="Standaard 4 6 6 3 3 2" xfId="20197" xr:uid="{BCACB9A1-AA4A-45C6-AD7C-D55846918705}"/>
    <cellStyle name="Standaard 4 6 6 3 3 2 2" xfId="40566" xr:uid="{BB530028-99DC-4E61-9CE6-8860961CAA3F}"/>
    <cellStyle name="Standaard 4 6 6 3 3 3" xfId="30382" xr:uid="{720D34F9-EAC7-4B71-A9C5-370798EEEC8A}"/>
    <cellStyle name="Standaard 4 6 6 3 4" xfId="11588" xr:uid="{C30B7D00-1505-4C3A-99B2-AEFB0851E306}"/>
    <cellStyle name="Standaard 4 6 6 3 4 2" xfId="31957" xr:uid="{F35B9C39-39A6-43AB-AF2A-BB00501F9B91}"/>
    <cellStyle name="Standaard 4 6 6 3 5" xfId="21773" xr:uid="{8F9B0A0D-6F74-4871-9D8A-C2AEAD1E539E}"/>
    <cellStyle name="Standaard 4 6 6 4" xfId="2255" xr:uid="{AEBABEAC-BE40-4B8F-9248-C9C7BD333D01}"/>
    <cellStyle name="Standaard 4 6 6 4 2" xfId="4800" xr:uid="{2D7C5439-429D-40F1-BBAA-A77B98E18AA3}"/>
    <cellStyle name="Standaard 4 6 6 4 2 2" xfId="10011" xr:uid="{5D86C6AD-FC39-4738-A5BE-F0B0BD5DB540}"/>
    <cellStyle name="Standaard 4 6 6 4 2 2 2" xfId="20200" xr:uid="{2804141B-860E-4AF1-8845-389166431CB1}"/>
    <cellStyle name="Standaard 4 6 6 4 2 2 2 2" xfId="40569" xr:uid="{E7010FAA-BFF2-4B38-A8CF-070813F409C7}"/>
    <cellStyle name="Standaard 4 6 6 4 2 2 3" xfId="30385" xr:uid="{9C88983F-9DD4-4605-A7FD-4AF614C206FF}"/>
    <cellStyle name="Standaard 4 6 6 4 2 3" xfId="14978" xr:uid="{D3B1EAB9-80F2-4B9D-94A2-F5063080AF2B}"/>
    <cellStyle name="Standaard 4 6 6 4 2 3 2" xfId="35347" xr:uid="{D5F13E35-A96C-4FF3-A6E0-833A1949EBA1}"/>
    <cellStyle name="Standaard 4 6 6 4 2 4" xfId="25163" xr:uid="{FFE02D98-B1CA-4A3B-9559-B32814634EFE}"/>
    <cellStyle name="Standaard 4 6 6 4 3" xfId="10010" xr:uid="{DE27EB53-C6D5-4CEB-97CC-CEDA3F030E63}"/>
    <cellStyle name="Standaard 4 6 6 4 3 2" xfId="20199" xr:uid="{18A5CE49-4836-48AC-A4C8-2C228900A3E0}"/>
    <cellStyle name="Standaard 4 6 6 4 3 2 2" xfId="40568" xr:uid="{C6B27D84-5964-48AE-B7C0-AC0EA175B4E3}"/>
    <cellStyle name="Standaard 4 6 6 4 3 3" xfId="30384" xr:uid="{FAE200A9-69E9-4DE8-8ABB-704E113C667A}"/>
    <cellStyle name="Standaard 4 6 6 4 4" xfId="12435" xr:uid="{6B575976-902F-4F9C-BDED-EABC0EE47F35}"/>
    <cellStyle name="Standaard 4 6 6 4 4 2" xfId="32804" xr:uid="{7E659518-C472-4675-9251-5EA8A8F9F389}"/>
    <cellStyle name="Standaard 4 6 6 4 5" xfId="22620" xr:uid="{4F323D65-229D-45F0-88AE-FD641BBCBD62}"/>
    <cellStyle name="Standaard 4 6 6 5" xfId="3105" xr:uid="{D5274108-CDF6-4B7B-B662-59FFD19BE1F9}"/>
    <cellStyle name="Standaard 4 6 6 5 2" xfId="10012" xr:uid="{0111695C-5163-4AB6-955E-F9A11FD7BBD2}"/>
    <cellStyle name="Standaard 4 6 6 5 2 2" xfId="20201" xr:uid="{4F312BC1-CC08-4061-BD66-2603D259ABAE}"/>
    <cellStyle name="Standaard 4 6 6 5 2 2 2" xfId="40570" xr:uid="{18086AFF-8553-47C8-A885-3D8CF283694C}"/>
    <cellStyle name="Standaard 4 6 6 5 2 3" xfId="30386" xr:uid="{F933ABA4-3DFE-4B03-A3A6-DD8C116E7282}"/>
    <cellStyle name="Standaard 4 6 6 5 3" xfId="13283" xr:uid="{2BB3A857-8C9B-4A84-9C09-2D0CCD175BE8}"/>
    <cellStyle name="Standaard 4 6 6 5 3 2" xfId="33652" xr:uid="{82ADE2DA-BEF8-427C-ADA0-FE55188E91DA}"/>
    <cellStyle name="Standaard 4 6 6 5 4" xfId="23468" xr:uid="{EECD96F9-7034-405D-A50B-2AD79389132B}"/>
    <cellStyle name="Standaard 4 6 6 6" xfId="10001" xr:uid="{804C2936-A5EC-499C-9925-942E4FB1657E}"/>
    <cellStyle name="Standaard 4 6 6 6 2" xfId="20190" xr:uid="{39DA7B04-B1A7-4797-B425-C2E294817176}"/>
    <cellStyle name="Standaard 4 6 6 6 2 2" xfId="40559" xr:uid="{3940C020-DF73-443F-87C9-E29859912315}"/>
    <cellStyle name="Standaard 4 6 6 6 3" xfId="30375" xr:uid="{1A53C7B1-EBBA-4E2E-9C82-55BE5E5B9DD4}"/>
    <cellStyle name="Standaard 4 6 6 7" xfId="10740" xr:uid="{7E62E28C-5E86-4089-9D6F-7F7348B96116}"/>
    <cellStyle name="Standaard 4 6 6 7 2" xfId="31109" xr:uid="{70E345FD-30BD-425A-841F-696B6B54866F}"/>
    <cellStyle name="Standaard 4 6 6 8" xfId="20925" xr:uid="{12DE924D-14D9-40DC-88F9-54646BDDBCF5}"/>
    <cellStyle name="Standaard 4 6 7" xfId="625" xr:uid="{3F777DED-D0BD-44F0-ADB1-D6EBB065EEAA}"/>
    <cellStyle name="Standaard 4 6 7 2" xfId="1475" xr:uid="{55D95DD2-155E-495B-9675-BBF54A479D6F}"/>
    <cellStyle name="Standaard 4 6 7 2 2" xfId="4020" xr:uid="{2DCE5133-4FD3-47E3-89D0-FE3D268924FD}"/>
    <cellStyle name="Standaard 4 6 7 2 2 2" xfId="10015" xr:uid="{1895E429-21F4-4443-8F9E-A261D4B4B9DF}"/>
    <cellStyle name="Standaard 4 6 7 2 2 2 2" xfId="20204" xr:uid="{09312AA8-674E-41C9-BC41-F6BA649ED772}"/>
    <cellStyle name="Standaard 4 6 7 2 2 2 2 2" xfId="40573" xr:uid="{6F612056-8419-40D6-91C3-3EAE94E13D49}"/>
    <cellStyle name="Standaard 4 6 7 2 2 2 3" xfId="30389" xr:uid="{C8FDFC46-2502-41E0-88FA-E9FC2B37CBE1}"/>
    <cellStyle name="Standaard 4 6 7 2 2 3" xfId="14198" xr:uid="{F75DE1A0-6C9B-4684-BF8D-86C1CBC7E8E6}"/>
    <cellStyle name="Standaard 4 6 7 2 2 3 2" xfId="34567" xr:uid="{662D74C3-46E3-457A-A7C7-15B8AD33DDD0}"/>
    <cellStyle name="Standaard 4 6 7 2 2 4" xfId="24383" xr:uid="{FA5CF3AE-E71D-4B10-A0F9-BB1CFD8A2265}"/>
    <cellStyle name="Standaard 4 6 7 2 3" xfId="10014" xr:uid="{54111243-DA34-492E-81A9-6376C034ADDF}"/>
    <cellStyle name="Standaard 4 6 7 2 3 2" xfId="20203" xr:uid="{A82B5E7F-53EA-47D7-A9B3-73CC8216843C}"/>
    <cellStyle name="Standaard 4 6 7 2 3 2 2" xfId="40572" xr:uid="{9FFEFEF4-6004-4AA5-BFEF-F22A874453A4}"/>
    <cellStyle name="Standaard 4 6 7 2 3 3" xfId="30388" xr:uid="{63FE1532-5EAB-477F-AB2C-5205C05C3DF8}"/>
    <cellStyle name="Standaard 4 6 7 2 4" xfId="11655" xr:uid="{42621AB7-93EE-429C-8807-CB63CC97A37C}"/>
    <cellStyle name="Standaard 4 6 7 2 4 2" xfId="32024" xr:uid="{11CC35B9-2D37-4507-856E-29D32C7C5BBD}"/>
    <cellStyle name="Standaard 4 6 7 2 5" xfId="21840" xr:uid="{7A856A5B-01E3-4C54-8513-0367C8962DEA}"/>
    <cellStyle name="Standaard 4 6 7 3" xfId="2322" xr:uid="{AC3B58A0-553F-41E1-BD40-A58E09244C3A}"/>
    <cellStyle name="Standaard 4 6 7 3 2" xfId="4867" xr:uid="{E036E121-5D86-4990-9EEB-1276076AABD8}"/>
    <cellStyle name="Standaard 4 6 7 3 2 2" xfId="10017" xr:uid="{38AC3260-F42E-4CC6-91A0-D72582A7DB3F}"/>
    <cellStyle name="Standaard 4 6 7 3 2 2 2" xfId="20206" xr:uid="{DE96BDEA-8772-49FF-821F-15B59A3E4ADF}"/>
    <cellStyle name="Standaard 4 6 7 3 2 2 2 2" xfId="40575" xr:uid="{8CAA754F-769A-4CED-BC1E-09463F41DE64}"/>
    <cellStyle name="Standaard 4 6 7 3 2 2 3" xfId="30391" xr:uid="{CCC0F718-47E0-4323-8B98-BF9A9224B66E}"/>
    <cellStyle name="Standaard 4 6 7 3 2 3" xfId="15045" xr:uid="{14C169C0-D9E9-48C9-BC06-3F075871DE6D}"/>
    <cellStyle name="Standaard 4 6 7 3 2 3 2" xfId="35414" xr:uid="{A7597636-B661-44D1-8808-2C80815AAD3F}"/>
    <cellStyle name="Standaard 4 6 7 3 2 4" xfId="25230" xr:uid="{7770D4EA-6E0E-4EF3-BFFF-199F20C0D2E5}"/>
    <cellStyle name="Standaard 4 6 7 3 3" xfId="10016" xr:uid="{2239EF6B-B40B-49A0-B0CA-1852E1E29C3B}"/>
    <cellStyle name="Standaard 4 6 7 3 3 2" xfId="20205" xr:uid="{8A361E4D-E2BA-4F6C-A7C3-407522768F12}"/>
    <cellStyle name="Standaard 4 6 7 3 3 2 2" xfId="40574" xr:uid="{CDD66898-455C-442B-B52A-05AD227A8016}"/>
    <cellStyle name="Standaard 4 6 7 3 3 3" xfId="30390" xr:uid="{8831925E-2EC3-4892-A668-B2DDDFC192E8}"/>
    <cellStyle name="Standaard 4 6 7 3 4" xfId="12502" xr:uid="{70629F9C-8D38-42CF-8B77-B3864BAEA2B1}"/>
    <cellStyle name="Standaard 4 6 7 3 4 2" xfId="32871" xr:uid="{7D7CF033-95FF-4F52-89AA-0B033BF4F088}"/>
    <cellStyle name="Standaard 4 6 7 3 5" xfId="22687" xr:uid="{D0FA30C0-95AD-4DBF-AAEB-A6AC8541F32F}"/>
    <cellStyle name="Standaard 4 6 7 4" xfId="3172" xr:uid="{B7F922CA-9AFA-4178-BA0C-79B5F9134DC0}"/>
    <cellStyle name="Standaard 4 6 7 4 2" xfId="10018" xr:uid="{C090F5A5-859D-4097-8B1C-7DF2F97F6B0B}"/>
    <cellStyle name="Standaard 4 6 7 4 2 2" xfId="20207" xr:uid="{F57BF8E1-202E-44B9-8380-492C2EF88688}"/>
    <cellStyle name="Standaard 4 6 7 4 2 2 2" xfId="40576" xr:uid="{557ACE3E-8096-4F66-ABFB-B90599A92E93}"/>
    <cellStyle name="Standaard 4 6 7 4 2 3" xfId="30392" xr:uid="{C71EEF9F-B6C1-422B-A405-A58F94AB12F4}"/>
    <cellStyle name="Standaard 4 6 7 4 3" xfId="13350" xr:uid="{76BFB0BB-C444-4CD0-92D4-B51302159949}"/>
    <cellStyle name="Standaard 4 6 7 4 3 2" xfId="33719" xr:uid="{5CE76668-318B-46E7-9F97-74D013252098}"/>
    <cellStyle name="Standaard 4 6 7 4 4" xfId="23535" xr:uid="{B5944844-C1B0-42AD-AC53-4E9697601A22}"/>
    <cellStyle name="Standaard 4 6 7 5" xfId="10013" xr:uid="{C7033F0E-5CD2-41C8-875B-9C3781142BDA}"/>
    <cellStyle name="Standaard 4 6 7 5 2" xfId="20202" xr:uid="{94E621A6-5021-4A41-A4BB-B2A0B8078EAA}"/>
    <cellStyle name="Standaard 4 6 7 5 2 2" xfId="40571" xr:uid="{2612A9E6-DE4B-4EF3-A9C5-FEEC20811B68}"/>
    <cellStyle name="Standaard 4 6 7 5 3" xfId="30387" xr:uid="{045B21C2-9710-45DF-8D7E-5D43D9697B5F}"/>
    <cellStyle name="Standaard 4 6 7 6" xfId="10807" xr:uid="{15977ACA-46C7-4BD8-A7EE-E633EFA08147}"/>
    <cellStyle name="Standaard 4 6 7 6 2" xfId="31176" xr:uid="{C599E22F-00C8-4BA3-A6AE-D39A223E94AC}"/>
    <cellStyle name="Standaard 4 6 7 7" xfId="20992" xr:uid="{98769CC7-8A19-4B49-B983-0D75B639DA58}"/>
    <cellStyle name="Standaard 4 6 8" xfId="1051" xr:uid="{F8CCAD76-7BB7-4B5E-AF11-E262A8AF713A}"/>
    <cellStyle name="Standaard 4 6 8 2" xfId="3596" xr:uid="{6A9C5E25-A668-49A5-9984-5BCC1CAEF9A9}"/>
    <cellStyle name="Standaard 4 6 8 2 2" xfId="10020" xr:uid="{8F85CBF7-A2B2-4711-AD07-6E3A32F4E05D}"/>
    <cellStyle name="Standaard 4 6 8 2 2 2" xfId="20209" xr:uid="{1A096152-B2BB-4B11-A311-9649EA588AD2}"/>
    <cellStyle name="Standaard 4 6 8 2 2 2 2" xfId="40578" xr:uid="{4A3B436F-89E7-4544-B88B-E9FD1DF46448}"/>
    <cellStyle name="Standaard 4 6 8 2 2 3" xfId="30394" xr:uid="{9FD7C7A6-D194-4B99-9C30-F33D7C5150B4}"/>
    <cellStyle name="Standaard 4 6 8 2 3" xfId="13774" xr:uid="{731793B4-C086-42F7-8A5A-D2DADC3EE73A}"/>
    <cellStyle name="Standaard 4 6 8 2 3 2" xfId="34143" xr:uid="{7135633D-F2F8-4641-B327-C49B0F7089FF}"/>
    <cellStyle name="Standaard 4 6 8 2 4" xfId="23959" xr:uid="{37245B51-1625-4497-9279-EE183DAB3AA2}"/>
    <cellStyle name="Standaard 4 6 8 3" xfId="10019" xr:uid="{9AF82F86-BC96-43B7-99EB-76083378695F}"/>
    <cellStyle name="Standaard 4 6 8 3 2" xfId="20208" xr:uid="{A628D951-C70E-42D9-BCF4-53BFE1046C07}"/>
    <cellStyle name="Standaard 4 6 8 3 2 2" xfId="40577" xr:uid="{502F5BBB-1117-424C-A7D1-2C6EADCC600B}"/>
    <cellStyle name="Standaard 4 6 8 3 3" xfId="30393" xr:uid="{A123D88D-F2A5-4F4C-849C-849675982BC1}"/>
    <cellStyle name="Standaard 4 6 8 4" xfId="11231" xr:uid="{445AF09C-8007-4100-86FB-12F7D88EA9C5}"/>
    <cellStyle name="Standaard 4 6 8 4 2" xfId="31600" xr:uid="{AD78A654-CAE5-4D6B-86FC-1E527E05A2B1}"/>
    <cellStyle name="Standaard 4 6 8 5" xfId="21416" xr:uid="{9F99E2E1-638C-4A5B-89E6-2E7E93EA7223}"/>
    <cellStyle name="Standaard 4 6 9" xfId="1898" xr:uid="{7EB19187-64FA-408C-8D48-A534260CBD4C}"/>
    <cellStyle name="Standaard 4 6 9 2" xfId="4443" xr:uid="{041B270B-1CBA-4884-823D-F3644015939C}"/>
    <cellStyle name="Standaard 4 6 9 2 2" xfId="10022" xr:uid="{A4754E4A-25E7-46A4-B769-60912ECF9B69}"/>
    <cellStyle name="Standaard 4 6 9 2 2 2" xfId="20211" xr:uid="{878A23BC-134D-4C13-AEBA-D8E9EB04CE7F}"/>
    <cellStyle name="Standaard 4 6 9 2 2 2 2" xfId="40580" xr:uid="{9E4836BE-750E-43B9-9BF0-287A37F305F5}"/>
    <cellStyle name="Standaard 4 6 9 2 2 3" xfId="30396" xr:uid="{C59906C6-2359-4949-9911-FB5D78506BEF}"/>
    <cellStyle name="Standaard 4 6 9 2 3" xfId="14621" xr:uid="{77A8AD36-003E-49B4-AB08-D62D5AD1E6F3}"/>
    <cellStyle name="Standaard 4 6 9 2 3 2" xfId="34990" xr:uid="{1687F969-48E5-4C9D-B429-DBD89BADB959}"/>
    <cellStyle name="Standaard 4 6 9 2 4" xfId="24806" xr:uid="{3772A489-9133-4086-B2C3-8CC0A898E1CF}"/>
    <cellStyle name="Standaard 4 6 9 3" xfId="10021" xr:uid="{0659AC45-2953-44AB-8E29-79B26B3E37DF}"/>
    <cellStyle name="Standaard 4 6 9 3 2" xfId="20210" xr:uid="{A392B782-71C6-4940-89D9-D5E8E788E214}"/>
    <cellStyle name="Standaard 4 6 9 3 2 2" xfId="40579" xr:uid="{339E4FE3-72C4-4A73-97FF-2AAF2166E43E}"/>
    <cellStyle name="Standaard 4 6 9 3 3" xfId="30395" xr:uid="{F4E22C77-7EDE-451C-B630-4F4441F81CB0}"/>
    <cellStyle name="Standaard 4 6 9 4" xfId="12078" xr:uid="{7E8CB57B-CCC5-4A73-BF2C-37357D9B1CB1}"/>
    <cellStyle name="Standaard 4 6 9 4 2" xfId="32447" xr:uid="{5A808FAC-6AB1-4242-B416-B8B2C36B4EE5}"/>
    <cellStyle name="Standaard 4 6 9 5" xfId="22263" xr:uid="{1F8BFBD2-CC7F-4CC1-B205-9B25282B836C}"/>
    <cellStyle name="Standaard 4 7" xfId="83" xr:uid="{905F1CB8-D025-4A08-B877-A35D26DD9D5C}"/>
    <cellStyle name="Standaard 4 7 10" xfId="10023" xr:uid="{4C003652-54E4-4B4A-8C7B-0E85EBF8D4ED}"/>
    <cellStyle name="Standaard 4 7 10 2" xfId="20212" xr:uid="{7FE34319-9650-425B-8575-7BAD3B732910}"/>
    <cellStyle name="Standaard 4 7 10 2 2" xfId="40581" xr:uid="{D1EF3D75-F1B2-4835-B4AE-43FA44F14EAB}"/>
    <cellStyle name="Standaard 4 7 10 3" xfId="30397" xr:uid="{2CB9CE9C-5672-4C04-8C43-307583939054}"/>
    <cellStyle name="Standaard 4 7 11" xfId="10399" xr:uid="{DEFDC453-6BEB-4977-A973-D928DE71CAAC}"/>
    <cellStyle name="Standaard 4 7 11 2" xfId="30768" xr:uid="{30CDED0C-AC99-4C4B-8156-5AA3A2E493F0}"/>
    <cellStyle name="Standaard 4 7 12" xfId="20584" xr:uid="{EAC6B68D-31B9-48F4-8B17-0F55A24A7295}"/>
    <cellStyle name="Standaard 4 7 2" xfId="149" xr:uid="{D971A000-F884-4D27-A694-E87564F4370F}"/>
    <cellStyle name="Standaard 4 7 2 2" xfId="285" xr:uid="{14AD7D0A-7DD7-4ED2-9D7B-EAB89D01A88E}"/>
    <cellStyle name="Standaard 4 7 2 2 2" xfId="841" xr:uid="{A9BE4EFB-59F2-4CF8-96D0-B72A84B467DF}"/>
    <cellStyle name="Standaard 4 7 2 2 2 2" xfId="1691" xr:uid="{A74B12E5-91FA-4DC6-A89B-F23782326479}"/>
    <cellStyle name="Standaard 4 7 2 2 2 2 2" xfId="4236" xr:uid="{80295F86-053C-4C93-9981-43EE8FD35F9F}"/>
    <cellStyle name="Standaard 4 7 2 2 2 2 2 2" xfId="10028" xr:uid="{0D6BFFCE-26BA-4C86-BF55-2D5C2D2D48E1}"/>
    <cellStyle name="Standaard 4 7 2 2 2 2 2 2 2" xfId="20217" xr:uid="{89253AAA-1FAD-4453-B496-8C838B72FE55}"/>
    <cellStyle name="Standaard 4 7 2 2 2 2 2 2 2 2" xfId="40586" xr:uid="{50172D8C-E8B4-4AEB-83D6-54342BF215F8}"/>
    <cellStyle name="Standaard 4 7 2 2 2 2 2 2 3" xfId="30402" xr:uid="{CE279398-FF56-4555-AB69-7F8CD707C404}"/>
    <cellStyle name="Standaard 4 7 2 2 2 2 2 3" xfId="14414" xr:uid="{7E1EE1B4-0E00-4836-8DD2-788F6B42DD3E}"/>
    <cellStyle name="Standaard 4 7 2 2 2 2 2 3 2" xfId="34783" xr:uid="{B45528DB-B095-4AED-9FD6-CF88F83539ED}"/>
    <cellStyle name="Standaard 4 7 2 2 2 2 2 4" xfId="24599" xr:uid="{D16B9D5A-4426-4F4A-A768-53C9A547413E}"/>
    <cellStyle name="Standaard 4 7 2 2 2 2 3" xfId="10027" xr:uid="{B5786EA6-92EB-4D42-A7AD-A4E7B87800E4}"/>
    <cellStyle name="Standaard 4 7 2 2 2 2 3 2" xfId="20216" xr:uid="{7B670D90-2D25-421E-8B8D-47EFF4D8469C}"/>
    <cellStyle name="Standaard 4 7 2 2 2 2 3 2 2" xfId="40585" xr:uid="{7AB01B40-E0A9-44B3-9493-A97D7D3F0BAC}"/>
    <cellStyle name="Standaard 4 7 2 2 2 2 3 3" xfId="30401" xr:uid="{253BCF20-53B0-454D-BBC0-587433828E72}"/>
    <cellStyle name="Standaard 4 7 2 2 2 2 4" xfId="11871" xr:uid="{8B243E4D-376B-4DD7-85D0-7AA9F88F67CD}"/>
    <cellStyle name="Standaard 4 7 2 2 2 2 4 2" xfId="32240" xr:uid="{FC72DD7E-1308-4872-8F7E-440395CB00E8}"/>
    <cellStyle name="Standaard 4 7 2 2 2 2 5" xfId="22056" xr:uid="{11033F55-DA6A-45C2-BDDE-7781281000C9}"/>
    <cellStyle name="Standaard 4 7 2 2 2 3" xfId="2538" xr:uid="{137DB557-0AE3-463C-9A92-C19EB93B3301}"/>
    <cellStyle name="Standaard 4 7 2 2 2 3 2" xfId="5083" xr:uid="{13732327-3C06-4A16-ACB8-CFEF311F7B4D}"/>
    <cellStyle name="Standaard 4 7 2 2 2 3 2 2" xfId="10030" xr:uid="{8AEC0DC9-D1CA-4442-9A39-C25484F212D9}"/>
    <cellStyle name="Standaard 4 7 2 2 2 3 2 2 2" xfId="20219" xr:uid="{22E5009A-C4DE-4907-8C9C-19686FCB8D62}"/>
    <cellStyle name="Standaard 4 7 2 2 2 3 2 2 2 2" xfId="40588" xr:uid="{0859AFAA-2841-40B9-A953-AE994D9FCE0A}"/>
    <cellStyle name="Standaard 4 7 2 2 2 3 2 2 3" xfId="30404" xr:uid="{2FE3BF4F-B887-49C8-8E8B-F313CFB3D551}"/>
    <cellStyle name="Standaard 4 7 2 2 2 3 2 3" xfId="15261" xr:uid="{D27C4719-8EDC-4474-B9B2-1E93315CC999}"/>
    <cellStyle name="Standaard 4 7 2 2 2 3 2 3 2" xfId="35630" xr:uid="{B8F8189C-08D7-4D30-9F64-101A9F3523B7}"/>
    <cellStyle name="Standaard 4 7 2 2 2 3 2 4" xfId="25446" xr:uid="{8A0C3204-D866-42BF-B98A-79A788DF6495}"/>
    <cellStyle name="Standaard 4 7 2 2 2 3 3" xfId="10029" xr:uid="{162312E7-4F3E-4A84-8A36-D9AC87DFE6E3}"/>
    <cellStyle name="Standaard 4 7 2 2 2 3 3 2" xfId="20218" xr:uid="{15AF5556-FBB4-4345-9D90-B206D937F7A6}"/>
    <cellStyle name="Standaard 4 7 2 2 2 3 3 2 2" xfId="40587" xr:uid="{A05DB03E-6535-4334-ADD6-B4694F252330}"/>
    <cellStyle name="Standaard 4 7 2 2 2 3 3 3" xfId="30403" xr:uid="{4803D693-9B1A-48DA-85A3-727AD59696B5}"/>
    <cellStyle name="Standaard 4 7 2 2 2 3 4" xfId="12718" xr:uid="{0D501784-1A60-4D66-8DAE-87FE1584A3E1}"/>
    <cellStyle name="Standaard 4 7 2 2 2 3 4 2" xfId="33087" xr:uid="{5BD6104B-6082-499F-9844-4626EF041F85}"/>
    <cellStyle name="Standaard 4 7 2 2 2 3 5" xfId="22903" xr:uid="{F0BB3CA0-2C6A-40A1-A434-94272FAAB02E}"/>
    <cellStyle name="Standaard 4 7 2 2 2 4" xfId="3388" xr:uid="{6F0B4F75-25DD-4CB8-946D-6337C11FE70B}"/>
    <cellStyle name="Standaard 4 7 2 2 2 4 2" xfId="10031" xr:uid="{B8FC048C-6F10-47A5-BD63-5205CFA0FD57}"/>
    <cellStyle name="Standaard 4 7 2 2 2 4 2 2" xfId="20220" xr:uid="{6979180B-83A3-435C-9AF2-99172C8DA480}"/>
    <cellStyle name="Standaard 4 7 2 2 2 4 2 2 2" xfId="40589" xr:uid="{D4388128-16B8-4CDA-902B-36B3A7EEED74}"/>
    <cellStyle name="Standaard 4 7 2 2 2 4 2 3" xfId="30405" xr:uid="{B886C14D-A124-4280-8C8C-3FA34E314AE0}"/>
    <cellStyle name="Standaard 4 7 2 2 2 4 3" xfId="13566" xr:uid="{674121CA-030E-4A29-962C-CF5A445CA127}"/>
    <cellStyle name="Standaard 4 7 2 2 2 4 3 2" xfId="33935" xr:uid="{36925077-3A93-449C-A5FC-C96D7DE2A7F1}"/>
    <cellStyle name="Standaard 4 7 2 2 2 4 4" xfId="23751" xr:uid="{0C072961-F498-4BA6-8DB2-4E8C35311485}"/>
    <cellStyle name="Standaard 4 7 2 2 2 5" xfId="10026" xr:uid="{2DD02C8C-DB02-4843-BC23-952A0CD43645}"/>
    <cellStyle name="Standaard 4 7 2 2 2 5 2" xfId="20215" xr:uid="{9A32F912-9F3F-42F1-9D31-862533D8C482}"/>
    <cellStyle name="Standaard 4 7 2 2 2 5 2 2" xfId="40584" xr:uid="{77C027B0-1DA4-411C-8503-1A715A87295F}"/>
    <cellStyle name="Standaard 4 7 2 2 2 5 3" xfId="30400" xr:uid="{D219AFF4-3022-4FDF-9FB0-4426935907F4}"/>
    <cellStyle name="Standaard 4 7 2 2 2 6" xfId="11023" xr:uid="{8903EA14-0D95-4FAB-8526-CA174D44C816}"/>
    <cellStyle name="Standaard 4 7 2 2 2 6 2" xfId="31392" xr:uid="{710D5478-D011-49EE-8720-82696B128E09}"/>
    <cellStyle name="Standaard 4 7 2 2 2 7" xfId="21208" xr:uid="{8B617824-179E-4F83-B223-EF2080FECA24}"/>
    <cellStyle name="Standaard 4 7 2 2 3" xfId="1267" xr:uid="{36C441D8-9075-460A-A755-DC5C526F9B7D}"/>
    <cellStyle name="Standaard 4 7 2 2 3 2" xfId="3812" xr:uid="{22618BA3-7F3C-4763-A5EC-FEDDC9A68113}"/>
    <cellStyle name="Standaard 4 7 2 2 3 2 2" xfId="10033" xr:uid="{E93D60D3-4B50-4EF5-A6AA-9D3C44E7C72C}"/>
    <cellStyle name="Standaard 4 7 2 2 3 2 2 2" xfId="20222" xr:uid="{169D9935-C1AE-4B9F-A648-FB4617008CB0}"/>
    <cellStyle name="Standaard 4 7 2 2 3 2 2 2 2" xfId="40591" xr:uid="{1BE953FC-A326-4C36-95DC-516F00D4E22C}"/>
    <cellStyle name="Standaard 4 7 2 2 3 2 2 3" xfId="30407" xr:uid="{32C5D780-41C8-4F4E-8FE0-0FF5D6DBE812}"/>
    <cellStyle name="Standaard 4 7 2 2 3 2 3" xfId="13990" xr:uid="{22E8B403-D983-4EF9-BDEE-7E52D930DFF3}"/>
    <cellStyle name="Standaard 4 7 2 2 3 2 3 2" xfId="34359" xr:uid="{35079EE3-654A-4718-BDED-FAF89AE25BC6}"/>
    <cellStyle name="Standaard 4 7 2 2 3 2 4" xfId="24175" xr:uid="{DEFA0EAE-009A-4309-8F41-433209D474AA}"/>
    <cellStyle name="Standaard 4 7 2 2 3 3" xfId="10032" xr:uid="{2BCBC4F7-DD57-4D6F-BB1D-C3E4E35C40AC}"/>
    <cellStyle name="Standaard 4 7 2 2 3 3 2" xfId="20221" xr:uid="{7DB23446-928F-4D55-86C4-F558385252F5}"/>
    <cellStyle name="Standaard 4 7 2 2 3 3 2 2" xfId="40590" xr:uid="{4BBC68D8-A7E0-492B-9D91-9FB6E798D709}"/>
    <cellStyle name="Standaard 4 7 2 2 3 3 3" xfId="30406" xr:uid="{852B19FB-26B3-4CA2-9589-6144419312D7}"/>
    <cellStyle name="Standaard 4 7 2 2 3 4" xfId="11447" xr:uid="{A1AA8C55-4B36-4FBE-9E29-DCA84058552F}"/>
    <cellStyle name="Standaard 4 7 2 2 3 4 2" xfId="31816" xr:uid="{1A2753D8-75DE-45FF-BD7A-621EAB566DB7}"/>
    <cellStyle name="Standaard 4 7 2 2 3 5" xfId="21632" xr:uid="{E59CB678-F488-4DE5-A221-4BDD580F6F46}"/>
    <cellStyle name="Standaard 4 7 2 2 4" xfId="2114" xr:uid="{5C11D21A-82A2-442F-AB91-27196E399B2C}"/>
    <cellStyle name="Standaard 4 7 2 2 4 2" xfId="4659" xr:uid="{DDAD842F-9199-4A5A-A164-94D1487226DA}"/>
    <cellStyle name="Standaard 4 7 2 2 4 2 2" xfId="10035" xr:uid="{BF577B8E-1AC1-4FCC-A3C3-F6C5C0651864}"/>
    <cellStyle name="Standaard 4 7 2 2 4 2 2 2" xfId="20224" xr:uid="{C7929E54-2DEB-4D45-A438-671D4E247A1C}"/>
    <cellStyle name="Standaard 4 7 2 2 4 2 2 2 2" xfId="40593" xr:uid="{BCDCA481-FEF8-440F-820C-AA1C29EF3BAE}"/>
    <cellStyle name="Standaard 4 7 2 2 4 2 2 3" xfId="30409" xr:uid="{DD3A38C1-70BF-4DB8-9B41-99A6CB0FFD08}"/>
    <cellStyle name="Standaard 4 7 2 2 4 2 3" xfId="14837" xr:uid="{E112F3A5-1745-4FC9-A00F-AEE0E85E06AC}"/>
    <cellStyle name="Standaard 4 7 2 2 4 2 3 2" xfId="35206" xr:uid="{77CFBCA9-BAC8-4970-A4F4-055BD3954D5D}"/>
    <cellStyle name="Standaard 4 7 2 2 4 2 4" xfId="25022" xr:uid="{A01B3D54-D475-4BE8-8CFA-1C8527374D46}"/>
    <cellStyle name="Standaard 4 7 2 2 4 3" xfId="10034" xr:uid="{10CC60AE-B1CF-410B-A793-7EDF1B9C90C3}"/>
    <cellStyle name="Standaard 4 7 2 2 4 3 2" xfId="20223" xr:uid="{CEC00866-33E7-4FF9-AF32-9D7EAB205CDD}"/>
    <cellStyle name="Standaard 4 7 2 2 4 3 2 2" xfId="40592" xr:uid="{B1470297-8F0F-4D8B-BC05-69D5452A1895}"/>
    <cellStyle name="Standaard 4 7 2 2 4 3 3" xfId="30408" xr:uid="{9D3C7F06-BC14-4845-A356-3B3DF60474C3}"/>
    <cellStyle name="Standaard 4 7 2 2 4 4" xfId="12294" xr:uid="{D2625A0B-FFA5-4FC9-8CB2-347122F68955}"/>
    <cellStyle name="Standaard 4 7 2 2 4 4 2" xfId="32663" xr:uid="{292FE9C1-5299-4A12-A482-0B6C27D46F3E}"/>
    <cellStyle name="Standaard 4 7 2 2 4 5" xfId="22479" xr:uid="{3543F66A-2B3A-4BFF-AF62-75335C8ED971}"/>
    <cellStyle name="Standaard 4 7 2 2 5" xfId="2964" xr:uid="{983CB0C0-EA65-44E1-80BA-D301CA4B551B}"/>
    <cellStyle name="Standaard 4 7 2 2 5 2" xfId="10036" xr:uid="{ED1EB671-607E-4262-A0C4-71429724C0CB}"/>
    <cellStyle name="Standaard 4 7 2 2 5 2 2" xfId="20225" xr:uid="{9C075648-C1D0-41D3-87A0-6A5B18AB4726}"/>
    <cellStyle name="Standaard 4 7 2 2 5 2 2 2" xfId="40594" xr:uid="{EDA1CC67-DEF0-47D4-86CB-29210DDF04DA}"/>
    <cellStyle name="Standaard 4 7 2 2 5 2 3" xfId="30410" xr:uid="{788CE487-AA48-4FF6-9E3E-15A8F75B564F}"/>
    <cellStyle name="Standaard 4 7 2 2 5 3" xfId="13142" xr:uid="{E03708C0-1CB2-497B-B356-83DF65AE97CD}"/>
    <cellStyle name="Standaard 4 7 2 2 5 3 2" xfId="33511" xr:uid="{81117E31-98EF-46DF-AD96-9E31CBB93B23}"/>
    <cellStyle name="Standaard 4 7 2 2 5 4" xfId="23327" xr:uid="{8483C44C-557D-4AEE-AA73-2195447570B9}"/>
    <cellStyle name="Standaard 4 7 2 2 6" xfId="10025" xr:uid="{678AF7CB-26EF-4CF3-BE50-8F3BBD342F2F}"/>
    <cellStyle name="Standaard 4 7 2 2 6 2" xfId="20214" xr:uid="{B21C022B-8A1E-460F-8F67-F19596FA9F0C}"/>
    <cellStyle name="Standaard 4 7 2 2 6 2 2" xfId="40583" xr:uid="{CA03BF61-E76C-42CE-9064-38B3D0D9C461}"/>
    <cellStyle name="Standaard 4 7 2 2 6 3" xfId="30399" xr:uid="{B98DF5B9-02C8-4780-80A3-EB817D2FD0EF}"/>
    <cellStyle name="Standaard 4 7 2 2 7" xfId="10599" xr:uid="{68EB0813-F3DC-451E-B8F5-F27059CC4A52}"/>
    <cellStyle name="Standaard 4 7 2 2 7 2" xfId="30968" xr:uid="{948365CC-0012-4B47-8D36-617D0C5EB716}"/>
    <cellStyle name="Standaard 4 7 2 2 8" xfId="20784" xr:uid="{4213AB5F-F9C3-48A7-B459-003FD615BDF0}"/>
    <cellStyle name="Standaard 4 7 2 3" xfId="707" xr:uid="{C415C4BD-8961-421D-A905-0D1B1A6CA5E7}"/>
    <cellStyle name="Standaard 4 7 2 3 2" xfId="1557" xr:uid="{284CCF31-B8E8-469D-B59B-F236234F4AAA}"/>
    <cellStyle name="Standaard 4 7 2 3 2 2" xfId="4102" xr:uid="{A7B4CC1E-AEA4-4D5C-8EF6-ECA045DED1E9}"/>
    <cellStyle name="Standaard 4 7 2 3 2 2 2" xfId="10039" xr:uid="{14301787-6399-401C-9EA6-7A3EBF1A17A2}"/>
    <cellStyle name="Standaard 4 7 2 3 2 2 2 2" xfId="20228" xr:uid="{D4CB4426-6FAE-4D84-83FA-0905DA20CD6F}"/>
    <cellStyle name="Standaard 4 7 2 3 2 2 2 2 2" xfId="40597" xr:uid="{D29EF675-1B7F-47DA-B037-C4E8F6828C7A}"/>
    <cellStyle name="Standaard 4 7 2 3 2 2 2 3" xfId="30413" xr:uid="{504D96EC-1382-40F2-A3B1-B803AAEE9E5D}"/>
    <cellStyle name="Standaard 4 7 2 3 2 2 3" xfId="14280" xr:uid="{E114AB9C-1B42-48A6-AF69-71B16B30537F}"/>
    <cellStyle name="Standaard 4 7 2 3 2 2 3 2" xfId="34649" xr:uid="{992CC6EA-D383-469B-81C4-2A745161C231}"/>
    <cellStyle name="Standaard 4 7 2 3 2 2 4" xfId="24465" xr:uid="{16360EE0-DA01-472B-982A-C0B7F0BCC17D}"/>
    <cellStyle name="Standaard 4 7 2 3 2 3" xfId="10038" xr:uid="{F5F29F00-6777-4A3B-9A73-19B36D514257}"/>
    <cellStyle name="Standaard 4 7 2 3 2 3 2" xfId="20227" xr:uid="{09E6E6D8-94A4-47C1-839D-4F09E55C7BD3}"/>
    <cellStyle name="Standaard 4 7 2 3 2 3 2 2" xfId="40596" xr:uid="{6144217F-06B4-4482-B124-D46CCDC7C621}"/>
    <cellStyle name="Standaard 4 7 2 3 2 3 3" xfId="30412" xr:uid="{5E554F46-C291-4483-ADE9-05A1D5E9B485}"/>
    <cellStyle name="Standaard 4 7 2 3 2 4" xfId="11737" xr:uid="{F3F2D892-116C-4D22-A15A-7A87DA0090EF}"/>
    <cellStyle name="Standaard 4 7 2 3 2 4 2" xfId="32106" xr:uid="{9E92C794-27C3-4953-AEC5-DCAB789F6420}"/>
    <cellStyle name="Standaard 4 7 2 3 2 5" xfId="21922" xr:uid="{FA881947-7190-48F1-A626-7D47A9EDC513}"/>
    <cellStyle name="Standaard 4 7 2 3 3" xfId="2404" xr:uid="{10CEBB86-DC2E-4BFF-A0D7-9B7B472838B5}"/>
    <cellStyle name="Standaard 4 7 2 3 3 2" xfId="4949" xr:uid="{EB5C02B0-D4CA-4EC7-A906-38AC5F9FAB51}"/>
    <cellStyle name="Standaard 4 7 2 3 3 2 2" xfId="10041" xr:uid="{C178184C-353A-4254-87AA-098CD5D3B656}"/>
    <cellStyle name="Standaard 4 7 2 3 3 2 2 2" xfId="20230" xr:uid="{A04385B3-0B36-44FC-BD36-3AEB284EFEBF}"/>
    <cellStyle name="Standaard 4 7 2 3 3 2 2 2 2" xfId="40599" xr:uid="{3D1CACF5-FCF5-4B52-8ED4-398445F9CA91}"/>
    <cellStyle name="Standaard 4 7 2 3 3 2 2 3" xfId="30415" xr:uid="{1BB0353F-E89B-467D-B4CC-5EB4962CB771}"/>
    <cellStyle name="Standaard 4 7 2 3 3 2 3" xfId="15127" xr:uid="{8AE26E11-D26F-47C3-A33C-A39DF2593E07}"/>
    <cellStyle name="Standaard 4 7 2 3 3 2 3 2" xfId="35496" xr:uid="{6198DC15-26FE-4160-B4FE-4C977473BD06}"/>
    <cellStyle name="Standaard 4 7 2 3 3 2 4" xfId="25312" xr:uid="{8F2C6CFA-B833-4ED2-AFE0-4F45CA891A39}"/>
    <cellStyle name="Standaard 4 7 2 3 3 3" xfId="10040" xr:uid="{3C922EF0-5DB2-4E34-B550-B4F883795222}"/>
    <cellStyle name="Standaard 4 7 2 3 3 3 2" xfId="20229" xr:uid="{65038118-89DB-4C3E-BD99-15A1EB904502}"/>
    <cellStyle name="Standaard 4 7 2 3 3 3 2 2" xfId="40598" xr:uid="{8CC5EECA-5BD1-4B90-B7E9-9AE0E3269941}"/>
    <cellStyle name="Standaard 4 7 2 3 3 3 3" xfId="30414" xr:uid="{CCE8D784-E03C-469D-80CD-460FC7FBE9E0}"/>
    <cellStyle name="Standaard 4 7 2 3 3 4" xfId="12584" xr:uid="{E1CF9388-3446-4EEB-A025-F73B05E3123E}"/>
    <cellStyle name="Standaard 4 7 2 3 3 4 2" xfId="32953" xr:uid="{634CD0E8-0D4C-4E01-A755-EBB9C29F8DE9}"/>
    <cellStyle name="Standaard 4 7 2 3 3 5" xfId="22769" xr:uid="{0EB4F16F-686E-4BA9-B8EA-E2BEF1F4D1A3}"/>
    <cellStyle name="Standaard 4 7 2 3 4" xfId="3254" xr:uid="{CA542403-3733-4BC3-8291-D2356E37862E}"/>
    <cellStyle name="Standaard 4 7 2 3 4 2" xfId="10042" xr:uid="{3AD327D3-47ED-4A18-A17D-5F5233A2CA8A}"/>
    <cellStyle name="Standaard 4 7 2 3 4 2 2" xfId="20231" xr:uid="{9600E58D-D61E-4149-8A47-DF961D4BAC01}"/>
    <cellStyle name="Standaard 4 7 2 3 4 2 2 2" xfId="40600" xr:uid="{476D8484-3DA6-48DF-B729-AEEB67302B3A}"/>
    <cellStyle name="Standaard 4 7 2 3 4 2 3" xfId="30416" xr:uid="{0D94A0DC-FE2D-471B-80C1-FCB8906220B0}"/>
    <cellStyle name="Standaard 4 7 2 3 4 3" xfId="13432" xr:uid="{E5ECAEF9-B672-483B-A4AF-AB6F9CFA3DCF}"/>
    <cellStyle name="Standaard 4 7 2 3 4 3 2" xfId="33801" xr:uid="{9C0192F8-DCE2-4DAD-B06E-E8E1B5B357C4}"/>
    <cellStyle name="Standaard 4 7 2 3 4 4" xfId="23617" xr:uid="{935C1512-EBA8-4AC5-957D-0C5682D8C696}"/>
    <cellStyle name="Standaard 4 7 2 3 5" xfId="10037" xr:uid="{760E2292-707E-4D4C-849B-9DD41CBA2C60}"/>
    <cellStyle name="Standaard 4 7 2 3 5 2" xfId="20226" xr:uid="{FCCF70AA-04A4-4FFB-8C0F-FDA38A72D3B2}"/>
    <cellStyle name="Standaard 4 7 2 3 5 2 2" xfId="40595" xr:uid="{B8CA833C-8B31-4FA8-8633-276DBACC12DD}"/>
    <cellStyle name="Standaard 4 7 2 3 5 3" xfId="30411" xr:uid="{D6A77C35-1EF5-4C1B-9ED3-CF0D3F47B7A5}"/>
    <cellStyle name="Standaard 4 7 2 3 6" xfId="10889" xr:uid="{CBA2FAC8-2312-45E6-954C-364FCABB6FCC}"/>
    <cellStyle name="Standaard 4 7 2 3 6 2" xfId="31258" xr:uid="{44523917-23B7-41BE-B7E7-7C3E2EE89379}"/>
    <cellStyle name="Standaard 4 7 2 3 7" xfId="21074" xr:uid="{C86B13F8-D524-4DC1-96F6-58F4AB3A8310}"/>
    <cellStyle name="Standaard 4 7 2 4" xfId="1133" xr:uid="{F0A01785-4469-46F4-B34B-E9D26D5248DA}"/>
    <cellStyle name="Standaard 4 7 2 4 2" xfId="3678" xr:uid="{B5AB00CF-C7E1-4A58-9B1C-F3C919FF3CA7}"/>
    <cellStyle name="Standaard 4 7 2 4 2 2" xfId="10044" xr:uid="{922CFFAC-6111-4E90-A01D-4D8569A3029A}"/>
    <cellStyle name="Standaard 4 7 2 4 2 2 2" xfId="20233" xr:uid="{7EDD15AD-11FB-416B-A37D-D06651EC2102}"/>
    <cellStyle name="Standaard 4 7 2 4 2 2 2 2" xfId="40602" xr:uid="{450BC8B3-0890-476F-914C-9D40744D9106}"/>
    <cellStyle name="Standaard 4 7 2 4 2 2 3" xfId="30418" xr:uid="{2FB6943C-FCB7-4EF5-A1F9-A2FE93F215B6}"/>
    <cellStyle name="Standaard 4 7 2 4 2 3" xfId="13856" xr:uid="{A0DEE2A3-22E4-49D4-827B-2CAC7C368903}"/>
    <cellStyle name="Standaard 4 7 2 4 2 3 2" xfId="34225" xr:uid="{56ABA2D2-49D4-4460-9092-0313B1A317FB}"/>
    <cellStyle name="Standaard 4 7 2 4 2 4" xfId="24041" xr:uid="{683FE9C1-4133-4085-B642-111AF11A89D9}"/>
    <cellStyle name="Standaard 4 7 2 4 3" xfId="10043" xr:uid="{B49DE56A-CCFF-43C5-A893-26FA446324B5}"/>
    <cellStyle name="Standaard 4 7 2 4 3 2" xfId="20232" xr:uid="{8E19E4C2-FB2F-4704-ABF8-B3B3538667A0}"/>
    <cellStyle name="Standaard 4 7 2 4 3 2 2" xfId="40601" xr:uid="{439D9926-909B-4C32-B6A3-C25EDEA8A47D}"/>
    <cellStyle name="Standaard 4 7 2 4 3 3" xfId="30417" xr:uid="{D140DB9D-9EB8-4B3E-A8EB-5190A5C6924E}"/>
    <cellStyle name="Standaard 4 7 2 4 4" xfId="11313" xr:uid="{4C85881A-0C77-4363-B3AB-A2FC4EBB7D7B}"/>
    <cellStyle name="Standaard 4 7 2 4 4 2" xfId="31682" xr:uid="{D7AC727C-B7B9-407B-8DDF-F33DD34E5572}"/>
    <cellStyle name="Standaard 4 7 2 4 5" xfId="21498" xr:uid="{AFF85759-1494-4E34-8496-2DDD53433CBD}"/>
    <cellStyle name="Standaard 4 7 2 5" xfId="1980" xr:uid="{6D5CE6DC-C4C4-409B-B62D-9BC24789D9D0}"/>
    <cellStyle name="Standaard 4 7 2 5 2" xfId="4525" xr:uid="{D55C7CC6-C6BA-4AB6-9865-F85743061043}"/>
    <cellStyle name="Standaard 4 7 2 5 2 2" xfId="10046" xr:uid="{C638CFFE-B039-4AA0-B755-558B58DFA74A}"/>
    <cellStyle name="Standaard 4 7 2 5 2 2 2" xfId="20235" xr:uid="{623BF567-84C1-4F16-97B3-4E292B347383}"/>
    <cellStyle name="Standaard 4 7 2 5 2 2 2 2" xfId="40604" xr:uid="{FD631F39-05F6-413A-8231-177FCA85BDE2}"/>
    <cellStyle name="Standaard 4 7 2 5 2 2 3" xfId="30420" xr:uid="{DCE6E81D-752F-4205-991D-69397F5F1006}"/>
    <cellStyle name="Standaard 4 7 2 5 2 3" xfId="14703" xr:uid="{517258C2-1ACB-4326-92CE-C8673C57E904}"/>
    <cellStyle name="Standaard 4 7 2 5 2 3 2" xfId="35072" xr:uid="{B4B155F7-A900-4876-99D9-19052BE813D5}"/>
    <cellStyle name="Standaard 4 7 2 5 2 4" xfId="24888" xr:uid="{746CBC67-751D-42A5-82F7-668B2152EBBC}"/>
    <cellStyle name="Standaard 4 7 2 5 3" xfId="10045" xr:uid="{93A32573-26AE-4965-89C8-C5F00A46839F}"/>
    <cellStyle name="Standaard 4 7 2 5 3 2" xfId="20234" xr:uid="{0EC01424-BCAE-4483-AEBD-DADADDECE8C6}"/>
    <cellStyle name="Standaard 4 7 2 5 3 2 2" xfId="40603" xr:uid="{9C64BEF4-BD5E-4C1E-9A09-2A6A59062D8F}"/>
    <cellStyle name="Standaard 4 7 2 5 3 3" xfId="30419" xr:uid="{F8896FE1-837F-4431-B576-39A5A083D039}"/>
    <cellStyle name="Standaard 4 7 2 5 4" xfId="12160" xr:uid="{71789141-6311-4AF8-A370-D6DA3C7A9B02}"/>
    <cellStyle name="Standaard 4 7 2 5 4 2" xfId="32529" xr:uid="{AEBE274A-8580-4DAD-8427-0A11A8DBECEF}"/>
    <cellStyle name="Standaard 4 7 2 5 5" xfId="22345" xr:uid="{16E29A1A-A7DC-4830-99A1-8FA1EAC8E8DC}"/>
    <cellStyle name="Standaard 4 7 2 6" xfId="2830" xr:uid="{B17FB1EF-E00C-45B2-A271-B51AE0768D1C}"/>
    <cellStyle name="Standaard 4 7 2 6 2" xfId="10047" xr:uid="{D7071B8F-C463-4AEC-AA46-78905570DD9B}"/>
    <cellStyle name="Standaard 4 7 2 6 2 2" xfId="20236" xr:uid="{076E6DB2-0208-429C-A422-F8EC7492570F}"/>
    <cellStyle name="Standaard 4 7 2 6 2 2 2" xfId="40605" xr:uid="{75C6E2CF-4F10-43CE-A7EA-3F506556B39E}"/>
    <cellStyle name="Standaard 4 7 2 6 2 3" xfId="30421" xr:uid="{751B13AA-9AE3-43CC-8306-253E50ECC959}"/>
    <cellStyle name="Standaard 4 7 2 6 3" xfId="13008" xr:uid="{78BAB77F-FA11-4DF7-93D4-DE05C1903967}"/>
    <cellStyle name="Standaard 4 7 2 6 3 2" xfId="33377" xr:uid="{E84B3BF0-0B68-44BE-95A2-26D7CBF91B5E}"/>
    <cellStyle name="Standaard 4 7 2 6 4" xfId="23193" xr:uid="{5A353BEE-999F-4C35-B037-6C61A8556725}"/>
    <cellStyle name="Standaard 4 7 2 7" xfId="10024" xr:uid="{4E2B67BD-6C72-4654-B416-7B397664ECD6}"/>
    <cellStyle name="Standaard 4 7 2 7 2" xfId="20213" xr:uid="{0CC451D3-E259-47AD-8555-4C7C83ED8469}"/>
    <cellStyle name="Standaard 4 7 2 7 2 2" xfId="40582" xr:uid="{AB181A0B-DDD3-4688-BA34-BC2B2FD0B910}"/>
    <cellStyle name="Standaard 4 7 2 7 3" xfId="30398" xr:uid="{A3662468-D759-4E3E-B3CB-2221540D58F2}"/>
    <cellStyle name="Standaard 4 7 2 8" xfId="10465" xr:uid="{218E5680-53FC-44E1-A3F0-CF65FB99BDA1}"/>
    <cellStyle name="Standaard 4 7 2 8 2" xfId="30834" xr:uid="{2D66961F-F563-4975-A03C-C2A3B12A4A9E}"/>
    <cellStyle name="Standaard 4 7 2 9" xfId="20650" xr:uid="{EEFB688D-9E04-4533-ABEB-391E3D941D49}"/>
    <cellStyle name="Standaard 4 7 3" xfId="219" xr:uid="{0509515E-C497-4578-964A-F8ED5C68E5C8}"/>
    <cellStyle name="Standaard 4 7 3 2" xfId="775" xr:uid="{A7A9EBC4-938B-443C-B442-683975E105B9}"/>
    <cellStyle name="Standaard 4 7 3 2 2" xfId="1625" xr:uid="{F2F69EAA-38F5-401D-8867-CB7EC094750E}"/>
    <cellStyle name="Standaard 4 7 3 2 2 2" xfId="4170" xr:uid="{610E30F8-B69C-4D92-9E7A-73F1FA26548A}"/>
    <cellStyle name="Standaard 4 7 3 2 2 2 2" xfId="10051" xr:uid="{E245D8F8-DAD0-4D83-9C5F-7D3044071A1D}"/>
    <cellStyle name="Standaard 4 7 3 2 2 2 2 2" xfId="20240" xr:uid="{294AE129-B780-4EA7-9FE0-FEBF235C50AD}"/>
    <cellStyle name="Standaard 4 7 3 2 2 2 2 2 2" xfId="40609" xr:uid="{12F372D9-9A29-4128-B572-FA517DC12BDD}"/>
    <cellStyle name="Standaard 4 7 3 2 2 2 2 3" xfId="30425" xr:uid="{B669768E-AB46-4BE2-89C8-1B796CA29CE2}"/>
    <cellStyle name="Standaard 4 7 3 2 2 2 3" xfId="14348" xr:uid="{75B8C61C-22CB-4671-9C94-80E1EFBEFC6B}"/>
    <cellStyle name="Standaard 4 7 3 2 2 2 3 2" xfId="34717" xr:uid="{70D155BC-BFE3-4E75-A255-A8C5FB0F6763}"/>
    <cellStyle name="Standaard 4 7 3 2 2 2 4" xfId="24533" xr:uid="{2AE09684-C8F0-4656-A237-3B63C0DCFFB5}"/>
    <cellStyle name="Standaard 4 7 3 2 2 3" xfId="10050" xr:uid="{0C0B8660-1FE3-48FA-BFC7-8C0F14B4E877}"/>
    <cellStyle name="Standaard 4 7 3 2 2 3 2" xfId="20239" xr:uid="{D219EA49-9F46-4EC7-B962-F5483DEB2474}"/>
    <cellStyle name="Standaard 4 7 3 2 2 3 2 2" xfId="40608" xr:uid="{E5B78DFB-DD96-49A8-980B-A185A15ED50A}"/>
    <cellStyle name="Standaard 4 7 3 2 2 3 3" xfId="30424" xr:uid="{489974CF-AAA2-4034-B5A5-455D3F18DAC1}"/>
    <cellStyle name="Standaard 4 7 3 2 2 4" xfId="11805" xr:uid="{021FA576-26D5-481F-8E23-347A75030704}"/>
    <cellStyle name="Standaard 4 7 3 2 2 4 2" xfId="32174" xr:uid="{E2F14FFB-84C4-4EF8-BC46-B86FA1EBE8FC}"/>
    <cellStyle name="Standaard 4 7 3 2 2 5" xfId="21990" xr:uid="{EF1EB421-D14E-4655-AFD3-DAD1844BD839}"/>
    <cellStyle name="Standaard 4 7 3 2 3" xfId="2472" xr:uid="{28096134-E612-47BD-9313-F2C2C9718460}"/>
    <cellStyle name="Standaard 4 7 3 2 3 2" xfId="5017" xr:uid="{A46D404A-08B4-4991-B566-B1E405CB6AEE}"/>
    <cellStyle name="Standaard 4 7 3 2 3 2 2" xfId="10053" xr:uid="{BBA2B171-062C-4E17-B5BF-152DA2F6ED67}"/>
    <cellStyle name="Standaard 4 7 3 2 3 2 2 2" xfId="20242" xr:uid="{0848460D-3F4D-49DE-83CC-1BABA2394A67}"/>
    <cellStyle name="Standaard 4 7 3 2 3 2 2 2 2" xfId="40611" xr:uid="{C288FDA6-EA8B-4861-90B7-E4E600C75316}"/>
    <cellStyle name="Standaard 4 7 3 2 3 2 2 3" xfId="30427" xr:uid="{A267EA67-E4B8-4F01-8B7F-1956DF173630}"/>
    <cellStyle name="Standaard 4 7 3 2 3 2 3" xfId="15195" xr:uid="{D368E8A0-DF80-42A8-B007-4C7FA297CA1A}"/>
    <cellStyle name="Standaard 4 7 3 2 3 2 3 2" xfId="35564" xr:uid="{7E47EAC6-CAE0-4275-A157-65C98E7D156F}"/>
    <cellStyle name="Standaard 4 7 3 2 3 2 4" xfId="25380" xr:uid="{60A7F03D-A70C-446E-9BAF-001DEE3BC661}"/>
    <cellStyle name="Standaard 4 7 3 2 3 3" xfId="10052" xr:uid="{A8390AA5-1713-47D5-A3D1-ECB388449306}"/>
    <cellStyle name="Standaard 4 7 3 2 3 3 2" xfId="20241" xr:uid="{E7F9B5EA-4BC0-4C74-82D7-00C38BE0F116}"/>
    <cellStyle name="Standaard 4 7 3 2 3 3 2 2" xfId="40610" xr:uid="{CD089362-5CD7-499E-A69B-CA5E69B44F1A}"/>
    <cellStyle name="Standaard 4 7 3 2 3 3 3" xfId="30426" xr:uid="{722A6F50-0C2B-4CB7-9080-16CC2C5D85F7}"/>
    <cellStyle name="Standaard 4 7 3 2 3 4" xfId="12652" xr:uid="{04C04A2C-8EAA-411E-8D1D-84497EA2B029}"/>
    <cellStyle name="Standaard 4 7 3 2 3 4 2" xfId="33021" xr:uid="{89866ECD-748C-41E0-8578-11316F8C8582}"/>
    <cellStyle name="Standaard 4 7 3 2 3 5" xfId="22837" xr:uid="{D4F339E9-C6E9-437E-93DF-CA63AD70E9CB}"/>
    <cellStyle name="Standaard 4 7 3 2 4" xfId="3322" xr:uid="{F9770B58-E924-49E8-8459-60186F9AD1E3}"/>
    <cellStyle name="Standaard 4 7 3 2 4 2" xfId="10054" xr:uid="{391540B6-CA5B-45BA-B82A-3AC976F562A0}"/>
    <cellStyle name="Standaard 4 7 3 2 4 2 2" xfId="20243" xr:uid="{DD1EAA7E-601D-467A-B7D9-1D4CCF22479A}"/>
    <cellStyle name="Standaard 4 7 3 2 4 2 2 2" xfId="40612" xr:uid="{031C1414-7B31-46F5-9D52-AB30588C3069}"/>
    <cellStyle name="Standaard 4 7 3 2 4 2 3" xfId="30428" xr:uid="{730B7860-B371-447B-9E50-AB87C4010468}"/>
    <cellStyle name="Standaard 4 7 3 2 4 3" xfId="13500" xr:uid="{393D137C-BF1C-42B8-979D-821529CD8CF7}"/>
    <cellStyle name="Standaard 4 7 3 2 4 3 2" xfId="33869" xr:uid="{07847C68-66FD-432C-B2A3-190364D530C8}"/>
    <cellStyle name="Standaard 4 7 3 2 4 4" xfId="23685" xr:uid="{04C1BFC6-5A73-4425-827E-1A145781FF2D}"/>
    <cellStyle name="Standaard 4 7 3 2 5" xfId="10049" xr:uid="{2F027ED2-9EB0-4E2C-908C-31756BC853F6}"/>
    <cellStyle name="Standaard 4 7 3 2 5 2" xfId="20238" xr:uid="{ED456ECF-A4BD-43AF-99DE-4810AB75A377}"/>
    <cellStyle name="Standaard 4 7 3 2 5 2 2" xfId="40607" xr:uid="{543B8159-5531-49B5-8D98-6E09A8EECF7A}"/>
    <cellStyle name="Standaard 4 7 3 2 5 3" xfId="30423" xr:uid="{6557DDBA-279E-4433-A7DD-D30A5B0E1EB6}"/>
    <cellStyle name="Standaard 4 7 3 2 6" xfId="10957" xr:uid="{DC5DCA72-C57E-4A55-81CE-BFF8ADC766BB}"/>
    <cellStyle name="Standaard 4 7 3 2 6 2" xfId="31326" xr:uid="{EF03CC7D-1C8E-4EC1-903D-438024F7AFE2}"/>
    <cellStyle name="Standaard 4 7 3 2 7" xfId="21142" xr:uid="{713FCE7A-A86A-4DB5-9825-D4C7E1D25662}"/>
    <cellStyle name="Standaard 4 7 3 3" xfId="1201" xr:uid="{908A19FB-EF56-4CC1-AF6F-CEC0C8146BB0}"/>
    <cellStyle name="Standaard 4 7 3 3 2" xfId="3746" xr:uid="{590AC368-7D64-4CA6-A670-26BBC6C9DB26}"/>
    <cellStyle name="Standaard 4 7 3 3 2 2" xfId="10056" xr:uid="{6E138459-2C9C-4ACA-BFB5-02A7E64B5ABD}"/>
    <cellStyle name="Standaard 4 7 3 3 2 2 2" xfId="20245" xr:uid="{58A19ED2-3AA5-4150-B9C9-247A112661FA}"/>
    <cellStyle name="Standaard 4 7 3 3 2 2 2 2" xfId="40614" xr:uid="{BEFCC97A-3C7C-4BC7-B0F5-20DC841BE93E}"/>
    <cellStyle name="Standaard 4 7 3 3 2 2 3" xfId="30430" xr:uid="{8346897D-86D8-42C0-8BC9-893823064896}"/>
    <cellStyle name="Standaard 4 7 3 3 2 3" xfId="13924" xr:uid="{20A0FAA7-3669-44E2-A743-852899FA2C3A}"/>
    <cellStyle name="Standaard 4 7 3 3 2 3 2" xfId="34293" xr:uid="{16561355-B291-4B3D-BA66-89E873B638AF}"/>
    <cellStyle name="Standaard 4 7 3 3 2 4" xfId="24109" xr:uid="{6CCA79A0-DEAA-41D5-9A60-7A198678554A}"/>
    <cellStyle name="Standaard 4 7 3 3 3" xfId="10055" xr:uid="{EF119AE8-DCB1-4C1E-99CC-1D7E94DC533F}"/>
    <cellStyle name="Standaard 4 7 3 3 3 2" xfId="20244" xr:uid="{1FFDFE84-C149-40BE-A54C-6F4E5CEAF84E}"/>
    <cellStyle name="Standaard 4 7 3 3 3 2 2" xfId="40613" xr:uid="{E6395D9C-FD52-4E78-A9F2-B00703B2B2EE}"/>
    <cellStyle name="Standaard 4 7 3 3 3 3" xfId="30429" xr:uid="{82FC9B61-D224-415F-98E6-CC9849E1AB54}"/>
    <cellStyle name="Standaard 4 7 3 3 4" xfId="11381" xr:uid="{8B77FEB1-85DA-478D-BA94-1C9E2B715527}"/>
    <cellStyle name="Standaard 4 7 3 3 4 2" xfId="31750" xr:uid="{3259EB35-4125-4D27-A983-540AE175249E}"/>
    <cellStyle name="Standaard 4 7 3 3 5" xfId="21566" xr:uid="{8ACC6977-4ED5-4A3D-A3CA-43C752F32867}"/>
    <cellStyle name="Standaard 4 7 3 4" xfId="2048" xr:uid="{49CF8852-EEB3-4568-9065-6A8EE58817AB}"/>
    <cellStyle name="Standaard 4 7 3 4 2" xfId="4593" xr:uid="{07B437C9-0937-4533-B133-9C4CB62D1BD0}"/>
    <cellStyle name="Standaard 4 7 3 4 2 2" xfId="10058" xr:uid="{BA81F254-4AE1-4D9F-81D6-E8A91EF71B21}"/>
    <cellStyle name="Standaard 4 7 3 4 2 2 2" xfId="20247" xr:uid="{135A1FEE-D953-40A9-A3F0-E770FC69A286}"/>
    <cellStyle name="Standaard 4 7 3 4 2 2 2 2" xfId="40616" xr:uid="{FD9FE434-C4CE-4FAC-A05E-BEB9E4198CDC}"/>
    <cellStyle name="Standaard 4 7 3 4 2 2 3" xfId="30432" xr:uid="{49E1E63E-2EAA-41DA-888C-C1AB864E1B5F}"/>
    <cellStyle name="Standaard 4 7 3 4 2 3" xfId="14771" xr:uid="{A01AA097-627D-40C6-9CE4-BE620D360266}"/>
    <cellStyle name="Standaard 4 7 3 4 2 3 2" xfId="35140" xr:uid="{9D339EB1-3BD4-4CC8-854E-1413BD0E39CB}"/>
    <cellStyle name="Standaard 4 7 3 4 2 4" xfId="24956" xr:uid="{11950290-E7AD-4600-960F-FE85131A40A0}"/>
    <cellStyle name="Standaard 4 7 3 4 3" xfId="10057" xr:uid="{5FB4DE5B-6FCB-4066-A913-9E68F1F44E4D}"/>
    <cellStyle name="Standaard 4 7 3 4 3 2" xfId="20246" xr:uid="{DA829BE2-C084-4320-B180-EFD7BDD3BF35}"/>
    <cellStyle name="Standaard 4 7 3 4 3 2 2" xfId="40615" xr:uid="{E5847752-5C1D-4A85-9BBC-FC871FA27871}"/>
    <cellStyle name="Standaard 4 7 3 4 3 3" xfId="30431" xr:uid="{050F0240-F2E8-4CD9-9D3F-D48FBA905B3B}"/>
    <cellStyle name="Standaard 4 7 3 4 4" xfId="12228" xr:uid="{794DDEB0-C073-40F7-8E00-19A67AF44FB5}"/>
    <cellStyle name="Standaard 4 7 3 4 4 2" xfId="32597" xr:uid="{AA6CCD96-34A0-4FA9-B03C-617676C3B3F3}"/>
    <cellStyle name="Standaard 4 7 3 4 5" xfId="22413" xr:uid="{DC573FB9-7A85-4571-80A1-3D34F655A993}"/>
    <cellStyle name="Standaard 4 7 3 5" xfId="2898" xr:uid="{207EF2EC-0BAE-4AAF-8DD1-4C8A36FDE62E}"/>
    <cellStyle name="Standaard 4 7 3 5 2" xfId="10059" xr:uid="{A3AE8475-8251-4162-B704-30532A0C80D9}"/>
    <cellStyle name="Standaard 4 7 3 5 2 2" xfId="20248" xr:uid="{8AA0BD3F-CEBE-487F-AB52-D2C8AF1022C7}"/>
    <cellStyle name="Standaard 4 7 3 5 2 2 2" xfId="40617" xr:uid="{082B85F0-0838-4720-A7A9-D406AF01C220}"/>
    <cellStyle name="Standaard 4 7 3 5 2 3" xfId="30433" xr:uid="{1169EA7A-3BD6-4AEC-83A9-9FC28F290003}"/>
    <cellStyle name="Standaard 4 7 3 5 3" xfId="13076" xr:uid="{D4659527-14CE-4B1A-A5E4-1D2D30D11A9A}"/>
    <cellStyle name="Standaard 4 7 3 5 3 2" xfId="33445" xr:uid="{BB0F5F4D-0B63-40E8-8766-D537EEF0FE64}"/>
    <cellStyle name="Standaard 4 7 3 5 4" xfId="23261" xr:uid="{4BD4E09F-CCA5-4753-96EA-ADA44E6DFF1F}"/>
    <cellStyle name="Standaard 4 7 3 6" xfId="10048" xr:uid="{4DD74F35-21BA-4AF2-96ED-A32F7900D209}"/>
    <cellStyle name="Standaard 4 7 3 6 2" xfId="20237" xr:uid="{306559F0-4E80-4ED1-947F-04A27D5D9847}"/>
    <cellStyle name="Standaard 4 7 3 6 2 2" xfId="40606" xr:uid="{FE497F7A-3890-483B-806F-9966DB431D73}"/>
    <cellStyle name="Standaard 4 7 3 6 3" xfId="30422" xr:uid="{1C81886F-E1B6-45A3-9210-BD46554F3A13}"/>
    <cellStyle name="Standaard 4 7 3 7" xfId="10533" xr:uid="{53E59158-454E-4439-93D1-836423CDB268}"/>
    <cellStyle name="Standaard 4 7 3 7 2" xfId="30902" xr:uid="{F81AB43B-157C-4C0C-A7E4-7D308631159B}"/>
    <cellStyle name="Standaard 4 7 3 8" xfId="20718" xr:uid="{E8C659D8-D862-4549-AAB3-53FB23592C9C}"/>
    <cellStyle name="Standaard 4 7 4" xfId="500" xr:uid="{451615BE-CBC0-4784-9282-3D5DDBC17BFC}"/>
    <cellStyle name="Standaard 4 7 4 2" xfId="957" xr:uid="{4E877981-47A9-42C2-ABD3-A77ECEA9763F}"/>
    <cellStyle name="Standaard 4 7 4 2 2" xfId="1807" xr:uid="{01D0E91F-C05F-48C2-B712-AC4559D4C564}"/>
    <cellStyle name="Standaard 4 7 4 2 2 2" xfId="4352" xr:uid="{775AC7A1-15D9-4CEC-A36F-E1C7551D9E32}"/>
    <cellStyle name="Standaard 4 7 4 2 2 2 2" xfId="10063" xr:uid="{1719027C-25A3-4E15-9E35-20083A8D942C}"/>
    <cellStyle name="Standaard 4 7 4 2 2 2 2 2" xfId="20252" xr:uid="{2DE47ADF-6A64-4BCC-B9B8-C91C84B94285}"/>
    <cellStyle name="Standaard 4 7 4 2 2 2 2 2 2" xfId="40621" xr:uid="{1333EE51-9C81-462B-831F-72F4B29BA234}"/>
    <cellStyle name="Standaard 4 7 4 2 2 2 2 3" xfId="30437" xr:uid="{CC8925E0-983C-4C75-8A95-86AA12A1F0C4}"/>
    <cellStyle name="Standaard 4 7 4 2 2 2 3" xfId="14530" xr:uid="{209F7D69-7529-4BEF-A817-DCD9D2CB1C44}"/>
    <cellStyle name="Standaard 4 7 4 2 2 2 3 2" xfId="34899" xr:uid="{6C303CF5-D01A-43AE-BDC3-B0243B41F58D}"/>
    <cellStyle name="Standaard 4 7 4 2 2 2 4" xfId="24715" xr:uid="{FD7D2623-CC36-4CB1-BD27-6C911D9BC56F}"/>
    <cellStyle name="Standaard 4 7 4 2 2 3" xfId="10062" xr:uid="{9BC69C10-403A-4432-8AC0-784D8598D0D3}"/>
    <cellStyle name="Standaard 4 7 4 2 2 3 2" xfId="20251" xr:uid="{F9688548-16A5-4B58-A0DB-A08507959611}"/>
    <cellStyle name="Standaard 4 7 4 2 2 3 2 2" xfId="40620" xr:uid="{BBE52484-D1B3-4881-94A4-087387B007FA}"/>
    <cellStyle name="Standaard 4 7 4 2 2 3 3" xfId="30436" xr:uid="{D16A5793-69E7-45F7-B591-027928062010}"/>
    <cellStyle name="Standaard 4 7 4 2 2 4" xfId="11987" xr:uid="{3B4AA78E-A46D-4C80-B8AC-A0578D0AB4B3}"/>
    <cellStyle name="Standaard 4 7 4 2 2 4 2" xfId="32356" xr:uid="{DA4B10D4-07BB-4889-9F2C-5A4A1BC120FD}"/>
    <cellStyle name="Standaard 4 7 4 2 2 5" xfId="22172" xr:uid="{7A529321-18CD-4E97-B310-78A099A7CDEE}"/>
    <cellStyle name="Standaard 4 7 4 2 3" xfId="2654" xr:uid="{ED59837F-5A1E-418A-A371-450444834853}"/>
    <cellStyle name="Standaard 4 7 4 2 3 2" xfId="5199" xr:uid="{292EF51F-BB08-4F18-881B-488C74911FEC}"/>
    <cellStyle name="Standaard 4 7 4 2 3 2 2" xfId="10065" xr:uid="{73670F60-2E64-4FA7-BC01-6DA9DA9978BC}"/>
    <cellStyle name="Standaard 4 7 4 2 3 2 2 2" xfId="20254" xr:uid="{D0B8C312-C134-4995-B21F-DFBEA4B17328}"/>
    <cellStyle name="Standaard 4 7 4 2 3 2 2 2 2" xfId="40623" xr:uid="{73FAA965-819F-4C4C-AB9E-8473B7B0723D}"/>
    <cellStyle name="Standaard 4 7 4 2 3 2 2 3" xfId="30439" xr:uid="{4907F151-BD3C-4F7C-B825-63F93F0B2BD5}"/>
    <cellStyle name="Standaard 4 7 4 2 3 2 3" xfId="15377" xr:uid="{EF5237A1-C9BF-4917-9222-3D37B76F55DA}"/>
    <cellStyle name="Standaard 4 7 4 2 3 2 3 2" xfId="35746" xr:uid="{B7305068-CA15-4DCE-B1F0-55DB90D4C957}"/>
    <cellStyle name="Standaard 4 7 4 2 3 2 4" xfId="25562" xr:uid="{8D855A37-C3A0-420C-AFA0-37EEB34EA270}"/>
    <cellStyle name="Standaard 4 7 4 2 3 3" xfId="10064" xr:uid="{7364DB5A-B71D-4A20-8F5E-C25D4177ADE6}"/>
    <cellStyle name="Standaard 4 7 4 2 3 3 2" xfId="20253" xr:uid="{E53CC175-BC8D-4B9B-A113-00868AB8B92E}"/>
    <cellStyle name="Standaard 4 7 4 2 3 3 2 2" xfId="40622" xr:uid="{67894F42-8F53-4CB0-9AA7-94A0C5A1392D}"/>
    <cellStyle name="Standaard 4 7 4 2 3 3 3" xfId="30438" xr:uid="{9EFB9C31-742C-4428-B3CC-196F2FAD8A6F}"/>
    <cellStyle name="Standaard 4 7 4 2 3 4" xfId="12834" xr:uid="{1135C2E6-36D6-4647-AF61-80FBF909923E}"/>
    <cellStyle name="Standaard 4 7 4 2 3 4 2" xfId="33203" xr:uid="{CBCAA949-34A9-499C-849D-4D29DF78707C}"/>
    <cellStyle name="Standaard 4 7 4 2 3 5" xfId="23019" xr:uid="{9F72A02A-EE53-4DA6-A578-F2680E84F827}"/>
    <cellStyle name="Standaard 4 7 4 2 4" xfId="3504" xr:uid="{FB94948A-42DB-4B29-8048-CF84782275E3}"/>
    <cellStyle name="Standaard 4 7 4 2 4 2" xfId="10066" xr:uid="{E6BB8B1C-6E05-40FB-9A22-885648FEED48}"/>
    <cellStyle name="Standaard 4 7 4 2 4 2 2" xfId="20255" xr:uid="{BF4936C9-63E6-48EA-A4F6-D7CD1C9EC823}"/>
    <cellStyle name="Standaard 4 7 4 2 4 2 2 2" xfId="40624" xr:uid="{03E1F7C5-3305-47AC-B6E7-2C5B7D856653}"/>
    <cellStyle name="Standaard 4 7 4 2 4 2 3" xfId="30440" xr:uid="{9213E6A3-ED79-450C-B8BA-9B6DA21DA697}"/>
    <cellStyle name="Standaard 4 7 4 2 4 3" xfId="13682" xr:uid="{8072B290-D184-45C9-A256-406384CD14E2}"/>
    <cellStyle name="Standaard 4 7 4 2 4 3 2" xfId="34051" xr:uid="{0000C41F-A430-4502-9AFE-75A752CA85E1}"/>
    <cellStyle name="Standaard 4 7 4 2 4 4" xfId="23867" xr:uid="{FEFE920E-35AE-4277-AE06-0C98094B35FC}"/>
    <cellStyle name="Standaard 4 7 4 2 5" xfId="10061" xr:uid="{A5C4FC05-0915-4D0E-BC07-AB2AF0579988}"/>
    <cellStyle name="Standaard 4 7 4 2 5 2" xfId="20250" xr:uid="{F2A4C15C-CC38-40AC-847F-EE3B30EF5BD2}"/>
    <cellStyle name="Standaard 4 7 4 2 5 2 2" xfId="40619" xr:uid="{07EA9E2C-5618-4B32-8137-C68A1E379D4A}"/>
    <cellStyle name="Standaard 4 7 4 2 5 3" xfId="30435" xr:uid="{1FCBECD5-BF3D-47BD-B1A5-BCEE0976CD73}"/>
    <cellStyle name="Standaard 4 7 4 2 6" xfId="11139" xr:uid="{E958F3AF-DFA5-492F-AA45-F63E3B94DBA8}"/>
    <cellStyle name="Standaard 4 7 4 2 6 2" xfId="31508" xr:uid="{CAAD220A-CD43-4507-B82D-D6174D0D14F0}"/>
    <cellStyle name="Standaard 4 7 4 2 7" xfId="21324" xr:uid="{51F99D67-3848-41B8-B18D-7F35D2274DD2}"/>
    <cellStyle name="Standaard 4 7 4 3" xfId="1383" xr:uid="{80D5CC57-E872-4540-AC02-7B35B213C999}"/>
    <cellStyle name="Standaard 4 7 4 3 2" xfId="3928" xr:uid="{C448068F-3D59-489B-8506-539E0A4513A1}"/>
    <cellStyle name="Standaard 4 7 4 3 2 2" xfId="10068" xr:uid="{92281611-925D-4371-A22B-6D2127F18C73}"/>
    <cellStyle name="Standaard 4 7 4 3 2 2 2" xfId="20257" xr:uid="{2B67158B-3816-4DD0-A0C1-29058AE08DF1}"/>
    <cellStyle name="Standaard 4 7 4 3 2 2 2 2" xfId="40626" xr:uid="{3CADDE98-CDA9-4D45-9DDF-A80820C0F233}"/>
    <cellStyle name="Standaard 4 7 4 3 2 2 3" xfId="30442" xr:uid="{B730D1E1-353E-413F-93B2-573A154B2551}"/>
    <cellStyle name="Standaard 4 7 4 3 2 3" xfId="14106" xr:uid="{CA67D228-CAA8-4246-B9C0-25EF3E1E758A}"/>
    <cellStyle name="Standaard 4 7 4 3 2 3 2" xfId="34475" xr:uid="{0DBFEF68-7634-4DAF-9C34-E7737136792C}"/>
    <cellStyle name="Standaard 4 7 4 3 2 4" xfId="24291" xr:uid="{0BFA744A-0FC9-4DC2-8934-A23CAF3ADBFB}"/>
    <cellStyle name="Standaard 4 7 4 3 3" xfId="10067" xr:uid="{D2975209-8EC1-4458-93F2-8AD9FF5532B5}"/>
    <cellStyle name="Standaard 4 7 4 3 3 2" xfId="20256" xr:uid="{C4DE5799-F3DF-49C8-832A-E9D546ADBA18}"/>
    <cellStyle name="Standaard 4 7 4 3 3 2 2" xfId="40625" xr:uid="{C29F18CE-489F-4FFF-A4CD-A5784BCAE39B}"/>
    <cellStyle name="Standaard 4 7 4 3 3 3" xfId="30441" xr:uid="{5B1AC8AB-C6B0-4BDF-84D2-62C19A9845AA}"/>
    <cellStyle name="Standaard 4 7 4 3 4" xfId="11563" xr:uid="{91EC8CB2-BAEA-4383-93B4-C43D70528AB1}"/>
    <cellStyle name="Standaard 4 7 4 3 4 2" xfId="31932" xr:uid="{A4F79F7E-2E2F-4750-8545-992DC721EABB}"/>
    <cellStyle name="Standaard 4 7 4 3 5" xfId="21748" xr:uid="{B35BF892-9556-47AF-8DB8-07479894404C}"/>
    <cellStyle name="Standaard 4 7 4 4" xfId="2230" xr:uid="{827272DD-374C-4791-8425-9BB1C34C58D9}"/>
    <cellStyle name="Standaard 4 7 4 4 2" xfId="4775" xr:uid="{C5BE2B67-C8D0-4256-9B15-1FAAA15217A4}"/>
    <cellStyle name="Standaard 4 7 4 4 2 2" xfId="10070" xr:uid="{8EBD869D-4A75-4FF0-B9E9-D31B05F100E8}"/>
    <cellStyle name="Standaard 4 7 4 4 2 2 2" xfId="20259" xr:uid="{1EE2CAB5-314A-4BA7-9D77-BE68E333D431}"/>
    <cellStyle name="Standaard 4 7 4 4 2 2 2 2" xfId="40628" xr:uid="{29005C55-75E0-4F87-B560-0F19AB2F9956}"/>
    <cellStyle name="Standaard 4 7 4 4 2 2 3" xfId="30444" xr:uid="{A65F3D29-585C-4A17-B296-7B2BC59D9F1E}"/>
    <cellStyle name="Standaard 4 7 4 4 2 3" xfId="14953" xr:uid="{A0C03176-6EBF-429D-8910-4FC90EC83CF9}"/>
    <cellStyle name="Standaard 4 7 4 4 2 3 2" xfId="35322" xr:uid="{181D6BFD-0372-46A6-9755-1789250DE1F7}"/>
    <cellStyle name="Standaard 4 7 4 4 2 4" xfId="25138" xr:uid="{F30F877B-6289-4DED-8D07-E7BAF084984D}"/>
    <cellStyle name="Standaard 4 7 4 4 3" xfId="10069" xr:uid="{9CF3D23E-6228-47AC-9657-03234B280ED4}"/>
    <cellStyle name="Standaard 4 7 4 4 3 2" xfId="20258" xr:uid="{16E15D9D-1204-4D61-9B4F-CBCD959E46B4}"/>
    <cellStyle name="Standaard 4 7 4 4 3 2 2" xfId="40627" xr:uid="{8A540343-681D-42C2-9CE8-152B5C2F3562}"/>
    <cellStyle name="Standaard 4 7 4 4 3 3" xfId="30443" xr:uid="{A2147F44-8283-4115-BA84-1D2A2F9CD192}"/>
    <cellStyle name="Standaard 4 7 4 4 4" xfId="12410" xr:uid="{1A4B6E48-99AB-40C9-80D5-8E044D74A52F}"/>
    <cellStyle name="Standaard 4 7 4 4 4 2" xfId="32779" xr:uid="{4A8C1531-7C18-436B-B8C6-6416C44B3BC5}"/>
    <cellStyle name="Standaard 4 7 4 4 5" xfId="22595" xr:uid="{1560EFF0-28CB-4855-93A9-2F5C3A1DE3B4}"/>
    <cellStyle name="Standaard 4 7 4 5" xfId="3080" xr:uid="{AC9AF456-7519-486F-BC15-D27B78D54068}"/>
    <cellStyle name="Standaard 4 7 4 5 2" xfId="10071" xr:uid="{9A5AC9B5-CB0F-40ED-9627-CBC9EAA2F6B6}"/>
    <cellStyle name="Standaard 4 7 4 5 2 2" xfId="20260" xr:uid="{63284530-49CE-4500-B430-BE3BF2DD3609}"/>
    <cellStyle name="Standaard 4 7 4 5 2 2 2" xfId="40629" xr:uid="{BE64E0C3-CE79-42B7-98AC-A3883528AFF8}"/>
    <cellStyle name="Standaard 4 7 4 5 2 3" xfId="30445" xr:uid="{A2AB61A8-7BA1-408A-80E4-C2EDC9248F93}"/>
    <cellStyle name="Standaard 4 7 4 5 3" xfId="13258" xr:uid="{A8D8781A-21B3-408D-852E-1905836BAB34}"/>
    <cellStyle name="Standaard 4 7 4 5 3 2" xfId="33627" xr:uid="{1D2894B1-F1BB-419B-9DCB-31B40BFE37A4}"/>
    <cellStyle name="Standaard 4 7 4 5 4" xfId="23443" xr:uid="{3874373D-A659-444F-A386-C234316629CB}"/>
    <cellStyle name="Standaard 4 7 4 6" xfId="10060" xr:uid="{2C68F639-E3E5-4CBE-853F-5B93366EA20E}"/>
    <cellStyle name="Standaard 4 7 4 6 2" xfId="20249" xr:uid="{BD6154D0-1F33-4F3E-B024-1048C5DF4C78}"/>
    <cellStyle name="Standaard 4 7 4 6 2 2" xfId="40618" xr:uid="{8232959E-0F5E-46C8-9C67-01DD998E3343}"/>
    <cellStyle name="Standaard 4 7 4 6 3" xfId="30434" xr:uid="{326D6F53-354F-4477-86C5-1107F952E85E}"/>
    <cellStyle name="Standaard 4 7 4 7" xfId="10715" xr:uid="{D5454600-21ED-4CBE-954B-A5DBDFBC120A}"/>
    <cellStyle name="Standaard 4 7 4 7 2" xfId="31084" xr:uid="{65622CAE-8FD4-49D5-863C-D7C1EB8C4456}"/>
    <cellStyle name="Standaard 4 7 4 8" xfId="20900" xr:uid="{16191104-B73E-49BB-83C0-84506188F193}"/>
    <cellStyle name="Standaard 4 7 5" xfId="572" xr:uid="{4B271CD4-1CCB-473D-833F-78B68A51880D}"/>
    <cellStyle name="Standaard 4 7 5 2" xfId="998" xr:uid="{4AEBD78F-8D4D-47A8-9015-A86D7AF484FD}"/>
    <cellStyle name="Standaard 4 7 5 2 2" xfId="1848" xr:uid="{DD77225B-9AA2-4704-A207-CDF637DA27D4}"/>
    <cellStyle name="Standaard 4 7 5 2 2 2" xfId="4393" xr:uid="{4E178982-39F9-4D69-9865-0F776DB24291}"/>
    <cellStyle name="Standaard 4 7 5 2 2 2 2" xfId="10075" xr:uid="{E24A07ED-A11D-4EB4-A966-D88EA21649DA}"/>
    <cellStyle name="Standaard 4 7 5 2 2 2 2 2" xfId="20264" xr:uid="{0AE241AA-AFE6-4B33-A871-43779798517B}"/>
    <cellStyle name="Standaard 4 7 5 2 2 2 2 2 2" xfId="40633" xr:uid="{4A43FA93-4A19-4F39-8FBD-CC85AEAAF56A}"/>
    <cellStyle name="Standaard 4 7 5 2 2 2 2 3" xfId="30449" xr:uid="{517D17D5-4663-4283-A793-FE9DEB9D1F08}"/>
    <cellStyle name="Standaard 4 7 5 2 2 2 3" xfId="14571" xr:uid="{52B3B682-6BA3-4FBF-A9DE-BA4002E11C2A}"/>
    <cellStyle name="Standaard 4 7 5 2 2 2 3 2" xfId="34940" xr:uid="{6BD06560-D812-48F5-99D8-B57331B7BE38}"/>
    <cellStyle name="Standaard 4 7 5 2 2 2 4" xfId="24756" xr:uid="{17FCB8D1-F281-442C-B8BD-50CE6F6E4AA1}"/>
    <cellStyle name="Standaard 4 7 5 2 2 3" xfId="10074" xr:uid="{08834D60-B415-478B-8FAF-EE42C277ADD3}"/>
    <cellStyle name="Standaard 4 7 5 2 2 3 2" xfId="20263" xr:uid="{F7ED5AB9-999D-42FF-B1CA-E94BF301B879}"/>
    <cellStyle name="Standaard 4 7 5 2 2 3 2 2" xfId="40632" xr:uid="{048F8AAD-8D20-4CD8-BADF-080B18FCA157}"/>
    <cellStyle name="Standaard 4 7 5 2 2 3 3" xfId="30448" xr:uid="{59B9C469-A559-4658-AE03-2E73935999C2}"/>
    <cellStyle name="Standaard 4 7 5 2 2 4" xfId="12028" xr:uid="{E0B9CD72-FFEE-47B9-A050-E2FA45A94A4A}"/>
    <cellStyle name="Standaard 4 7 5 2 2 4 2" xfId="32397" xr:uid="{39A30BAB-1622-483C-B05E-1E365B730E47}"/>
    <cellStyle name="Standaard 4 7 5 2 2 5" xfId="22213" xr:uid="{CF717E5A-449B-4947-B3EF-665401926235}"/>
    <cellStyle name="Standaard 4 7 5 2 3" xfId="2695" xr:uid="{3919B9F6-6854-4AEE-9019-CEB3EF2AD402}"/>
    <cellStyle name="Standaard 4 7 5 2 3 2" xfId="5240" xr:uid="{22C8388A-7A22-415D-A7F4-401C32F6ADF6}"/>
    <cellStyle name="Standaard 4 7 5 2 3 2 2" xfId="10077" xr:uid="{BC8380BB-C150-42CE-B947-4ADF6D4C463F}"/>
    <cellStyle name="Standaard 4 7 5 2 3 2 2 2" xfId="20266" xr:uid="{5563EEE5-3834-44DD-8271-DCA8C0A74A83}"/>
    <cellStyle name="Standaard 4 7 5 2 3 2 2 2 2" xfId="40635" xr:uid="{81B468B2-F640-42F7-B4CF-5BB49943E890}"/>
    <cellStyle name="Standaard 4 7 5 2 3 2 2 3" xfId="30451" xr:uid="{1C2C7146-8959-4AEB-A624-49F8AAFDACB8}"/>
    <cellStyle name="Standaard 4 7 5 2 3 2 3" xfId="15418" xr:uid="{63D6AF58-8EC8-4233-8328-CBF191D4A958}"/>
    <cellStyle name="Standaard 4 7 5 2 3 2 3 2" xfId="35787" xr:uid="{83389036-B5C3-4F29-B022-06EDBFBED704}"/>
    <cellStyle name="Standaard 4 7 5 2 3 2 4" xfId="25603" xr:uid="{8EE739D3-0111-47E3-A604-834E78AAC0F9}"/>
    <cellStyle name="Standaard 4 7 5 2 3 3" xfId="10076" xr:uid="{32347473-817C-4914-B621-CFA866F38E73}"/>
    <cellStyle name="Standaard 4 7 5 2 3 3 2" xfId="20265" xr:uid="{68B7B23E-83EE-45CD-A517-78EAC90CA81F}"/>
    <cellStyle name="Standaard 4 7 5 2 3 3 2 2" xfId="40634" xr:uid="{08A807C5-5E46-4484-BA86-CFB04B04FA74}"/>
    <cellStyle name="Standaard 4 7 5 2 3 3 3" xfId="30450" xr:uid="{EA7FB9BA-0CCB-4592-BF5C-120A63AC2633}"/>
    <cellStyle name="Standaard 4 7 5 2 3 4" xfId="12875" xr:uid="{11927FA4-58C2-491E-A62B-D3AA7E1CAE81}"/>
    <cellStyle name="Standaard 4 7 5 2 3 4 2" xfId="33244" xr:uid="{01A9A892-6CBE-43D9-B1EE-DC6ABA823AFD}"/>
    <cellStyle name="Standaard 4 7 5 2 3 5" xfId="23060" xr:uid="{70F1F407-BE02-4CD1-88B9-FC35ACB464B3}"/>
    <cellStyle name="Standaard 4 7 5 2 4" xfId="3545" xr:uid="{5B9DC36E-10E1-48FD-9E0A-0455C0C16EE3}"/>
    <cellStyle name="Standaard 4 7 5 2 4 2" xfId="10078" xr:uid="{0731C9E1-2154-42B4-B909-F8A4AC0F6BED}"/>
    <cellStyle name="Standaard 4 7 5 2 4 2 2" xfId="20267" xr:uid="{D98A42DA-89A2-4117-8035-05122595B983}"/>
    <cellStyle name="Standaard 4 7 5 2 4 2 2 2" xfId="40636" xr:uid="{B32D3D59-8148-420B-886A-3924E9C22C2C}"/>
    <cellStyle name="Standaard 4 7 5 2 4 2 3" xfId="30452" xr:uid="{FE28997A-739F-4B23-B1E1-01D269761FB6}"/>
    <cellStyle name="Standaard 4 7 5 2 4 3" xfId="13723" xr:uid="{8856B1FF-A993-4142-A8DF-78191405CD34}"/>
    <cellStyle name="Standaard 4 7 5 2 4 3 2" xfId="34092" xr:uid="{54C33F0E-3804-494E-A32D-F6E7E6146FFA}"/>
    <cellStyle name="Standaard 4 7 5 2 4 4" xfId="23908" xr:uid="{CA7AEC4C-969B-4B3D-8F5A-521E62650E6F}"/>
    <cellStyle name="Standaard 4 7 5 2 5" xfId="10073" xr:uid="{2F29D706-C67A-4DE7-9137-5174DAAA8F8D}"/>
    <cellStyle name="Standaard 4 7 5 2 5 2" xfId="20262" xr:uid="{0CBFE413-1C80-406E-97FA-0CE9696E9E64}"/>
    <cellStyle name="Standaard 4 7 5 2 5 2 2" xfId="40631" xr:uid="{F522A93C-66CD-4D7F-9C0D-E85E3BE0D9F1}"/>
    <cellStyle name="Standaard 4 7 5 2 5 3" xfId="30447" xr:uid="{30FBDB9A-F0BE-417F-8453-F6883A5FF517}"/>
    <cellStyle name="Standaard 4 7 5 2 6" xfId="11180" xr:uid="{729280F3-ED67-4A50-B169-BACE860E99A3}"/>
    <cellStyle name="Standaard 4 7 5 2 6 2" xfId="31549" xr:uid="{AD3254D3-89B7-4623-81AF-F9C50BEC139D}"/>
    <cellStyle name="Standaard 4 7 5 2 7" xfId="21365" xr:uid="{CB05CCC8-AA7C-4275-A44D-5422E3A6589E}"/>
    <cellStyle name="Standaard 4 7 5 3" xfId="1424" xr:uid="{F9914EE0-8872-4E37-BE78-BED1FC24EB54}"/>
    <cellStyle name="Standaard 4 7 5 3 2" xfId="3969" xr:uid="{4C6F7AF1-91DF-4EF7-B336-EB36DD6476E9}"/>
    <cellStyle name="Standaard 4 7 5 3 2 2" xfId="10080" xr:uid="{6DCAC04B-F535-4E5F-8474-49AF04E080DC}"/>
    <cellStyle name="Standaard 4 7 5 3 2 2 2" xfId="20269" xr:uid="{263174F6-FE7D-4309-B17E-CE8BCA8A467A}"/>
    <cellStyle name="Standaard 4 7 5 3 2 2 2 2" xfId="40638" xr:uid="{38E99282-6F89-4C07-A88E-3B8D947D746F}"/>
    <cellStyle name="Standaard 4 7 5 3 2 2 3" xfId="30454" xr:uid="{F761E5B9-A443-48A2-AA1E-B0D84797FC7C}"/>
    <cellStyle name="Standaard 4 7 5 3 2 3" xfId="14147" xr:uid="{6BB4DAF9-F9FC-4455-A8AD-772FC4003B6E}"/>
    <cellStyle name="Standaard 4 7 5 3 2 3 2" xfId="34516" xr:uid="{7C36B3C8-3611-4670-85A1-5A47BD7A9911}"/>
    <cellStyle name="Standaard 4 7 5 3 2 4" xfId="24332" xr:uid="{3A755348-699E-4E0B-B8F0-C3DEA4F17EC0}"/>
    <cellStyle name="Standaard 4 7 5 3 3" xfId="10079" xr:uid="{9393E9F9-1DA3-4EE6-928B-34E2C674FB8F}"/>
    <cellStyle name="Standaard 4 7 5 3 3 2" xfId="20268" xr:uid="{EAAE261A-E103-4CD1-B661-E5E02B241FF3}"/>
    <cellStyle name="Standaard 4 7 5 3 3 2 2" xfId="40637" xr:uid="{A1EEE063-D81E-465B-A7ED-48E56844CD3A}"/>
    <cellStyle name="Standaard 4 7 5 3 3 3" xfId="30453" xr:uid="{99FB4B1B-8467-4961-B82E-0B6444936887}"/>
    <cellStyle name="Standaard 4 7 5 3 4" xfId="11604" xr:uid="{EDCF8179-098A-4D3A-83B7-D3760B695060}"/>
    <cellStyle name="Standaard 4 7 5 3 4 2" xfId="31973" xr:uid="{54873D22-3BE3-4EA9-A736-C2FD17A635D4}"/>
    <cellStyle name="Standaard 4 7 5 3 5" xfId="21789" xr:uid="{3DDA43F1-F994-4047-9D59-41275E3BF7FE}"/>
    <cellStyle name="Standaard 4 7 5 4" xfId="2271" xr:uid="{F973E7F6-9501-4947-BD0D-26E1581B90B5}"/>
    <cellStyle name="Standaard 4 7 5 4 2" xfId="4816" xr:uid="{097331E3-00EF-4817-A70A-1A46439D3753}"/>
    <cellStyle name="Standaard 4 7 5 4 2 2" xfId="10082" xr:uid="{9501DCF0-0C39-4078-BE50-C6E4547B9C96}"/>
    <cellStyle name="Standaard 4 7 5 4 2 2 2" xfId="20271" xr:uid="{FAD6DCC2-A183-4F3D-B8D3-A2D6705967C2}"/>
    <cellStyle name="Standaard 4 7 5 4 2 2 2 2" xfId="40640" xr:uid="{A8C3254E-4060-43DA-B947-87A6920CE6E5}"/>
    <cellStyle name="Standaard 4 7 5 4 2 2 3" xfId="30456" xr:uid="{CA3AD9EB-7B67-4583-9429-C584F5F5FBC6}"/>
    <cellStyle name="Standaard 4 7 5 4 2 3" xfId="14994" xr:uid="{0BADB40E-9ED3-44F3-867A-0CC31D6EE9ED}"/>
    <cellStyle name="Standaard 4 7 5 4 2 3 2" xfId="35363" xr:uid="{5278A315-96A1-45B4-9688-D48D9101841A}"/>
    <cellStyle name="Standaard 4 7 5 4 2 4" xfId="25179" xr:uid="{295167C3-D53F-4893-ADA4-8857F7FA3D5D}"/>
    <cellStyle name="Standaard 4 7 5 4 3" xfId="10081" xr:uid="{7C6917AE-3BB9-4848-8FD4-0E0C727B23BC}"/>
    <cellStyle name="Standaard 4 7 5 4 3 2" xfId="20270" xr:uid="{581D1606-B388-469C-A8C9-55BA36680D12}"/>
    <cellStyle name="Standaard 4 7 5 4 3 2 2" xfId="40639" xr:uid="{275A6497-5A5D-4197-AB19-679973559FF6}"/>
    <cellStyle name="Standaard 4 7 5 4 3 3" xfId="30455" xr:uid="{5E3294ED-2F73-4731-B5E2-9F8892EBA25A}"/>
    <cellStyle name="Standaard 4 7 5 4 4" xfId="12451" xr:uid="{39629F1B-EF4D-475A-A2C2-882FE9EFA558}"/>
    <cellStyle name="Standaard 4 7 5 4 4 2" xfId="32820" xr:uid="{273F62FE-73D2-4E23-83B2-C3030349329F}"/>
    <cellStyle name="Standaard 4 7 5 4 5" xfId="22636" xr:uid="{D9339FB2-C63D-4F8C-AB33-EC1195E62669}"/>
    <cellStyle name="Standaard 4 7 5 5" xfId="3121" xr:uid="{30E9E184-960B-4AB6-ACAD-8F5C86D44FA2}"/>
    <cellStyle name="Standaard 4 7 5 5 2" xfId="10083" xr:uid="{7D252217-B91E-4278-B9A6-D2BA2FC793AB}"/>
    <cellStyle name="Standaard 4 7 5 5 2 2" xfId="20272" xr:uid="{8F49FA7D-2BAE-4EBF-9CB2-915B7B4F4628}"/>
    <cellStyle name="Standaard 4 7 5 5 2 2 2" xfId="40641" xr:uid="{41249AD4-1A1E-482B-B889-882E4143E55D}"/>
    <cellStyle name="Standaard 4 7 5 5 2 3" xfId="30457" xr:uid="{70BB8911-C3D5-42AF-90F3-C2211462474B}"/>
    <cellStyle name="Standaard 4 7 5 5 3" xfId="13299" xr:uid="{FE637D50-AAA9-44B4-A787-07C13ED05BC1}"/>
    <cellStyle name="Standaard 4 7 5 5 3 2" xfId="33668" xr:uid="{445710E3-7F02-40A9-A690-87335AC30484}"/>
    <cellStyle name="Standaard 4 7 5 5 4" xfId="23484" xr:uid="{BBCB7CDD-AA8C-4D35-86BB-FA43010F98D7}"/>
    <cellStyle name="Standaard 4 7 5 6" xfId="10072" xr:uid="{A81BEAED-E578-44EA-B8A7-209A22DBCF04}"/>
    <cellStyle name="Standaard 4 7 5 6 2" xfId="20261" xr:uid="{D439E029-5F2C-43D2-872C-8BB02918877D}"/>
    <cellStyle name="Standaard 4 7 5 6 2 2" xfId="40630" xr:uid="{C9818C31-2377-4B51-8525-7B45A34DEACE}"/>
    <cellStyle name="Standaard 4 7 5 6 3" xfId="30446" xr:uid="{2F801109-023E-4C7E-BA5E-476A5ACD2B80}"/>
    <cellStyle name="Standaard 4 7 5 7" xfId="10756" xr:uid="{BA7DC022-E164-4DE5-ADA3-48DD54D0F887}"/>
    <cellStyle name="Standaard 4 7 5 7 2" xfId="31125" xr:uid="{A0583E7D-2B40-4D34-92AE-B0A9C5A7F210}"/>
    <cellStyle name="Standaard 4 7 5 8" xfId="20941" xr:uid="{FB94AAF0-9FC0-4F44-A255-93FB3F69E87D}"/>
    <cellStyle name="Standaard 4 7 6" xfId="641" xr:uid="{85EC4549-3B4E-4149-9C0D-C377899C0323}"/>
    <cellStyle name="Standaard 4 7 6 2" xfId="1491" xr:uid="{981C8CEA-902D-424D-8098-1A051C593638}"/>
    <cellStyle name="Standaard 4 7 6 2 2" xfId="4036" xr:uid="{1E19567A-9857-4255-A566-52375B5A0B04}"/>
    <cellStyle name="Standaard 4 7 6 2 2 2" xfId="10086" xr:uid="{B24051C8-FDF4-437A-96DB-4501BB57CD2B}"/>
    <cellStyle name="Standaard 4 7 6 2 2 2 2" xfId="20275" xr:uid="{E73B5470-4AD9-4FC2-8488-2D492A61ED93}"/>
    <cellStyle name="Standaard 4 7 6 2 2 2 2 2" xfId="40644" xr:uid="{0F0DA689-2432-42B1-9D92-04C7196B06BD}"/>
    <cellStyle name="Standaard 4 7 6 2 2 2 3" xfId="30460" xr:uid="{D54CB506-B5AE-4F06-81E4-3B13410060DD}"/>
    <cellStyle name="Standaard 4 7 6 2 2 3" xfId="14214" xr:uid="{6247B231-A2FC-43C9-A0D2-14E5823EBC6D}"/>
    <cellStyle name="Standaard 4 7 6 2 2 3 2" xfId="34583" xr:uid="{63E64E18-BC80-4014-9132-F97BFCE145F2}"/>
    <cellStyle name="Standaard 4 7 6 2 2 4" xfId="24399" xr:uid="{D4AC0561-73F0-4929-A321-81A059305EB6}"/>
    <cellStyle name="Standaard 4 7 6 2 3" xfId="10085" xr:uid="{C52643F5-00CB-45AD-8484-F662B871CA7F}"/>
    <cellStyle name="Standaard 4 7 6 2 3 2" xfId="20274" xr:uid="{6447F075-8D94-4569-BAB4-506844BDC184}"/>
    <cellStyle name="Standaard 4 7 6 2 3 2 2" xfId="40643" xr:uid="{E4F27428-E04E-4DFB-BD4F-C072809F0102}"/>
    <cellStyle name="Standaard 4 7 6 2 3 3" xfId="30459" xr:uid="{0DC3B4AA-0EB4-4079-9F89-B4620079F084}"/>
    <cellStyle name="Standaard 4 7 6 2 4" xfId="11671" xr:uid="{0CC96879-52AD-4FE8-8FF1-75DDBA9EBE21}"/>
    <cellStyle name="Standaard 4 7 6 2 4 2" xfId="32040" xr:uid="{DF63201B-62F5-428E-BE93-A8A434825DF2}"/>
    <cellStyle name="Standaard 4 7 6 2 5" xfId="21856" xr:uid="{E8D3B0C6-35F6-4E77-91D3-5B092E750F0D}"/>
    <cellStyle name="Standaard 4 7 6 3" xfId="2338" xr:uid="{7E78EA70-A84D-4FCD-8B72-525FCD7E37F1}"/>
    <cellStyle name="Standaard 4 7 6 3 2" xfId="4883" xr:uid="{5AA92965-70CB-48CB-80CF-059263B06C8D}"/>
    <cellStyle name="Standaard 4 7 6 3 2 2" xfId="10088" xr:uid="{455E353F-A1F2-40A9-AD4C-EAEE8A520A73}"/>
    <cellStyle name="Standaard 4 7 6 3 2 2 2" xfId="20277" xr:uid="{D5A83964-EA99-4DBC-A11D-209F75098F9C}"/>
    <cellStyle name="Standaard 4 7 6 3 2 2 2 2" xfId="40646" xr:uid="{B251969C-0344-41D0-9B58-8C6879391E15}"/>
    <cellStyle name="Standaard 4 7 6 3 2 2 3" xfId="30462" xr:uid="{26C771B0-CA60-4EF9-847C-5708FAD2A333}"/>
    <cellStyle name="Standaard 4 7 6 3 2 3" xfId="15061" xr:uid="{C75B56B4-D7DF-4A28-9F68-5E0C6A83422A}"/>
    <cellStyle name="Standaard 4 7 6 3 2 3 2" xfId="35430" xr:uid="{3211A3EE-372C-4F09-B273-79B9DB0FE265}"/>
    <cellStyle name="Standaard 4 7 6 3 2 4" xfId="25246" xr:uid="{D315B2C3-6DC9-46E7-A11C-72FDF12FB299}"/>
    <cellStyle name="Standaard 4 7 6 3 3" xfId="10087" xr:uid="{437827D9-82DC-4F2B-80CB-A0A2B8957CAC}"/>
    <cellStyle name="Standaard 4 7 6 3 3 2" xfId="20276" xr:uid="{982F816C-CA67-485B-875C-DD93F7FD7BE8}"/>
    <cellStyle name="Standaard 4 7 6 3 3 2 2" xfId="40645" xr:uid="{9F896454-34DD-437B-A106-DE0C2EBBD1C7}"/>
    <cellStyle name="Standaard 4 7 6 3 3 3" xfId="30461" xr:uid="{3E9061DA-A549-420F-BA4A-4B38B8A8F2B3}"/>
    <cellStyle name="Standaard 4 7 6 3 4" xfId="12518" xr:uid="{62E52C18-0AAD-47EC-B7C4-11F1DF9B038D}"/>
    <cellStyle name="Standaard 4 7 6 3 4 2" xfId="32887" xr:uid="{4620DDF7-FDDB-4CBF-AECE-E4F319120707}"/>
    <cellStyle name="Standaard 4 7 6 3 5" xfId="22703" xr:uid="{BF427AE3-6591-44F6-B6C4-6AF124507C6B}"/>
    <cellStyle name="Standaard 4 7 6 4" xfId="3188" xr:uid="{F1D6ED49-F153-411C-8620-6AFC1B876F06}"/>
    <cellStyle name="Standaard 4 7 6 4 2" xfId="10089" xr:uid="{F03E5735-2747-4F84-8528-E3FA827AA1FB}"/>
    <cellStyle name="Standaard 4 7 6 4 2 2" xfId="20278" xr:uid="{870A4365-4614-4CEA-A9D7-0D6C30CC7083}"/>
    <cellStyle name="Standaard 4 7 6 4 2 2 2" xfId="40647" xr:uid="{35C880BB-A51C-474E-9C74-2B39893E12C4}"/>
    <cellStyle name="Standaard 4 7 6 4 2 3" xfId="30463" xr:uid="{C21D537D-D168-4AFD-9757-C1C0CCE55D0D}"/>
    <cellStyle name="Standaard 4 7 6 4 3" xfId="13366" xr:uid="{F3410405-832A-4C3D-B623-24C9FABCCE7F}"/>
    <cellStyle name="Standaard 4 7 6 4 3 2" xfId="33735" xr:uid="{83B82EC9-84CC-4710-90EB-993B81718DD9}"/>
    <cellStyle name="Standaard 4 7 6 4 4" xfId="23551" xr:uid="{378D41A5-F964-4749-8DBB-DD6C6489CFF5}"/>
    <cellStyle name="Standaard 4 7 6 5" xfId="10084" xr:uid="{9F450B76-ECA3-41C4-AA99-CF5E0ACDAB22}"/>
    <cellStyle name="Standaard 4 7 6 5 2" xfId="20273" xr:uid="{F02B7029-60E3-4793-8EA9-BCFD1FE26583}"/>
    <cellStyle name="Standaard 4 7 6 5 2 2" xfId="40642" xr:uid="{03B780EB-DD35-4D5A-BEE1-36DC7148E1D6}"/>
    <cellStyle name="Standaard 4 7 6 5 3" xfId="30458" xr:uid="{9AD5F576-A271-4E6B-9419-1D5097504ADD}"/>
    <cellStyle name="Standaard 4 7 6 6" xfId="10823" xr:uid="{6EA0653F-E26B-420B-B827-55A482507132}"/>
    <cellStyle name="Standaard 4 7 6 6 2" xfId="31192" xr:uid="{9B6AE654-28EB-47AC-B8DF-7AF5B7ED135D}"/>
    <cellStyle name="Standaard 4 7 6 7" xfId="21008" xr:uid="{B0FC0006-F5AB-4EB9-8486-4AE804DAF08A}"/>
    <cellStyle name="Standaard 4 7 7" xfId="1067" xr:uid="{E366949F-AE5E-4E8C-9436-E124D99AFD6F}"/>
    <cellStyle name="Standaard 4 7 7 2" xfId="3612" xr:uid="{7A8DEA5B-A5DF-4301-BAEC-0FDD72F04AFC}"/>
    <cellStyle name="Standaard 4 7 7 2 2" xfId="10091" xr:uid="{FD177E80-67A2-4EE9-ADD4-EDE8973548E7}"/>
    <cellStyle name="Standaard 4 7 7 2 2 2" xfId="20280" xr:uid="{EB2D9918-F0ED-4D0D-80BE-84138EFC984C}"/>
    <cellStyle name="Standaard 4 7 7 2 2 2 2" xfId="40649" xr:uid="{6D21A804-5ADB-49F7-8032-E8BA24BE5920}"/>
    <cellStyle name="Standaard 4 7 7 2 2 3" xfId="30465" xr:uid="{F70FCAEC-C7F9-4235-BDD6-34A86BF3C10D}"/>
    <cellStyle name="Standaard 4 7 7 2 3" xfId="13790" xr:uid="{D30C4BC7-CBDB-4716-A4C0-E603602883B5}"/>
    <cellStyle name="Standaard 4 7 7 2 3 2" xfId="34159" xr:uid="{19ABED28-F3B9-4FC1-AF16-C3969EA5859D}"/>
    <cellStyle name="Standaard 4 7 7 2 4" xfId="23975" xr:uid="{C6725039-8A30-43DC-9531-EC25AAFBBBC7}"/>
    <cellStyle name="Standaard 4 7 7 3" xfId="10090" xr:uid="{C3746863-FC45-4E7B-9779-3971B8A8D14F}"/>
    <cellStyle name="Standaard 4 7 7 3 2" xfId="20279" xr:uid="{1B72ED7F-021E-483F-AE78-21B52AF23246}"/>
    <cellStyle name="Standaard 4 7 7 3 2 2" xfId="40648" xr:uid="{EBF024EE-8521-4B03-BBE9-9F39E0CFAF42}"/>
    <cellStyle name="Standaard 4 7 7 3 3" xfId="30464" xr:uid="{6CD54136-C2A5-4440-9BA5-321E43367977}"/>
    <cellStyle name="Standaard 4 7 7 4" xfId="11247" xr:uid="{194D0A3A-AA3E-41B9-B453-C07A2CD99655}"/>
    <cellStyle name="Standaard 4 7 7 4 2" xfId="31616" xr:uid="{F4D87588-E079-417C-93C4-9A1F46E5D74C}"/>
    <cellStyle name="Standaard 4 7 7 5" xfId="21432" xr:uid="{725EC71E-20CC-4A32-8C44-C52D7CB98ACC}"/>
    <cellStyle name="Standaard 4 7 8" xfId="1914" xr:uid="{EAFDB927-3E90-4ECB-8FD6-169BAE32282F}"/>
    <cellStyle name="Standaard 4 7 8 2" xfId="4459" xr:uid="{6B74B75A-0BCB-42C0-B0BF-6ACF51C149A4}"/>
    <cellStyle name="Standaard 4 7 8 2 2" xfId="10093" xr:uid="{44D88215-58E0-4ED9-9F96-3794AADAD345}"/>
    <cellStyle name="Standaard 4 7 8 2 2 2" xfId="20282" xr:uid="{D082039B-2B8F-4C55-9FCE-26869281CB15}"/>
    <cellStyle name="Standaard 4 7 8 2 2 2 2" xfId="40651" xr:uid="{BA902E20-49A1-4022-AD9A-0084994EFCE5}"/>
    <cellStyle name="Standaard 4 7 8 2 2 3" xfId="30467" xr:uid="{5F09CFA1-AC5A-4245-A581-7E8E7949C865}"/>
    <cellStyle name="Standaard 4 7 8 2 3" xfId="14637" xr:uid="{782AE5F8-67D7-4F30-969C-6C21A2C90069}"/>
    <cellStyle name="Standaard 4 7 8 2 3 2" xfId="35006" xr:uid="{B441C2E3-0A5F-4AEF-B1C1-CDD905D8DFAA}"/>
    <cellStyle name="Standaard 4 7 8 2 4" xfId="24822" xr:uid="{D987535E-84E9-4C35-88FD-B70D484A2304}"/>
    <cellStyle name="Standaard 4 7 8 3" xfId="10092" xr:uid="{D0B2E73A-2522-4745-914E-B78A63799BCB}"/>
    <cellStyle name="Standaard 4 7 8 3 2" xfId="20281" xr:uid="{16308C64-CB09-4412-8CD8-C61DDE0C4008}"/>
    <cellStyle name="Standaard 4 7 8 3 2 2" xfId="40650" xr:uid="{17B9F3B1-E183-4BD9-A9C5-DFB063E01DC6}"/>
    <cellStyle name="Standaard 4 7 8 3 3" xfId="30466" xr:uid="{37F7E3A6-84F4-401D-9404-01EDE4018481}"/>
    <cellStyle name="Standaard 4 7 8 4" xfId="12094" xr:uid="{43432C90-C417-4BF6-A7F8-849E0C994958}"/>
    <cellStyle name="Standaard 4 7 8 4 2" xfId="32463" xr:uid="{183A2CBD-8C7F-4C1E-BAF5-5AEE30BDC21E}"/>
    <cellStyle name="Standaard 4 7 8 5" xfId="22279" xr:uid="{E3D371EF-A556-4362-B001-C6A899BA4BCA}"/>
    <cellStyle name="Standaard 4 7 9" xfId="2764" xr:uid="{2F699A0B-B52E-4741-A050-6DF45E96D156}"/>
    <cellStyle name="Standaard 4 7 9 2" xfId="10094" xr:uid="{C2CA62F5-4581-4CB1-9E50-852DB57FC8EF}"/>
    <cellStyle name="Standaard 4 7 9 2 2" xfId="20283" xr:uid="{3F5797D2-6C0F-4E50-BBB8-3A24718AAE16}"/>
    <cellStyle name="Standaard 4 7 9 2 2 2" xfId="40652" xr:uid="{D11F5F18-3813-4065-9D88-220757439989}"/>
    <cellStyle name="Standaard 4 7 9 2 3" xfId="30468" xr:uid="{DA7D603A-FE7E-4590-8AB1-D35630F36935}"/>
    <cellStyle name="Standaard 4 7 9 3" xfId="12942" xr:uid="{1863C71F-18F1-43AC-9F82-179B12282330}"/>
    <cellStyle name="Standaard 4 7 9 3 2" xfId="33311" xr:uid="{39329C2F-581C-45D2-A39C-0235717E1674}"/>
    <cellStyle name="Standaard 4 7 9 4" xfId="23127" xr:uid="{0899B18E-A1ED-4B89-A577-AD547D1B687A}"/>
    <cellStyle name="Standaard 4 8" xfId="116" xr:uid="{1418EB33-D8C3-4795-A865-E26B8362F685}"/>
    <cellStyle name="Standaard 4 8 10" xfId="10432" xr:uid="{7E769AF8-FF35-4DBC-B555-CF929DDA12A6}"/>
    <cellStyle name="Standaard 4 8 10 2" xfId="30801" xr:uid="{DEE8EA76-ADDD-4EBA-BB5A-0521FCEA9132}"/>
    <cellStyle name="Standaard 4 8 11" xfId="20617" xr:uid="{C721B259-09B1-4F45-BD09-0574DE9BCCB0}"/>
    <cellStyle name="Standaard 4 8 2" xfId="252" xr:uid="{31599BCC-2972-48BA-AEDE-ED0D6F730F98}"/>
    <cellStyle name="Standaard 4 8 2 2" xfId="502" xr:uid="{B69B33F3-F555-49E8-9B83-357F4F9FC403}"/>
    <cellStyle name="Standaard 4 8 2 2 2" xfId="959" xr:uid="{A3921616-A811-4011-8E3A-6E89B36CD377}"/>
    <cellStyle name="Standaard 4 8 2 2 2 2" xfId="1809" xr:uid="{89D293FC-4624-41DE-8664-F3212119379A}"/>
    <cellStyle name="Standaard 4 8 2 2 2 2 2" xfId="4354" xr:uid="{A6A97AB8-9F00-4A5D-A249-35E9CB8B79D3}"/>
    <cellStyle name="Standaard 4 8 2 2 2 2 2 2" xfId="10100" xr:uid="{A7272881-9190-4A65-95CF-0B4E8367A5BA}"/>
    <cellStyle name="Standaard 4 8 2 2 2 2 2 2 2" xfId="20289" xr:uid="{D9EB1795-9ABB-4FCF-A989-2A5992709EA4}"/>
    <cellStyle name="Standaard 4 8 2 2 2 2 2 2 2 2" xfId="40658" xr:uid="{2991A41F-6F2C-4257-BD42-F78113D4DA99}"/>
    <cellStyle name="Standaard 4 8 2 2 2 2 2 2 3" xfId="30474" xr:uid="{3A4145FB-376F-4C39-AADC-BD3610575FC0}"/>
    <cellStyle name="Standaard 4 8 2 2 2 2 2 3" xfId="14532" xr:uid="{8C098495-4D65-4E40-A1B3-ED135D5C9909}"/>
    <cellStyle name="Standaard 4 8 2 2 2 2 2 3 2" xfId="34901" xr:uid="{ABDEDDFF-B7B2-4873-B902-3D37E54D7B3F}"/>
    <cellStyle name="Standaard 4 8 2 2 2 2 2 4" xfId="24717" xr:uid="{60F8557D-F1AB-4E6D-A342-519EE0554906}"/>
    <cellStyle name="Standaard 4 8 2 2 2 2 3" xfId="10099" xr:uid="{6D0E590A-F354-41D6-BF45-CB8CB137FD65}"/>
    <cellStyle name="Standaard 4 8 2 2 2 2 3 2" xfId="20288" xr:uid="{3C450F5D-D64E-4934-83AB-F1AA0B7720D8}"/>
    <cellStyle name="Standaard 4 8 2 2 2 2 3 2 2" xfId="40657" xr:uid="{C1475968-4B6C-4260-8B24-66ED4FBC9EA3}"/>
    <cellStyle name="Standaard 4 8 2 2 2 2 3 3" xfId="30473" xr:uid="{58D727E1-7720-49C1-AFC0-BFF4F9D894EB}"/>
    <cellStyle name="Standaard 4 8 2 2 2 2 4" xfId="11989" xr:uid="{4075E604-2A7E-4272-AEC6-9595FE0BEA8F}"/>
    <cellStyle name="Standaard 4 8 2 2 2 2 4 2" xfId="32358" xr:uid="{C6B27D94-EEDE-4B8F-8A4B-1E4877CB4D46}"/>
    <cellStyle name="Standaard 4 8 2 2 2 2 5" xfId="22174" xr:uid="{AE5D060D-5A53-4FF4-B3D5-ECF8F39C95BC}"/>
    <cellStyle name="Standaard 4 8 2 2 2 3" xfId="2656" xr:uid="{8579022A-6B8E-4433-8469-E23C538904C5}"/>
    <cellStyle name="Standaard 4 8 2 2 2 3 2" xfId="5201" xr:uid="{6259ED7D-0934-4CF8-B785-79778EDAC5CD}"/>
    <cellStyle name="Standaard 4 8 2 2 2 3 2 2" xfId="10102" xr:uid="{8AD637C5-FA4A-493A-A52E-B3953221511E}"/>
    <cellStyle name="Standaard 4 8 2 2 2 3 2 2 2" xfId="20291" xr:uid="{C619D4C6-C387-4CEF-8AF4-4C45C62418CB}"/>
    <cellStyle name="Standaard 4 8 2 2 2 3 2 2 2 2" xfId="40660" xr:uid="{ED1F87FD-118D-4CFA-A241-A50C0F1EFDE9}"/>
    <cellStyle name="Standaard 4 8 2 2 2 3 2 2 3" xfId="30476" xr:uid="{0BAB4C91-E767-42DE-8EC5-F7A6EFCC1A2D}"/>
    <cellStyle name="Standaard 4 8 2 2 2 3 2 3" xfId="15379" xr:uid="{8782CB8F-5DF5-4470-84C3-7E02FB0EE657}"/>
    <cellStyle name="Standaard 4 8 2 2 2 3 2 3 2" xfId="35748" xr:uid="{5F2267E3-811B-4D61-BB5B-6CB944AA110A}"/>
    <cellStyle name="Standaard 4 8 2 2 2 3 2 4" xfId="25564" xr:uid="{D0E2A599-229B-4203-BCDF-27309A40ED4F}"/>
    <cellStyle name="Standaard 4 8 2 2 2 3 3" xfId="10101" xr:uid="{C235D7D0-D387-4986-A83A-98CED65C0DE6}"/>
    <cellStyle name="Standaard 4 8 2 2 2 3 3 2" xfId="20290" xr:uid="{043AD633-1762-483C-9C95-BC8C53580139}"/>
    <cellStyle name="Standaard 4 8 2 2 2 3 3 2 2" xfId="40659" xr:uid="{3D70B39D-6346-429F-A150-BDE94FB2B9BB}"/>
    <cellStyle name="Standaard 4 8 2 2 2 3 3 3" xfId="30475" xr:uid="{C2314EFD-259A-44AD-8AAB-92A3E00C60B4}"/>
    <cellStyle name="Standaard 4 8 2 2 2 3 4" xfId="12836" xr:uid="{EEEDF8B2-C9D4-4C52-A00B-06328F00C2A1}"/>
    <cellStyle name="Standaard 4 8 2 2 2 3 4 2" xfId="33205" xr:uid="{E979F3C3-0660-4C4D-B237-ACE7628ED626}"/>
    <cellStyle name="Standaard 4 8 2 2 2 3 5" xfId="23021" xr:uid="{3EC2D49C-871D-4EC2-89B2-A894E346011B}"/>
    <cellStyle name="Standaard 4 8 2 2 2 4" xfId="3506" xr:uid="{9B22CA9E-FBC9-40C9-891E-4B03EC39537F}"/>
    <cellStyle name="Standaard 4 8 2 2 2 4 2" xfId="10103" xr:uid="{A346ADB5-383F-4839-94A7-FD4933EE4808}"/>
    <cellStyle name="Standaard 4 8 2 2 2 4 2 2" xfId="20292" xr:uid="{B53359B5-A605-40BA-8FD9-F2503C6A1E0D}"/>
    <cellStyle name="Standaard 4 8 2 2 2 4 2 2 2" xfId="40661" xr:uid="{8BFE3E5A-080C-44F2-B0C8-B7DC2B21C39B}"/>
    <cellStyle name="Standaard 4 8 2 2 2 4 2 3" xfId="30477" xr:uid="{A79EECC7-B645-4519-8372-BC74BE453AEF}"/>
    <cellStyle name="Standaard 4 8 2 2 2 4 3" xfId="13684" xr:uid="{3FF67C78-89BA-45C1-8464-706B2DA8A3E8}"/>
    <cellStyle name="Standaard 4 8 2 2 2 4 3 2" xfId="34053" xr:uid="{555A7AF0-F5E2-4D62-838B-623B25EB61F1}"/>
    <cellStyle name="Standaard 4 8 2 2 2 4 4" xfId="23869" xr:uid="{6747492F-98EE-43DF-983F-8C4E53DA25B5}"/>
    <cellStyle name="Standaard 4 8 2 2 2 5" xfId="10098" xr:uid="{0F990A77-D7F7-4A85-B335-EEFF2A07B681}"/>
    <cellStyle name="Standaard 4 8 2 2 2 5 2" xfId="20287" xr:uid="{A299F4EF-87C8-48E8-8200-843826F3BA38}"/>
    <cellStyle name="Standaard 4 8 2 2 2 5 2 2" xfId="40656" xr:uid="{4AB57803-E4E0-4510-A410-BF33E87C7063}"/>
    <cellStyle name="Standaard 4 8 2 2 2 5 3" xfId="30472" xr:uid="{09416048-571F-4948-B2B3-D4A62DC4F03F}"/>
    <cellStyle name="Standaard 4 8 2 2 2 6" xfId="11141" xr:uid="{CF47707D-B6F3-44D4-951A-5A0C69591C59}"/>
    <cellStyle name="Standaard 4 8 2 2 2 6 2" xfId="31510" xr:uid="{CB3C47F4-AB08-40AE-AD84-EB4E4038CDCA}"/>
    <cellStyle name="Standaard 4 8 2 2 2 7" xfId="21326" xr:uid="{9891D732-E5E2-49A9-BBDA-DA4DB36F6B2C}"/>
    <cellStyle name="Standaard 4 8 2 2 3" xfId="1385" xr:uid="{18EFAB4D-5FBE-4A7E-9738-B447072ADE15}"/>
    <cellStyle name="Standaard 4 8 2 2 3 2" xfId="3930" xr:uid="{D4B38F7F-04CF-4A65-8470-AB0920470C0B}"/>
    <cellStyle name="Standaard 4 8 2 2 3 2 2" xfId="10105" xr:uid="{AC9C3004-4587-4926-9E8C-DEACA82692C8}"/>
    <cellStyle name="Standaard 4 8 2 2 3 2 2 2" xfId="20294" xr:uid="{FFE6BA1E-F2FF-47CD-9646-D5DAA37C29EA}"/>
    <cellStyle name="Standaard 4 8 2 2 3 2 2 2 2" xfId="40663" xr:uid="{B2EAB7A6-9285-4412-90F7-8FB5C66462A3}"/>
    <cellStyle name="Standaard 4 8 2 2 3 2 2 3" xfId="30479" xr:uid="{8FB3278C-6DD5-4A87-9563-4FFB9C71DE0A}"/>
    <cellStyle name="Standaard 4 8 2 2 3 2 3" xfId="14108" xr:uid="{81B062CC-D69D-4937-9B50-213651238B37}"/>
    <cellStyle name="Standaard 4 8 2 2 3 2 3 2" xfId="34477" xr:uid="{1A5D0757-CAC1-42AA-B2F4-EE623577B919}"/>
    <cellStyle name="Standaard 4 8 2 2 3 2 4" xfId="24293" xr:uid="{C601208C-05AD-47E4-8CD9-DE1FA4AED67A}"/>
    <cellStyle name="Standaard 4 8 2 2 3 3" xfId="10104" xr:uid="{673B714F-3176-4E23-9971-4439840630E3}"/>
    <cellStyle name="Standaard 4 8 2 2 3 3 2" xfId="20293" xr:uid="{3A468311-CB39-4A61-A472-44E70961492A}"/>
    <cellStyle name="Standaard 4 8 2 2 3 3 2 2" xfId="40662" xr:uid="{7EE5D569-E173-4D9F-890A-FFF80AA9E0CB}"/>
    <cellStyle name="Standaard 4 8 2 2 3 3 3" xfId="30478" xr:uid="{51279EEF-AE12-4598-8B51-7923F2163340}"/>
    <cellStyle name="Standaard 4 8 2 2 3 4" xfId="11565" xr:uid="{0CDF8A93-5007-4B4F-8289-490E5FEC5122}"/>
    <cellStyle name="Standaard 4 8 2 2 3 4 2" xfId="31934" xr:uid="{EAFE0DD1-3181-4322-9FBC-61D87E45D383}"/>
    <cellStyle name="Standaard 4 8 2 2 3 5" xfId="21750" xr:uid="{6931F177-36F2-4899-A70A-7EA2A5673470}"/>
    <cellStyle name="Standaard 4 8 2 2 4" xfId="2232" xr:uid="{BB38CC18-C451-4418-A0B1-A83B9A396061}"/>
    <cellStyle name="Standaard 4 8 2 2 4 2" xfId="4777" xr:uid="{AF45DAFD-E3C5-4864-9DFE-B7807B18C7A4}"/>
    <cellStyle name="Standaard 4 8 2 2 4 2 2" xfId="10107" xr:uid="{2E8D73B3-9688-48F0-BB23-91BA5549AC47}"/>
    <cellStyle name="Standaard 4 8 2 2 4 2 2 2" xfId="20296" xr:uid="{22FCFDFB-C489-406B-82E9-B0EA9F36DD9D}"/>
    <cellStyle name="Standaard 4 8 2 2 4 2 2 2 2" xfId="40665" xr:uid="{C30D8C11-7FD7-4752-AA4D-CE834DF39EF4}"/>
    <cellStyle name="Standaard 4 8 2 2 4 2 2 3" xfId="30481" xr:uid="{BE898CBF-4086-43C7-813D-C8F1E0815898}"/>
    <cellStyle name="Standaard 4 8 2 2 4 2 3" xfId="14955" xr:uid="{E484EABC-9FB3-4C58-B8E5-5754AA2E546F}"/>
    <cellStyle name="Standaard 4 8 2 2 4 2 3 2" xfId="35324" xr:uid="{7990DA44-AC8A-409F-A59C-4DA2940F5515}"/>
    <cellStyle name="Standaard 4 8 2 2 4 2 4" xfId="25140" xr:uid="{538899AE-820C-4905-BA91-09649BA12866}"/>
    <cellStyle name="Standaard 4 8 2 2 4 3" xfId="10106" xr:uid="{2BDA1D36-0ED1-460A-A145-8ACD3568DDB1}"/>
    <cellStyle name="Standaard 4 8 2 2 4 3 2" xfId="20295" xr:uid="{BE621B8F-6A60-4125-990E-5A4BE48075A9}"/>
    <cellStyle name="Standaard 4 8 2 2 4 3 2 2" xfId="40664" xr:uid="{4B391818-1DDB-4A9D-9EE7-414DDD8CFA02}"/>
    <cellStyle name="Standaard 4 8 2 2 4 3 3" xfId="30480" xr:uid="{7CBDC656-00EB-48BC-9422-A286952608F1}"/>
    <cellStyle name="Standaard 4 8 2 2 4 4" xfId="12412" xr:uid="{AD96BC98-5D23-4864-AEE3-338FD7598B9C}"/>
    <cellStyle name="Standaard 4 8 2 2 4 4 2" xfId="32781" xr:uid="{64E6D4E3-7CD1-4EFF-BEFF-EA571FCA4A9E}"/>
    <cellStyle name="Standaard 4 8 2 2 4 5" xfId="22597" xr:uid="{3D06A2CB-36A2-475D-9564-128F64B8D267}"/>
    <cellStyle name="Standaard 4 8 2 2 5" xfId="3082" xr:uid="{27ADD242-86C7-4289-A449-8716623BE6C1}"/>
    <cellStyle name="Standaard 4 8 2 2 5 2" xfId="10108" xr:uid="{A601319F-432D-47F5-8DE8-2CEAB93A4B1A}"/>
    <cellStyle name="Standaard 4 8 2 2 5 2 2" xfId="20297" xr:uid="{86483787-3576-4450-AAEB-9FC30612EC41}"/>
    <cellStyle name="Standaard 4 8 2 2 5 2 2 2" xfId="40666" xr:uid="{F629F852-0AA8-4EC4-BCD7-A8FBBC7358E1}"/>
    <cellStyle name="Standaard 4 8 2 2 5 2 3" xfId="30482" xr:uid="{FF294929-1898-4821-A7D8-D5FDCCB8500F}"/>
    <cellStyle name="Standaard 4 8 2 2 5 3" xfId="13260" xr:uid="{F7541E2B-CFB1-45C2-8FA4-C28DC34E744B}"/>
    <cellStyle name="Standaard 4 8 2 2 5 3 2" xfId="33629" xr:uid="{0511A8E2-0F4F-419B-AEDD-500DCC48EDA8}"/>
    <cellStyle name="Standaard 4 8 2 2 5 4" xfId="23445" xr:uid="{C5CEE7D5-0877-48EA-8F57-2DBECA19271C}"/>
    <cellStyle name="Standaard 4 8 2 2 6" xfId="10097" xr:uid="{DF7DB75D-8011-4E37-9F19-8BC7EFACC85E}"/>
    <cellStyle name="Standaard 4 8 2 2 6 2" xfId="20286" xr:uid="{D1AD20EA-B645-43A8-83B9-F04D9A57269C}"/>
    <cellStyle name="Standaard 4 8 2 2 6 2 2" xfId="40655" xr:uid="{5C436414-F75A-43E3-BA1A-88BAEC7DF8D1}"/>
    <cellStyle name="Standaard 4 8 2 2 6 3" xfId="30471" xr:uid="{D546776F-2582-4726-A130-F95147A3F5EB}"/>
    <cellStyle name="Standaard 4 8 2 2 7" xfId="10717" xr:uid="{1E0CE9B8-AA4A-4A32-8FB9-9AB55EF44AAE}"/>
    <cellStyle name="Standaard 4 8 2 2 7 2" xfId="31086" xr:uid="{702C3E0B-F78F-40E0-9F46-8DD346BD6FBA}"/>
    <cellStyle name="Standaard 4 8 2 2 8" xfId="20902" xr:uid="{EEF41EB1-267B-4FC9-BBA0-587757E3687F}"/>
    <cellStyle name="Standaard 4 8 2 3" xfId="808" xr:uid="{D46FD534-74FE-44D3-A465-7C3B8D0B199F}"/>
    <cellStyle name="Standaard 4 8 2 3 2" xfId="1658" xr:uid="{85705B9C-A38C-4BCC-8571-9B2301AF3E8F}"/>
    <cellStyle name="Standaard 4 8 2 3 2 2" xfId="4203" xr:uid="{EB381411-464F-49BB-BE51-C0B561508C98}"/>
    <cellStyle name="Standaard 4 8 2 3 2 2 2" xfId="10111" xr:uid="{AFF4D78D-DE41-4C62-B429-9300DEEA9596}"/>
    <cellStyle name="Standaard 4 8 2 3 2 2 2 2" xfId="20300" xr:uid="{88B5CF30-6518-4DE4-B6A7-A8C864E1E462}"/>
    <cellStyle name="Standaard 4 8 2 3 2 2 2 2 2" xfId="40669" xr:uid="{864BD972-F00E-48D3-A905-7E37720CC959}"/>
    <cellStyle name="Standaard 4 8 2 3 2 2 2 3" xfId="30485" xr:uid="{0B15B7CF-0669-4A67-8C9A-B000B9B1D7D9}"/>
    <cellStyle name="Standaard 4 8 2 3 2 2 3" xfId="14381" xr:uid="{996FFD9A-92CD-47A6-845D-6CC18E60BFBB}"/>
    <cellStyle name="Standaard 4 8 2 3 2 2 3 2" xfId="34750" xr:uid="{99B66D3C-FE1A-4AD2-BE9C-5DA5ADB81A98}"/>
    <cellStyle name="Standaard 4 8 2 3 2 2 4" xfId="24566" xr:uid="{E1EFC78E-5201-4E54-A559-0676F1C9DBA6}"/>
    <cellStyle name="Standaard 4 8 2 3 2 3" xfId="10110" xr:uid="{2BA42FAF-8E93-41CC-A96F-16B31329FDEA}"/>
    <cellStyle name="Standaard 4 8 2 3 2 3 2" xfId="20299" xr:uid="{7B41FCB5-C188-4E75-B55B-02A3273F9E4B}"/>
    <cellStyle name="Standaard 4 8 2 3 2 3 2 2" xfId="40668" xr:uid="{71D61FA3-2FEB-4B10-AE89-28F72850959C}"/>
    <cellStyle name="Standaard 4 8 2 3 2 3 3" xfId="30484" xr:uid="{4BBB09B1-0B34-4428-BC71-87D7B36F81FE}"/>
    <cellStyle name="Standaard 4 8 2 3 2 4" xfId="11838" xr:uid="{4C6D2F57-A4F7-4E33-A3E1-28A939F33578}"/>
    <cellStyle name="Standaard 4 8 2 3 2 4 2" xfId="32207" xr:uid="{BE84D18E-1117-4796-A514-C5B005F00B3F}"/>
    <cellStyle name="Standaard 4 8 2 3 2 5" xfId="22023" xr:uid="{209A6EF3-9AD4-4859-95DB-B27EB28B1B66}"/>
    <cellStyle name="Standaard 4 8 2 3 3" xfId="2505" xr:uid="{FA24AEF1-A410-4983-ABFF-F34B0A89A200}"/>
    <cellStyle name="Standaard 4 8 2 3 3 2" xfId="5050" xr:uid="{320588FC-E074-4AD4-A405-B7361962518E}"/>
    <cellStyle name="Standaard 4 8 2 3 3 2 2" xfId="10113" xr:uid="{2EEA3C05-CCE7-493C-B715-46990F8DB93F}"/>
    <cellStyle name="Standaard 4 8 2 3 3 2 2 2" xfId="20302" xr:uid="{B70F2270-5D6E-4FBA-946C-A6303E97A41B}"/>
    <cellStyle name="Standaard 4 8 2 3 3 2 2 2 2" xfId="40671" xr:uid="{F75A092E-7E3B-4D37-9B26-4A6433A77305}"/>
    <cellStyle name="Standaard 4 8 2 3 3 2 2 3" xfId="30487" xr:uid="{6E3BE60F-F0BB-4691-8E6C-C2DF99A5E64A}"/>
    <cellStyle name="Standaard 4 8 2 3 3 2 3" xfId="15228" xr:uid="{D0EB1D1A-35F1-4BE7-8B05-AB93454CD00D}"/>
    <cellStyle name="Standaard 4 8 2 3 3 2 3 2" xfId="35597" xr:uid="{EA6F3423-4F03-444A-87BF-161FF8281754}"/>
    <cellStyle name="Standaard 4 8 2 3 3 2 4" xfId="25413" xr:uid="{A22D6DB6-EF3D-41E3-A17A-2020C35CBF28}"/>
    <cellStyle name="Standaard 4 8 2 3 3 3" xfId="10112" xr:uid="{22A6D786-1659-41B9-A823-BFA5E3388D1F}"/>
    <cellStyle name="Standaard 4 8 2 3 3 3 2" xfId="20301" xr:uid="{B89E044E-FE7D-4D3F-8681-BC144580ADAF}"/>
    <cellStyle name="Standaard 4 8 2 3 3 3 2 2" xfId="40670" xr:uid="{A898C53C-57B4-477E-B4E1-C341F281BC2D}"/>
    <cellStyle name="Standaard 4 8 2 3 3 3 3" xfId="30486" xr:uid="{B8C52165-F34B-41B9-AFDD-99A8464D74E9}"/>
    <cellStyle name="Standaard 4 8 2 3 3 4" xfId="12685" xr:uid="{D7B01F56-E53C-458D-ADCD-C9812224CFE3}"/>
    <cellStyle name="Standaard 4 8 2 3 3 4 2" xfId="33054" xr:uid="{47DBB80C-80A2-44A9-B940-935A032C126A}"/>
    <cellStyle name="Standaard 4 8 2 3 3 5" xfId="22870" xr:uid="{8C9C1A6C-8D60-4D48-990C-652415FFC81F}"/>
    <cellStyle name="Standaard 4 8 2 3 4" xfId="3355" xr:uid="{7AA13A08-0BD7-47FF-A564-10C10564B6C0}"/>
    <cellStyle name="Standaard 4 8 2 3 4 2" xfId="10114" xr:uid="{3BDC9B0B-F75C-4A4A-8039-93A0C5CD5DF9}"/>
    <cellStyle name="Standaard 4 8 2 3 4 2 2" xfId="20303" xr:uid="{16C6D1A7-AA2C-410C-B199-461CFD4B4ECA}"/>
    <cellStyle name="Standaard 4 8 2 3 4 2 2 2" xfId="40672" xr:uid="{65F320B6-8D5D-41F7-83E1-C88450936797}"/>
    <cellStyle name="Standaard 4 8 2 3 4 2 3" xfId="30488" xr:uid="{208F6A0B-0DBC-4634-BEDB-45B7049F1E00}"/>
    <cellStyle name="Standaard 4 8 2 3 4 3" xfId="13533" xr:uid="{07BDD780-831C-47AC-BCB3-99CC96EB0D69}"/>
    <cellStyle name="Standaard 4 8 2 3 4 3 2" xfId="33902" xr:uid="{B644214F-F0B6-4A21-AC71-0CD69A97DC02}"/>
    <cellStyle name="Standaard 4 8 2 3 4 4" xfId="23718" xr:uid="{87F21990-AC46-426D-A019-3C07DA6223BD}"/>
    <cellStyle name="Standaard 4 8 2 3 5" xfId="10109" xr:uid="{2CEC96EE-8C76-4621-A4D2-20007ACF9900}"/>
    <cellStyle name="Standaard 4 8 2 3 5 2" xfId="20298" xr:uid="{5E543BE7-BA74-4883-BA83-05BAFE7D8ACE}"/>
    <cellStyle name="Standaard 4 8 2 3 5 2 2" xfId="40667" xr:uid="{ACF35CC6-7257-4CBD-97C2-380DDE34E0E2}"/>
    <cellStyle name="Standaard 4 8 2 3 5 3" xfId="30483" xr:uid="{00B5BE4A-1CB3-45B2-B379-EB28CA3922D0}"/>
    <cellStyle name="Standaard 4 8 2 3 6" xfId="10990" xr:uid="{8D736FCC-AFA8-4114-ABD9-E5040ABF45EC}"/>
    <cellStyle name="Standaard 4 8 2 3 6 2" xfId="31359" xr:uid="{EBB87D7D-D1EA-4F86-94D4-48C4FC329B48}"/>
    <cellStyle name="Standaard 4 8 2 3 7" xfId="21175" xr:uid="{B109F464-A48B-4FBC-8C78-03EBAED9F1AA}"/>
    <cellStyle name="Standaard 4 8 2 4" xfId="1234" xr:uid="{4377C889-CD78-4F44-9AA2-A6D98C8582F9}"/>
    <cellStyle name="Standaard 4 8 2 4 2" xfId="3779" xr:uid="{B2C21A93-7111-4AAC-8DE0-089E8E54C1C4}"/>
    <cellStyle name="Standaard 4 8 2 4 2 2" xfId="10116" xr:uid="{78A2F902-360F-4FB1-BD8F-44E4250E6D56}"/>
    <cellStyle name="Standaard 4 8 2 4 2 2 2" xfId="20305" xr:uid="{8237B9AE-6B82-4FC0-A8D4-652842E7E9B7}"/>
    <cellStyle name="Standaard 4 8 2 4 2 2 2 2" xfId="40674" xr:uid="{80D12169-1C31-4EBD-B92C-DCBBD8563B48}"/>
    <cellStyle name="Standaard 4 8 2 4 2 2 3" xfId="30490" xr:uid="{9C255C6A-D823-464E-9579-AC0D36725526}"/>
    <cellStyle name="Standaard 4 8 2 4 2 3" xfId="13957" xr:uid="{DC6FFE90-CC19-46ED-861A-63FB6668FB49}"/>
    <cellStyle name="Standaard 4 8 2 4 2 3 2" xfId="34326" xr:uid="{73028CE1-C2D2-4E9E-86A4-E25CABCC18DC}"/>
    <cellStyle name="Standaard 4 8 2 4 2 4" xfId="24142" xr:uid="{A56B3687-54F0-4F7F-8D1F-802B6A1161F7}"/>
    <cellStyle name="Standaard 4 8 2 4 3" xfId="10115" xr:uid="{6BE7A7F3-CA6C-47D0-B24F-71EA0A6ED28F}"/>
    <cellStyle name="Standaard 4 8 2 4 3 2" xfId="20304" xr:uid="{220FACC1-BC9B-4251-9A82-BE9CA5C2F7A8}"/>
    <cellStyle name="Standaard 4 8 2 4 3 2 2" xfId="40673" xr:uid="{E2CED3B3-9DF9-4F09-91FB-4C2BBAB71E27}"/>
    <cellStyle name="Standaard 4 8 2 4 3 3" xfId="30489" xr:uid="{86EAB0A6-6B10-4E35-AC76-837A420D653B}"/>
    <cellStyle name="Standaard 4 8 2 4 4" xfId="11414" xr:uid="{ED1C5739-BA87-46D1-BBF1-2AC3B657B972}"/>
    <cellStyle name="Standaard 4 8 2 4 4 2" xfId="31783" xr:uid="{D9BABA3A-EBD7-464D-A999-A2EA3933ACD6}"/>
    <cellStyle name="Standaard 4 8 2 4 5" xfId="21599" xr:uid="{EB23BF06-D8DF-43B8-ACCA-E410C5BEF89F}"/>
    <cellStyle name="Standaard 4 8 2 5" xfId="2081" xr:uid="{5DAC1E33-DC83-496F-88FB-150B67EB5FB7}"/>
    <cellStyle name="Standaard 4 8 2 5 2" xfId="4626" xr:uid="{7E6E3459-D729-42C9-AE7B-DB4A20BAA4DF}"/>
    <cellStyle name="Standaard 4 8 2 5 2 2" xfId="10118" xr:uid="{CB4D51AD-5427-4446-AFCB-69899C99468B}"/>
    <cellStyle name="Standaard 4 8 2 5 2 2 2" xfId="20307" xr:uid="{2D763511-8A5D-49B3-B965-2CFEDCF108DE}"/>
    <cellStyle name="Standaard 4 8 2 5 2 2 2 2" xfId="40676" xr:uid="{BA0AD289-2CA8-4734-9841-0743A7AD2B6F}"/>
    <cellStyle name="Standaard 4 8 2 5 2 2 3" xfId="30492" xr:uid="{C135029F-5D7B-452E-88F8-87A64FF69CD7}"/>
    <cellStyle name="Standaard 4 8 2 5 2 3" xfId="14804" xr:uid="{06F405C0-046E-4B6D-9AD9-5E9CC86FD5B1}"/>
    <cellStyle name="Standaard 4 8 2 5 2 3 2" xfId="35173" xr:uid="{0B345D67-946A-43FF-9FD6-638865D9F5E5}"/>
    <cellStyle name="Standaard 4 8 2 5 2 4" xfId="24989" xr:uid="{AC791A93-77F0-4C4F-A7B9-7A2EA7C19DD0}"/>
    <cellStyle name="Standaard 4 8 2 5 3" xfId="10117" xr:uid="{38C90D74-BECA-47C0-9AF8-3CF5A15D2663}"/>
    <cellStyle name="Standaard 4 8 2 5 3 2" xfId="20306" xr:uid="{2BE98C79-D5B3-41B9-BF52-749AD6D96B9B}"/>
    <cellStyle name="Standaard 4 8 2 5 3 2 2" xfId="40675" xr:uid="{C667CF87-E7C9-41C8-BE2F-D0B6D6E0A222}"/>
    <cellStyle name="Standaard 4 8 2 5 3 3" xfId="30491" xr:uid="{43676B5C-900A-4DD2-ABDD-2A84D5B7AEFE}"/>
    <cellStyle name="Standaard 4 8 2 5 4" xfId="12261" xr:uid="{B660D399-9E4F-458E-B114-DF7F1BEE2B73}"/>
    <cellStyle name="Standaard 4 8 2 5 4 2" xfId="32630" xr:uid="{A5AEE8AD-587A-4EE2-A7DD-4C2FC01A62D9}"/>
    <cellStyle name="Standaard 4 8 2 5 5" xfId="22446" xr:uid="{7785D18A-1180-483C-BCC3-5DEFC6C404E9}"/>
    <cellStyle name="Standaard 4 8 2 6" xfId="2931" xr:uid="{357777F3-16C8-43B4-B1F9-42E7DD17D7F9}"/>
    <cellStyle name="Standaard 4 8 2 6 2" xfId="10119" xr:uid="{D875D7E6-EAC1-4D6A-B5F2-C0DDD3CEA450}"/>
    <cellStyle name="Standaard 4 8 2 6 2 2" xfId="20308" xr:uid="{26545AD2-0526-4252-AFD4-F7755E697AC6}"/>
    <cellStyle name="Standaard 4 8 2 6 2 2 2" xfId="40677" xr:uid="{F91921C6-0513-4C21-A6DB-8EFE5FA207AB}"/>
    <cellStyle name="Standaard 4 8 2 6 2 3" xfId="30493" xr:uid="{BE4B3EE5-B310-447A-B577-C639182BA891}"/>
    <cellStyle name="Standaard 4 8 2 6 3" xfId="13109" xr:uid="{08707E70-09D0-425A-B07D-4B7B2B23D157}"/>
    <cellStyle name="Standaard 4 8 2 6 3 2" xfId="33478" xr:uid="{974F4437-27DE-4AD0-9A7B-7EA9421639DB}"/>
    <cellStyle name="Standaard 4 8 2 6 4" xfId="23294" xr:uid="{FB2D7470-41EB-4EA4-809A-19EAD62201E1}"/>
    <cellStyle name="Standaard 4 8 2 7" xfId="10096" xr:uid="{492BE686-7614-4516-BC3C-BF1137282A9D}"/>
    <cellStyle name="Standaard 4 8 2 7 2" xfId="20285" xr:uid="{6BBD30B0-7F38-4C9C-81ED-8D937DA8B329}"/>
    <cellStyle name="Standaard 4 8 2 7 2 2" xfId="40654" xr:uid="{B75E4EBE-42CC-4830-B6C2-ABBF22D6C85E}"/>
    <cellStyle name="Standaard 4 8 2 7 3" xfId="30470" xr:uid="{C6DC71F2-8E3F-4BF6-8056-2C7E58819926}"/>
    <cellStyle name="Standaard 4 8 2 8" xfId="10566" xr:uid="{C3239E51-2CA3-463D-A213-99DED4022ECD}"/>
    <cellStyle name="Standaard 4 8 2 8 2" xfId="30935" xr:uid="{9C06C8FB-94B1-4005-B032-CDC8E3F3A3D4}"/>
    <cellStyle name="Standaard 4 8 2 9" xfId="20751" xr:uid="{4609050D-2CFF-43DD-983F-9277DF83F4D6}"/>
    <cellStyle name="Standaard 4 8 3" xfId="503" xr:uid="{65D3B0F9-2273-4650-AB5E-94DE9BF869E8}"/>
    <cellStyle name="Standaard 4 8 4" xfId="501" xr:uid="{54B04061-8F1A-43E0-9EB8-EBB81E918613}"/>
    <cellStyle name="Standaard 4 8 4 2" xfId="958" xr:uid="{F4746DC5-7999-49F2-A1CC-13B71FDF2535}"/>
    <cellStyle name="Standaard 4 8 4 2 2" xfId="1808" xr:uid="{9F54AA4F-3637-4F1F-9589-45011D621F65}"/>
    <cellStyle name="Standaard 4 8 4 2 2 2" xfId="4353" xr:uid="{27526E38-D7AA-4C74-AE8A-1D1A8423F61C}"/>
    <cellStyle name="Standaard 4 8 4 2 2 2 2" xfId="10123" xr:uid="{E06B5124-0C98-4256-8693-E56FCC70EBCB}"/>
    <cellStyle name="Standaard 4 8 4 2 2 2 2 2" xfId="20312" xr:uid="{05F04D1A-6CE1-4C45-9EAB-21C697FAD6D7}"/>
    <cellStyle name="Standaard 4 8 4 2 2 2 2 2 2" xfId="40681" xr:uid="{C21CB3C5-D911-471E-A711-C07AB9C112DA}"/>
    <cellStyle name="Standaard 4 8 4 2 2 2 2 3" xfId="30497" xr:uid="{A65A4A88-F6DB-4CF5-B0F1-960A183CF223}"/>
    <cellStyle name="Standaard 4 8 4 2 2 2 3" xfId="14531" xr:uid="{C83822D3-FB33-4FD7-9826-9E504BF91CCC}"/>
    <cellStyle name="Standaard 4 8 4 2 2 2 3 2" xfId="34900" xr:uid="{640109A2-6FE4-45CF-8E8E-B3C23D8751F7}"/>
    <cellStyle name="Standaard 4 8 4 2 2 2 4" xfId="24716" xr:uid="{5EA7F90E-D4AA-4CC2-AD4C-309F81E8E045}"/>
    <cellStyle name="Standaard 4 8 4 2 2 3" xfId="10122" xr:uid="{45737143-0B63-44E9-AB3D-24ABEF805636}"/>
    <cellStyle name="Standaard 4 8 4 2 2 3 2" xfId="20311" xr:uid="{8A1426F7-003D-4A3F-BF5A-F4CDDCB332F3}"/>
    <cellStyle name="Standaard 4 8 4 2 2 3 2 2" xfId="40680" xr:uid="{819FDDF4-6DF3-4C12-A5CF-5C4D621037AE}"/>
    <cellStyle name="Standaard 4 8 4 2 2 3 3" xfId="30496" xr:uid="{F2A98BF2-F240-4952-8985-9EE6C576C026}"/>
    <cellStyle name="Standaard 4 8 4 2 2 4" xfId="11988" xr:uid="{5C2E4729-C479-46F6-BF95-DC3BEB067268}"/>
    <cellStyle name="Standaard 4 8 4 2 2 4 2" xfId="32357" xr:uid="{77000CB8-BE62-4241-8474-080AA32E10F2}"/>
    <cellStyle name="Standaard 4 8 4 2 2 5" xfId="22173" xr:uid="{5693D52F-1E30-4253-8C90-05824A7DFC4F}"/>
    <cellStyle name="Standaard 4 8 4 2 3" xfId="2655" xr:uid="{FDE9FE00-B026-40FF-BCFB-30A007BF2E09}"/>
    <cellStyle name="Standaard 4 8 4 2 3 2" xfId="5200" xr:uid="{C0A4BB6E-43C4-4C65-AA28-AFC58295EF07}"/>
    <cellStyle name="Standaard 4 8 4 2 3 2 2" xfId="10125" xr:uid="{C6900CD5-58A0-43B1-8EE0-928780DD2A00}"/>
    <cellStyle name="Standaard 4 8 4 2 3 2 2 2" xfId="20314" xr:uid="{494CAF26-A57D-4138-A1D1-DCF63E2401AB}"/>
    <cellStyle name="Standaard 4 8 4 2 3 2 2 2 2" xfId="40683" xr:uid="{295098D3-9FA9-41D3-9D29-C6201CE988B0}"/>
    <cellStyle name="Standaard 4 8 4 2 3 2 2 3" xfId="30499" xr:uid="{273AF97B-4923-46C9-8E56-9C4B4EDA23B9}"/>
    <cellStyle name="Standaard 4 8 4 2 3 2 3" xfId="15378" xr:uid="{20C50652-D669-447C-9332-1C4345B364F9}"/>
    <cellStyle name="Standaard 4 8 4 2 3 2 3 2" xfId="35747" xr:uid="{C4BA8682-645E-4CFB-9C34-2908A78710BD}"/>
    <cellStyle name="Standaard 4 8 4 2 3 2 4" xfId="25563" xr:uid="{F9B30D4B-F758-4E91-A453-F621AE8F3517}"/>
    <cellStyle name="Standaard 4 8 4 2 3 3" xfId="10124" xr:uid="{77F56B18-A934-4E14-8CB2-B7E40CB5B752}"/>
    <cellStyle name="Standaard 4 8 4 2 3 3 2" xfId="20313" xr:uid="{2F15AC93-00FE-47FE-9868-2E916877274D}"/>
    <cellStyle name="Standaard 4 8 4 2 3 3 2 2" xfId="40682" xr:uid="{348E8978-8A95-4F3B-AF90-7AB4592E7D98}"/>
    <cellStyle name="Standaard 4 8 4 2 3 3 3" xfId="30498" xr:uid="{86D158E2-9283-48FD-9EC2-827F8668A253}"/>
    <cellStyle name="Standaard 4 8 4 2 3 4" xfId="12835" xr:uid="{7C4A3732-E2FD-442D-AFC4-0B6413F02090}"/>
    <cellStyle name="Standaard 4 8 4 2 3 4 2" xfId="33204" xr:uid="{D981D99D-FB6A-41C3-B512-EAF09AEAB9F3}"/>
    <cellStyle name="Standaard 4 8 4 2 3 5" xfId="23020" xr:uid="{F4420A58-F473-47F2-A83A-3DB4C841B914}"/>
    <cellStyle name="Standaard 4 8 4 2 4" xfId="3505" xr:uid="{76A592A6-F167-44BB-8C46-E6DDBD0EEBED}"/>
    <cellStyle name="Standaard 4 8 4 2 4 2" xfId="10126" xr:uid="{DA89E05F-31C5-4802-B5FD-3C1E4260532B}"/>
    <cellStyle name="Standaard 4 8 4 2 4 2 2" xfId="20315" xr:uid="{401DD9D4-4FC8-401A-966F-F7E55EE3524B}"/>
    <cellStyle name="Standaard 4 8 4 2 4 2 2 2" xfId="40684" xr:uid="{44A11DD3-0999-457B-97FA-D8C0C0F47223}"/>
    <cellStyle name="Standaard 4 8 4 2 4 2 3" xfId="30500" xr:uid="{EF2893CC-BCD7-4F77-9BEA-E98D6E1CB5E9}"/>
    <cellStyle name="Standaard 4 8 4 2 4 3" xfId="13683" xr:uid="{29868324-72F5-42B2-93CF-514C4C40B414}"/>
    <cellStyle name="Standaard 4 8 4 2 4 3 2" xfId="34052" xr:uid="{6BCA8109-96A1-45B2-AF96-58A2656E6574}"/>
    <cellStyle name="Standaard 4 8 4 2 4 4" xfId="23868" xr:uid="{BDF9AF40-C49A-4C7B-B707-08BED90C02FD}"/>
    <cellStyle name="Standaard 4 8 4 2 5" xfId="10121" xr:uid="{2913B7F1-67E7-4E15-832D-802DB7ABBA44}"/>
    <cellStyle name="Standaard 4 8 4 2 5 2" xfId="20310" xr:uid="{02F636F3-7A24-492D-B183-3808455B18A7}"/>
    <cellStyle name="Standaard 4 8 4 2 5 2 2" xfId="40679" xr:uid="{5E99AA8C-2778-4905-ABC4-5C4D430054D7}"/>
    <cellStyle name="Standaard 4 8 4 2 5 3" xfId="30495" xr:uid="{30A2A446-B4C8-4CF5-A770-09890C4E7418}"/>
    <cellStyle name="Standaard 4 8 4 2 6" xfId="11140" xr:uid="{A318EEF2-7138-4BED-BE01-5A16515BB662}"/>
    <cellStyle name="Standaard 4 8 4 2 6 2" xfId="31509" xr:uid="{CB06B3C7-32DE-41B5-894F-1F0C6DF8A774}"/>
    <cellStyle name="Standaard 4 8 4 2 7" xfId="21325" xr:uid="{20E1CCA3-AD73-40BF-A1E4-9E45D7907150}"/>
    <cellStyle name="Standaard 4 8 4 3" xfId="1384" xr:uid="{DBC10E93-1775-4437-8B84-E1553384CDA0}"/>
    <cellStyle name="Standaard 4 8 4 3 2" xfId="3929" xr:uid="{03F0E8ED-3CC0-4335-AD0B-07B306DE7ABC}"/>
    <cellStyle name="Standaard 4 8 4 3 2 2" xfId="10128" xr:uid="{07623733-4020-4820-B324-1775F0005F18}"/>
    <cellStyle name="Standaard 4 8 4 3 2 2 2" xfId="20317" xr:uid="{6B57A73E-0DB6-4F2E-A943-FF16D8CAF40B}"/>
    <cellStyle name="Standaard 4 8 4 3 2 2 2 2" xfId="40686" xr:uid="{70CB4836-A1BD-44AB-BB7C-CACE46BA51E1}"/>
    <cellStyle name="Standaard 4 8 4 3 2 2 3" xfId="30502" xr:uid="{CD6753F5-4C86-4D89-817F-0E0CF759D55C}"/>
    <cellStyle name="Standaard 4 8 4 3 2 3" xfId="14107" xr:uid="{F64D3C45-82E0-4B75-8FCE-D2DFE81E052F}"/>
    <cellStyle name="Standaard 4 8 4 3 2 3 2" xfId="34476" xr:uid="{2598A2EC-E888-4391-A3AD-E389C425AC32}"/>
    <cellStyle name="Standaard 4 8 4 3 2 4" xfId="24292" xr:uid="{0A175908-3D29-4D8C-978C-621514779968}"/>
    <cellStyle name="Standaard 4 8 4 3 3" xfId="10127" xr:uid="{95B4A88D-EF85-47F1-8CAB-1EDEA8DD04DD}"/>
    <cellStyle name="Standaard 4 8 4 3 3 2" xfId="20316" xr:uid="{6556F761-E9B9-47EB-ACED-BD70A74389A5}"/>
    <cellStyle name="Standaard 4 8 4 3 3 2 2" xfId="40685" xr:uid="{BF1B9E59-3E41-4255-818D-00C79F1E1E9B}"/>
    <cellStyle name="Standaard 4 8 4 3 3 3" xfId="30501" xr:uid="{0B118474-59A5-4BB6-80CF-5A3025D15A79}"/>
    <cellStyle name="Standaard 4 8 4 3 4" xfId="11564" xr:uid="{75F1EC42-81FC-44F2-8E92-9F919AAED346}"/>
    <cellStyle name="Standaard 4 8 4 3 4 2" xfId="31933" xr:uid="{5457BCD0-E23B-4FEC-B6D2-CC0B3A3A84E9}"/>
    <cellStyle name="Standaard 4 8 4 3 5" xfId="21749" xr:uid="{56313303-CB43-46CA-A5B4-FAC571476EBA}"/>
    <cellStyle name="Standaard 4 8 4 4" xfId="2231" xr:uid="{2DCA3ECB-4BB1-4EBC-9C75-C20EC8CE7890}"/>
    <cellStyle name="Standaard 4 8 4 4 2" xfId="4776" xr:uid="{23179F58-6CF8-4332-BCF0-C4B3A6709C53}"/>
    <cellStyle name="Standaard 4 8 4 4 2 2" xfId="10130" xr:uid="{7102E689-90AA-4E5A-BE19-282848EB2A76}"/>
    <cellStyle name="Standaard 4 8 4 4 2 2 2" xfId="20319" xr:uid="{0B12A223-27A4-4BFA-9A0D-9AE4480AAC4D}"/>
    <cellStyle name="Standaard 4 8 4 4 2 2 2 2" xfId="40688" xr:uid="{D5980441-2FF7-4CBB-A5BD-0DA340EDF423}"/>
    <cellStyle name="Standaard 4 8 4 4 2 2 3" xfId="30504" xr:uid="{DFAC4EC7-D7D7-49D7-BB82-A4A2FB16B0D3}"/>
    <cellStyle name="Standaard 4 8 4 4 2 3" xfId="14954" xr:uid="{22D24111-E2ED-4091-82BB-BD9CBECD6C54}"/>
    <cellStyle name="Standaard 4 8 4 4 2 3 2" xfId="35323" xr:uid="{AE12DDCA-4483-49BA-B517-8F6926091C88}"/>
    <cellStyle name="Standaard 4 8 4 4 2 4" xfId="25139" xr:uid="{CDBCBD1D-2A5F-4257-8818-541EEA0D6650}"/>
    <cellStyle name="Standaard 4 8 4 4 3" xfId="10129" xr:uid="{68F8934E-8ADF-4C08-808D-C948DA5CBB37}"/>
    <cellStyle name="Standaard 4 8 4 4 3 2" xfId="20318" xr:uid="{3F95D93A-2AA6-4B21-AFA9-843100671389}"/>
    <cellStyle name="Standaard 4 8 4 4 3 2 2" xfId="40687" xr:uid="{1ED8E6F9-F7BE-4149-98DE-356147B4DC84}"/>
    <cellStyle name="Standaard 4 8 4 4 3 3" xfId="30503" xr:uid="{B2A47434-AAAE-445F-A9D8-7DDA245112A5}"/>
    <cellStyle name="Standaard 4 8 4 4 4" xfId="12411" xr:uid="{C261C615-BBCE-41BA-A98C-8774F6BDA269}"/>
    <cellStyle name="Standaard 4 8 4 4 4 2" xfId="32780" xr:uid="{EB238169-13AA-499B-A48C-32D16D911E89}"/>
    <cellStyle name="Standaard 4 8 4 4 5" xfId="22596" xr:uid="{DBF767A0-F367-4A57-A8E1-78606360E9FC}"/>
    <cellStyle name="Standaard 4 8 4 5" xfId="3081" xr:uid="{C3563388-4051-4D1F-85EB-73957A0B79BE}"/>
    <cellStyle name="Standaard 4 8 4 5 2" xfId="10131" xr:uid="{17F5387F-294B-47CC-892E-95314010C12C}"/>
    <cellStyle name="Standaard 4 8 4 5 2 2" xfId="20320" xr:uid="{4B4EEA73-55E7-43FB-AA84-A3EBEA82AC6A}"/>
    <cellStyle name="Standaard 4 8 4 5 2 2 2" xfId="40689" xr:uid="{0ACA44CD-BBA3-489F-B60B-FFAEAD10F377}"/>
    <cellStyle name="Standaard 4 8 4 5 2 3" xfId="30505" xr:uid="{11C96A38-3809-49F5-840A-E5274C273856}"/>
    <cellStyle name="Standaard 4 8 4 5 3" xfId="13259" xr:uid="{9838789A-8FD7-45E3-8CF0-DEDC91AA3846}"/>
    <cellStyle name="Standaard 4 8 4 5 3 2" xfId="33628" xr:uid="{31058CFC-4896-4450-BE62-35AECE3DC628}"/>
    <cellStyle name="Standaard 4 8 4 5 4" xfId="23444" xr:uid="{06831B9C-1702-4B64-AEF7-B2DD0A46B319}"/>
    <cellStyle name="Standaard 4 8 4 6" xfId="10120" xr:uid="{9EC84932-AF37-4F62-B10C-6F0270487367}"/>
    <cellStyle name="Standaard 4 8 4 6 2" xfId="20309" xr:uid="{4F5BDDD4-EE9F-41C4-97DA-BBB265CCA9B8}"/>
    <cellStyle name="Standaard 4 8 4 6 2 2" xfId="40678" xr:uid="{837E618C-33AF-40D5-BA3E-66546C1E9549}"/>
    <cellStyle name="Standaard 4 8 4 6 3" xfId="30494" xr:uid="{39B5CE3E-C7B8-441F-AEC5-FB59A2F4B5E7}"/>
    <cellStyle name="Standaard 4 8 4 7" xfId="10716" xr:uid="{0A0C1AC4-B2A4-4D66-BCB6-68D3E77D2D77}"/>
    <cellStyle name="Standaard 4 8 4 7 2" xfId="31085" xr:uid="{483B7EB2-A8B7-4E3D-A535-1DDFEBF8E977}"/>
    <cellStyle name="Standaard 4 8 4 8" xfId="20901" xr:uid="{6B02E094-4F4F-4E37-9C34-97D0BB70F06D}"/>
    <cellStyle name="Standaard 4 8 5" xfId="674" xr:uid="{7EDC1116-455F-4D3D-B04D-ABAF07391CFB}"/>
    <cellStyle name="Standaard 4 8 5 2" xfId="1524" xr:uid="{0A5741A1-065C-4C70-8828-D68455EB945C}"/>
    <cellStyle name="Standaard 4 8 5 2 2" xfId="4069" xr:uid="{DB39A0FA-3D78-4E10-8FAE-06AEEFF9F522}"/>
    <cellStyle name="Standaard 4 8 5 2 2 2" xfId="10134" xr:uid="{71CA72AF-1CB4-40CA-9636-57DD1610CC7C}"/>
    <cellStyle name="Standaard 4 8 5 2 2 2 2" xfId="20323" xr:uid="{483401F5-1D45-4DA9-92DA-19221133F49D}"/>
    <cellStyle name="Standaard 4 8 5 2 2 2 2 2" xfId="40692" xr:uid="{E93F38E9-EEFA-46D4-9618-81F082C68FBE}"/>
    <cellStyle name="Standaard 4 8 5 2 2 2 3" xfId="30508" xr:uid="{FAAAF246-AEE6-41E0-ABB0-37F03FCA1AC2}"/>
    <cellStyle name="Standaard 4 8 5 2 2 3" xfId="14247" xr:uid="{FEA5FCD8-3A8F-4666-AB3F-6D4A18AEE33B}"/>
    <cellStyle name="Standaard 4 8 5 2 2 3 2" xfId="34616" xr:uid="{D644C2E0-CF27-42BC-8BFE-D3C0F1C6D796}"/>
    <cellStyle name="Standaard 4 8 5 2 2 4" xfId="24432" xr:uid="{03CDA2F4-31F0-4E9C-876B-EEC5B1ACFEED}"/>
    <cellStyle name="Standaard 4 8 5 2 3" xfId="10133" xr:uid="{E8B94280-F03B-4B31-A0C3-747F5C252CEA}"/>
    <cellStyle name="Standaard 4 8 5 2 3 2" xfId="20322" xr:uid="{CCB745DC-7CD4-48B9-A7F8-0E437DDA409D}"/>
    <cellStyle name="Standaard 4 8 5 2 3 2 2" xfId="40691" xr:uid="{BD87C98C-CBBE-41E8-B576-F70CA626F5FF}"/>
    <cellStyle name="Standaard 4 8 5 2 3 3" xfId="30507" xr:uid="{296D3451-7025-41AA-96E4-0DA6F83C5F53}"/>
    <cellStyle name="Standaard 4 8 5 2 4" xfId="11704" xr:uid="{0B5DD072-7F04-432B-A7A2-15015745BF7E}"/>
    <cellStyle name="Standaard 4 8 5 2 4 2" xfId="32073" xr:uid="{742259FF-B84F-47F8-89D9-B246C955042A}"/>
    <cellStyle name="Standaard 4 8 5 2 5" xfId="21889" xr:uid="{206524A4-1E66-42C6-8B2B-66BAA3CAA608}"/>
    <cellStyle name="Standaard 4 8 5 3" xfId="2371" xr:uid="{CC33106E-7380-4FD2-81D1-CDD6CAA7ECFE}"/>
    <cellStyle name="Standaard 4 8 5 3 2" xfId="4916" xr:uid="{CBB9E3FA-F00E-49BA-9E51-A4B5354BB756}"/>
    <cellStyle name="Standaard 4 8 5 3 2 2" xfId="10136" xr:uid="{A031737F-3467-42B7-AFB3-D1C634921321}"/>
    <cellStyle name="Standaard 4 8 5 3 2 2 2" xfId="20325" xr:uid="{8FCC69CD-9AFE-4337-9F5C-12989CF401F7}"/>
    <cellStyle name="Standaard 4 8 5 3 2 2 2 2" xfId="40694" xr:uid="{97671001-7F27-4860-B762-AE34D6C06E43}"/>
    <cellStyle name="Standaard 4 8 5 3 2 2 3" xfId="30510" xr:uid="{C8A45004-6F99-4EEC-ADD7-988BBA64859E}"/>
    <cellStyle name="Standaard 4 8 5 3 2 3" xfId="15094" xr:uid="{490A9F66-7B68-4F10-8E9B-7AD66718371B}"/>
    <cellStyle name="Standaard 4 8 5 3 2 3 2" xfId="35463" xr:uid="{78464882-5EB2-4AA9-B155-281592B6F7AA}"/>
    <cellStyle name="Standaard 4 8 5 3 2 4" xfId="25279" xr:uid="{C20014D6-E951-4FFB-B2F6-8AF4335E17E4}"/>
    <cellStyle name="Standaard 4 8 5 3 3" xfId="10135" xr:uid="{8B70D39F-E7F7-4120-9345-4188B33656DB}"/>
    <cellStyle name="Standaard 4 8 5 3 3 2" xfId="20324" xr:uid="{7886E38A-8996-47D2-8541-CBFEFF0378C3}"/>
    <cellStyle name="Standaard 4 8 5 3 3 2 2" xfId="40693" xr:uid="{E83E0785-3071-4A3C-A199-418AB9970FCF}"/>
    <cellStyle name="Standaard 4 8 5 3 3 3" xfId="30509" xr:uid="{8AB1C43F-4B66-4C29-89AA-0B910F8FC848}"/>
    <cellStyle name="Standaard 4 8 5 3 4" xfId="12551" xr:uid="{706CC3CB-D812-4C87-9355-FD5F5692B6B9}"/>
    <cellStyle name="Standaard 4 8 5 3 4 2" xfId="32920" xr:uid="{906E25EB-FD97-40BF-B01A-7D2C5F0E1DA9}"/>
    <cellStyle name="Standaard 4 8 5 3 5" xfId="22736" xr:uid="{C3906B4A-CBB4-46E9-B545-336979ECBD4E}"/>
    <cellStyle name="Standaard 4 8 5 4" xfId="3221" xr:uid="{D9932310-7C48-43BF-9E11-8CE90B7D70D7}"/>
    <cellStyle name="Standaard 4 8 5 4 2" xfId="10137" xr:uid="{9419F9B0-F5C2-4239-B8A6-D8F2B1D9CE04}"/>
    <cellStyle name="Standaard 4 8 5 4 2 2" xfId="20326" xr:uid="{1FE356E3-51A7-4F48-9722-C08A1A814B07}"/>
    <cellStyle name="Standaard 4 8 5 4 2 2 2" xfId="40695" xr:uid="{2AC402EB-2BA0-47E7-A898-50359384C06E}"/>
    <cellStyle name="Standaard 4 8 5 4 2 3" xfId="30511" xr:uid="{B3461A00-090C-4A1D-9C36-BE8DD8D28BEB}"/>
    <cellStyle name="Standaard 4 8 5 4 3" xfId="13399" xr:uid="{F034CF08-736D-4610-9A84-340AD1A5CD88}"/>
    <cellStyle name="Standaard 4 8 5 4 3 2" xfId="33768" xr:uid="{603F9244-1084-4520-867E-2E5210BA2725}"/>
    <cellStyle name="Standaard 4 8 5 4 4" xfId="23584" xr:uid="{06F0B8A4-20EA-4AFF-B6D8-5A3E2B41B533}"/>
    <cellStyle name="Standaard 4 8 5 5" xfId="10132" xr:uid="{BD151E2D-40BA-493F-89FA-C8E80DA567BF}"/>
    <cellStyle name="Standaard 4 8 5 5 2" xfId="20321" xr:uid="{97856485-13B0-4AB3-81CC-9915064BD03E}"/>
    <cellStyle name="Standaard 4 8 5 5 2 2" xfId="40690" xr:uid="{D64BDD9B-580C-417B-8A18-4371C90DAEB1}"/>
    <cellStyle name="Standaard 4 8 5 5 3" xfId="30506" xr:uid="{8BADA3BA-9DE1-4980-9924-849AE9ED4918}"/>
    <cellStyle name="Standaard 4 8 5 6" xfId="10856" xr:uid="{D076990B-806A-4079-BCC9-D89F57DA46A1}"/>
    <cellStyle name="Standaard 4 8 5 6 2" xfId="31225" xr:uid="{48414788-6D9F-4592-ABB1-E49AB933F549}"/>
    <cellStyle name="Standaard 4 8 5 7" xfId="21041" xr:uid="{6A809E98-DC8B-4CAB-8234-AE6CBA1FCE3D}"/>
    <cellStyle name="Standaard 4 8 6" xfId="1100" xr:uid="{5DB3D463-E903-442E-A9BA-4E389816DD55}"/>
    <cellStyle name="Standaard 4 8 6 2" xfId="3645" xr:uid="{75FF0E0C-C03E-4F81-9F1B-14A16FFA6403}"/>
    <cellStyle name="Standaard 4 8 6 2 2" xfId="10139" xr:uid="{1E56D7E3-EF80-4A75-8957-45D6502CAD2C}"/>
    <cellStyle name="Standaard 4 8 6 2 2 2" xfId="20328" xr:uid="{1E60AE96-1A77-409B-A480-9C4BB27C141F}"/>
    <cellStyle name="Standaard 4 8 6 2 2 2 2" xfId="40697" xr:uid="{41383DC3-CB77-41E0-B1BF-9D02E0FAA607}"/>
    <cellStyle name="Standaard 4 8 6 2 2 3" xfId="30513" xr:uid="{C79141F8-3141-4A95-99CC-0BE8EAB77D63}"/>
    <cellStyle name="Standaard 4 8 6 2 3" xfId="13823" xr:uid="{8770AEA5-A610-41DA-BF7B-09EA48E59EA6}"/>
    <cellStyle name="Standaard 4 8 6 2 3 2" xfId="34192" xr:uid="{562CD9DC-DB26-41CD-9FD0-C600FF3B2B5A}"/>
    <cellStyle name="Standaard 4 8 6 2 4" xfId="24008" xr:uid="{D36C8D69-5207-4449-BA38-465C1453ABB1}"/>
    <cellStyle name="Standaard 4 8 6 3" xfId="10138" xr:uid="{ED0D960D-A60E-4EA1-946A-457E0E3A5832}"/>
    <cellStyle name="Standaard 4 8 6 3 2" xfId="20327" xr:uid="{D6361B38-874D-47B9-A253-211FA9882CAE}"/>
    <cellStyle name="Standaard 4 8 6 3 2 2" xfId="40696" xr:uid="{4C18E911-5E7D-4334-92F8-BFF1F0565FBE}"/>
    <cellStyle name="Standaard 4 8 6 3 3" xfId="30512" xr:uid="{6388C763-0551-4F0B-BCE0-D846EF869A6C}"/>
    <cellStyle name="Standaard 4 8 6 4" xfId="11280" xr:uid="{CC5DFFDD-CACF-4CC5-B8E5-7F27F1CEA546}"/>
    <cellStyle name="Standaard 4 8 6 4 2" xfId="31649" xr:uid="{7B8BC136-EB12-4283-9701-638BFB7873BF}"/>
    <cellStyle name="Standaard 4 8 6 5" xfId="21465" xr:uid="{8A1B7BD4-E2B3-4A42-B58F-63554E4ECAC1}"/>
    <cellStyle name="Standaard 4 8 7" xfId="1947" xr:uid="{57989C9B-4AB1-4E10-B61D-32DE5C25F45C}"/>
    <cellStyle name="Standaard 4 8 7 2" xfId="4492" xr:uid="{60E3AB30-63FD-4F6D-A76A-62B6C223BB63}"/>
    <cellStyle name="Standaard 4 8 7 2 2" xfId="10141" xr:uid="{D0B5BCCA-158C-46E3-A8C2-0B98CE6723B6}"/>
    <cellStyle name="Standaard 4 8 7 2 2 2" xfId="20330" xr:uid="{4506147B-50EA-426E-8C4C-0685C4646555}"/>
    <cellStyle name="Standaard 4 8 7 2 2 2 2" xfId="40699" xr:uid="{2B0609B8-165C-4662-B1E7-C283ABD1DB21}"/>
    <cellStyle name="Standaard 4 8 7 2 2 3" xfId="30515" xr:uid="{97B04EFA-F414-4E65-82EB-757E7FA5A638}"/>
    <cellStyle name="Standaard 4 8 7 2 3" xfId="14670" xr:uid="{86A8F603-B4D1-4436-BF87-FA242AFE090E}"/>
    <cellStyle name="Standaard 4 8 7 2 3 2" xfId="35039" xr:uid="{DCCF0E36-9553-4512-9955-6E1563EA0686}"/>
    <cellStyle name="Standaard 4 8 7 2 4" xfId="24855" xr:uid="{78FEE418-BC89-47CA-A744-E97248FA2BC5}"/>
    <cellStyle name="Standaard 4 8 7 3" xfId="10140" xr:uid="{8712F092-B4A1-4D65-87DE-ECAC62B1BBC0}"/>
    <cellStyle name="Standaard 4 8 7 3 2" xfId="20329" xr:uid="{F2B1045E-9647-4C64-B336-DEED8BD42650}"/>
    <cellStyle name="Standaard 4 8 7 3 2 2" xfId="40698" xr:uid="{0B8824F5-83E9-4660-BECC-CF9BE1E505EF}"/>
    <cellStyle name="Standaard 4 8 7 3 3" xfId="30514" xr:uid="{2D57B4F6-8E59-47BA-A03C-8FA7E60A282D}"/>
    <cellStyle name="Standaard 4 8 7 4" xfId="12127" xr:uid="{B28497A3-BB00-42AC-9AE3-E5EAFA9C6019}"/>
    <cellStyle name="Standaard 4 8 7 4 2" xfId="32496" xr:uid="{EAC60F3C-65F3-4C43-9288-DF8A8B06E681}"/>
    <cellStyle name="Standaard 4 8 7 5" xfId="22312" xr:uid="{7CB3A9F5-ACEB-4ADB-8ABE-2D1E090C3B6F}"/>
    <cellStyle name="Standaard 4 8 8" xfId="2797" xr:uid="{AAE772C4-D3AC-4D67-9401-AE7A14167F06}"/>
    <cellStyle name="Standaard 4 8 8 2" xfId="10142" xr:uid="{9261BE97-7CB9-4920-8B28-8BF0592DBD70}"/>
    <cellStyle name="Standaard 4 8 8 2 2" xfId="20331" xr:uid="{2101911C-88B4-49C5-9E52-5EB981AEC441}"/>
    <cellStyle name="Standaard 4 8 8 2 2 2" xfId="40700" xr:uid="{7B2241F0-D99C-49C2-BA8B-752C89A24219}"/>
    <cellStyle name="Standaard 4 8 8 2 3" xfId="30516" xr:uid="{942852DC-E1CA-4D8E-9229-AE144B9F241A}"/>
    <cellStyle name="Standaard 4 8 8 3" xfId="12975" xr:uid="{835B8BF8-95C5-433B-9148-E9E74C479B1D}"/>
    <cellStyle name="Standaard 4 8 8 3 2" xfId="33344" xr:uid="{C0E09D97-CD5D-4C11-AF5F-A3CBA32E7502}"/>
    <cellStyle name="Standaard 4 8 8 4" xfId="23160" xr:uid="{1EC4650B-723C-4447-8FAB-884F1FCF0E20}"/>
    <cellStyle name="Standaard 4 8 9" xfId="10095" xr:uid="{2FBCEBAE-5522-4B5C-BC32-61B9B4F28879}"/>
    <cellStyle name="Standaard 4 8 9 2" xfId="20284" xr:uid="{CEA98276-3FAF-4554-A788-88F476D52839}"/>
    <cellStyle name="Standaard 4 8 9 2 2" xfId="40653" xr:uid="{04EC5364-63A1-4307-965F-16DDD658C63A}"/>
    <cellStyle name="Standaard 4 8 9 3" xfId="30469" xr:uid="{0DC8BC5A-D3D7-4928-ABDF-AF8EF525CA95}"/>
    <cellStyle name="Standaard 4 9" xfId="186" xr:uid="{81CB0D8D-674F-4034-8252-4CD598561E2F}"/>
    <cellStyle name="Standaard 4 9 2" xfId="742" xr:uid="{C480871C-52C1-4828-9D65-723408E649F2}"/>
    <cellStyle name="Standaard 4 9 2 2" xfId="1592" xr:uid="{84E3B6A1-928F-41D9-8AD7-CA6138B025C6}"/>
    <cellStyle name="Standaard 4 9 2 2 2" xfId="4137" xr:uid="{69E446FC-8963-4F67-9D1E-072D8AA94856}"/>
    <cellStyle name="Standaard 4 9 2 2 2 2" xfId="10146" xr:uid="{492C7FD0-A5E1-4CC8-BA4F-82FAAFBC879C}"/>
    <cellStyle name="Standaard 4 9 2 2 2 2 2" xfId="20335" xr:uid="{32FC2D93-62AD-4C8C-9B3E-A2456D2E1E18}"/>
    <cellStyle name="Standaard 4 9 2 2 2 2 2 2" xfId="40704" xr:uid="{AE7591EC-0554-4B59-AC62-94C5343CB1F2}"/>
    <cellStyle name="Standaard 4 9 2 2 2 2 3" xfId="30520" xr:uid="{9B8C54DA-CC51-4D73-BF78-868F4F1D75F7}"/>
    <cellStyle name="Standaard 4 9 2 2 2 3" xfId="14315" xr:uid="{B7C0F3C2-12FE-4B91-818F-7EE515EE25F7}"/>
    <cellStyle name="Standaard 4 9 2 2 2 3 2" xfId="34684" xr:uid="{A08298A3-2825-4E42-AD04-85E8B165A240}"/>
    <cellStyle name="Standaard 4 9 2 2 2 4" xfId="24500" xr:uid="{DC73864D-C865-4873-B718-D9EC1264003F}"/>
    <cellStyle name="Standaard 4 9 2 2 3" xfId="10145" xr:uid="{9CCB51C4-CE60-47BA-A8DE-CE087FDBF696}"/>
    <cellStyle name="Standaard 4 9 2 2 3 2" xfId="20334" xr:uid="{769059A2-7B7D-4B47-A8A5-A395D9C1DA21}"/>
    <cellStyle name="Standaard 4 9 2 2 3 2 2" xfId="40703" xr:uid="{23EAAA78-A6D8-4C55-9505-003FBBC92674}"/>
    <cellStyle name="Standaard 4 9 2 2 3 3" xfId="30519" xr:uid="{0232AD5D-E3F1-4D04-AE6E-83CCC578CC4E}"/>
    <cellStyle name="Standaard 4 9 2 2 4" xfId="11772" xr:uid="{ED1509A8-17DE-4048-AF94-263F18A00F20}"/>
    <cellStyle name="Standaard 4 9 2 2 4 2" xfId="32141" xr:uid="{56A0A905-788D-4A72-8624-6FD69E91C4DB}"/>
    <cellStyle name="Standaard 4 9 2 2 5" xfId="21957" xr:uid="{EF09DFC4-CF3A-485F-A909-FEA89F6E113F}"/>
    <cellStyle name="Standaard 4 9 2 3" xfId="2439" xr:uid="{55CB8E6D-CD32-4FA5-A45A-6FF18718F906}"/>
    <cellStyle name="Standaard 4 9 2 3 2" xfId="4984" xr:uid="{84821951-B522-4145-B8B1-30F5B86D4CD1}"/>
    <cellStyle name="Standaard 4 9 2 3 2 2" xfId="10148" xr:uid="{0CB113FD-EA95-45F8-8FD9-E0FD25A634EB}"/>
    <cellStyle name="Standaard 4 9 2 3 2 2 2" xfId="20337" xr:uid="{28EF3D29-5AFC-4D72-87EA-A476B1FB952F}"/>
    <cellStyle name="Standaard 4 9 2 3 2 2 2 2" xfId="40706" xr:uid="{84280DF9-ABE7-46D6-9975-F4C4BC6C1CD3}"/>
    <cellStyle name="Standaard 4 9 2 3 2 2 3" xfId="30522" xr:uid="{3522CB42-13DD-468F-A4A4-3E61C138A3E7}"/>
    <cellStyle name="Standaard 4 9 2 3 2 3" xfId="15162" xr:uid="{2F3C06FC-80D6-42FB-B9E3-DF474338F28C}"/>
    <cellStyle name="Standaard 4 9 2 3 2 3 2" xfId="35531" xr:uid="{3DE1EE50-FF91-4663-96D4-049CD8070556}"/>
    <cellStyle name="Standaard 4 9 2 3 2 4" xfId="25347" xr:uid="{3060E1F4-0EE0-4BED-864C-97706F4A9663}"/>
    <cellStyle name="Standaard 4 9 2 3 3" xfId="10147" xr:uid="{0AC9CA12-C477-4BA3-B886-E60821D1E912}"/>
    <cellStyle name="Standaard 4 9 2 3 3 2" xfId="20336" xr:uid="{E995FD84-D6C7-4471-9B09-4A04E623D000}"/>
    <cellStyle name="Standaard 4 9 2 3 3 2 2" xfId="40705" xr:uid="{30C927C8-0FEE-42BD-A91E-71DC373FC273}"/>
    <cellStyle name="Standaard 4 9 2 3 3 3" xfId="30521" xr:uid="{C8F6A1DE-59B7-4A8C-B63D-44076B2F38CC}"/>
    <cellStyle name="Standaard 4 9 2 3 4" xfId="12619" xr:uid="{3A1AB954-57C2-4885-ADE7-105EA7EA3BB4}"/>
    <cellStyle name="Standaard 4 9 2 3 4 2" xfId="32988" xr:uid="{DDCEF094-8C7D-41A3-A1AB-99F0B4CCEC1E}"/>
    <cellStyle name="Standaard 4 9 2 3 5" xfId="22804" xr:uid="{A9B56E10-4EB2-462E-B673-9F73BE7949B8}"/>
    <cellStyle name="Standaard 4 9 2 4" xfId="3289" xr:uid="{86E3DBF9-FD8A-4280-8D51-2A25C3CE9F11}"/>
    <cellStyle name="Standaard 4 9 2 4 2" xfId="10149" xr:uid="{0533D68D-2AD8-4CEC-9EF6-0A6DC5B504B0}"/>
    <cellStyle name="Standaard 4 9 2 4 2 2" xfId="20338" xr:uid="{E245E5E5-6816-4515-A967-208589154060}"/>
    <cellStyle name="Standaard 4 9 2 4 2 2 2" xfId="40707" xr:uid="{76827B2C-E75A-406E-B7EE-7F77B0EE4A44}"/>
    <cellStyle name="Standaard 4 9 2 4 2 3" xfId="30523" xr:uid="{7DC9E137-EA04-4545-9240-F6E609BAB50C}"/>
    <cellStyle name="Standaard 4 9 2 4 3" xfId="13467" xr:uid="{A24A4679-DCCD-4818-A104-1F2DAD5C8AA4}"/>
    <cellStyle name="Standaard 4 9 2 4 3 2" xfId="33836" xr:uid="{97A74503-3439-4EA0-93A7-CE649DAD88A1}"/>
    <cellStyle name="Standaard 4 9 2 4 4" xfId="23652" xr:uid="{D2285C04-F794-493E-843D-C8391793AB61}"/>
    <cellStyle name="Standaard 4 9 2 5" xfId="10144" xr:uid="{3F3B63B1-D289-44E2-AE0E-B2432F95A949}"/>
    <cellStyle name="Standaard 4 9 2 5 2" xfId="20333" xr:uid="{4785A71D-5282-474E-AF7B-607F9A6C7707}"/>
    <cellStyle name="Standaard 4 9 2 5 2 2" xfId="40702" xr:uid="{33178C69-E16E-4811-9025-86CCB42C50E1}"/>
    <cellStyle name="Standaard 4 9 2 5 3" xfId="30518" xr:uid="{42012636-04A2-4FCD-932B-1EEEFBE17805}"/>
    <cellStyle name="Standaard 4 9 2 6" xfId="10924" xr:uid="{A27DE308-D23B-497A-996A-3FDFEFD13836}"/>
    <cellStyle name="Standaard 4 9 2 6 2" xfId="31293" xr:uid="{313475B4-AB73-43AF-868F-050362214ECA}"/>
    <cellStyle name="Standaard 4 9 2 7" xfId="21109" xr:uid="{FFF172E7-00A6-4B79-AF32-0B430F1CBCB3}"/>
    <cellStyle name="Standaard 4 9 3" xfId="1168" xr:uid="{3B8D566C-F9CA-453F-A454-B81D1C544614}"/>
    <cellStyle name="Standaard 4 9 3 2" xfId="3713" xr:uid="{AB47E5A0-1B6B-4E90-B6AC-FCAB939064F2}"/>
    <cellStyle name="Standaard 4 9 3 2 2" xfId="10151" xr:uid="{EE737672-883A-42A7-BBAE-A52A1F64137F}"/>
    <cellStyle name="Standaard 4 9 3 2 2 2" xfId="20340" xr:uid="{FA3797B0-3127-4AAC-8EDD-E54852E54827}"/>
    <cellStyle name="Standaard 4 9 3 2 2 2 2" xfId="40709" xr:uid="{DC7EBBCA-3C30-41A1-B7CD-E0D6A037B2A2}"/>
    <cellStyle name="Standaard 4 9 3 2 2 3" xfId="30525" xr:uid="{3A0EE8B0-236F-40F4-A1D9-400D2F4A544A}"/>
    <cellStyle name="Standaard 4 9 3 2 3" xfId="13891" xr:uid="{FDDEFB1C-B004-4813-B7A2-255987C02D19}"/>
    <cellStyle name="Standaard 4 9 3 2 3 2" xfId="34260" xr:uid="{5956AE5E-6B0A-45E4-9ED4-05D1874999E9}"/>
    <cellStyle name="Standaard 4 9 3 2 4" xfId="24076" xr:uid="{42A8B22F-97A8-4E49-A076-F15886FF52CA}"/>
    <cellStyle name="Standaard 4 9 3 3" xfId="10150" xr:uid="{25E2BFCD-2DDC-421E-B61D-D3F7F932C1EA}"/>
    <cellStyle name="Standaard 4 9 3 3 2" xfId="20339" xr:uid="{3D2ADF19-A05B-4939-B902-402A2D304AE9}"/>
    <cellStyle name="Standaard 4 9 3 3 2 2" xfId="40708" xr:uid="{039C586D-3819-48F6-BC26-C343D0288BA0}"/>
    <cellStyle name="Standaard 4 9 3 3 3" xfId="30524" xr:uid="{7EF28665-5A62-441D-9BA3-F21A2108EF59}"/>
    <cellStyle name="Standaard 4 9 3 4" xfId="11348" xr:uid="{12ECD337-F631-4E15-B759-D0A0594D61D1}"/>
    <cellStyle name="Standaard 4 9 3 4 2" xfId="31717" xr:uid="{C9F74473-FFD6-41E8-AF8C-ABE228A7F259}"/>
    <cellStyle name="Standaard 4 9 3 5" xfId="21533" xr:uid="{54D62D94-ED64-493E-8D76-BD352B75C35E}"/>
    <cellStyle name="Standaard 4 9 4" xfId="2015" xr:uid="{3781FD88-2576-4670-B3D1-CC333EB54A7D}"/>
    <cellStyle name="Standaard 4 9 4 2" xfId="4560" xr:uid="{EF5974EB-E703-4977-9250-32D12F5FEA67}"/>
    <cellStyle name="Standaard 4 9 4 2 2" xfId="10153" xr:uid="{EB95282A-41FA-464D-9474-284AFA277914}"/>
    <cellStyle name="Standaard 4 9 4 2 2 2" xfId="20342" xr:uid="{6AD04958-23C8-4D3D-BCCE-671EAF0F7D69}"/>
    <cellStyle name="Standaard 4 9 4 2 2 2 2" xfId="40711" xr:uid="{3379C36F-8465-4EB4-9CB8-27F26997B120}"/>
    <cellStyle name="Standaard 4 9 4 2 2 3" xfId="30527" xr:uid="{704161E2-6EEC-4CC5-95A6-471AD4120AC3}"/>
    <cellStyle name="Standaard 4 9 4 2 3" xfId="14738" xr:uid="{1A1BFCD4-E3AB-4BF1-8414-88F2CF6EC825}"/>
    <cellStyle name="Standaard 4 9 4 2 3 2" xfId="35107" xr:uid="{230A77E3-6479-47AF-BB33-47B1F210D76E}"/>
    <cellStyle name="Standaard 4 9 4 2 4" xfId="24923" xr:uid="{F6640D7E-8DDF-4917-952B-4D0B6244C674}"/>
    <cellStyle name="Standaard 4 9 4 3" xfId="10152" xr:uid="{EAD4049A-DA00-4F92-A708-A48A802FD62C}"/>
    <cellStyle name="Standaard 4 9 4 3 2" xfId="20341" xr:uid="{838644EE-2512-4475-993F-C76566483A27}"/>
    <cellStyle name="Standaard 4 9 4 3 2 2" xfId="40710" xr:uid="{F705372B-DB54-4CA1-9043-CE755F9A9892}"/>
    <cellStyle name="Standaard 4 9 4 3 3" xfId="30526" xr:uid="{95B51E9B-4CA1-4BAC-ACE1-56BD7A0F7728}"/>
    <cellStyle name="Standaard 4 9 4 4" xfId="12195" xr:uid="{8E8EEA93-FB44-4072-84C8-5B654BCB229E}"/>
    <cellStyle name="Standaard 4 9 4 4 2" xfId="32564" xr:uid="{2B493EBC-A66F-47A0-BF11-6DE7FB6F476F}"/>
    <cellStyle name="Standaard 4 9 4 5" xfId="22380" xr:uid="{3E2D0A1B-B30A-4880-89F3-CBDD64E9F9B9}"/>
    <cellStyle name="Standaard 4 9 5" xfId="2865" xr:uid="{25BECCF8-6C0E-4D5A-A501-220AEA86276D}"/>
    <cellStyle name="Standaard 4 9 5 2" xfId="10154" xr:uid="{0ED4F03A-A899-4EB8-BFEE-DE03F7953FFF}"/>
    <cellStyle name="Standaard 4 9 5 2 2" xfId="20343" xr:uid="{C4FC9244-E379-4209-8453-2E6E3945AA04}"/>
    <cellStyle name="Standaard 4 9 5 2 2 2" xfId="40712" xr:uid="{C108BE55-1452-4FEE-948F-D7EF67A3777E}"/>
    <cellStyle name="Standaard 4 9 5 2 3" xfId="30528" xr:uid="{114B4506-6706-4188-A0BF-01EE3F568D9A}"/>
    <cellStyle name="Standaard 4 9 5 3" xfId="13043" xr:uid="{02DD31B9-DAAA-43A4-BE54-2142D01272A1}"/>
    <cellStyle name="Standaard 4 9 5 3 2" xfId="33412" xr:uid="{5C555894-31FF-4C23-856A-8004D240AEB2}"/>
    <cellStyle name="Standaard 4 9 5 4" xfId="23228" xr:uid="{C4F59E42-7B74-45C8-B080-2061E8C2E154}"/>
    <cellStyle name="Standaard 4 9 6" xfId="10143" xr:uid="{B3A0130A-B07F-4299-9FAF-DB895E52F36F}"/>
    <cellStyle name="Standaard 4 9 6 2" xfId="20332" xr:uid="{A6F352FF-8205-4325-AB19-08636C4A2A40}"/>
    <cellStyle name="Standaard 4 9 6 2 2" xfId="40701" xr:uid="{17D1B6FD-8BF0-4FAC-BEBB-8329289C7328}"/>
    <cellStyle name="Standaard 4 9 6 3" xfId="30517" xr:uid="{9A10B5C8-ECB0-4091-A6BD-3547D398B141}"/>
    <cellStyle name="Standaard 4 9 7" xfId="10500" xr:uid="{64A45854-644A-4E8E-A352-DA4959A4AD48}"/>
    <cellStyle name="Standaard 4 9 7 2" xfId="30869" xr:uid="{A00C095E-90AE-4BC1-B03D-35E929A9B52E}"/>
    <cellStyle name="Standaard 4 9 8" xfId="20685" xr:uid="{41328A30-5858-444E-853A-95F447A4D510}"/>
    <cellStyle name="Standaard 5" xfId="64" xr:uid="{3469AFBE-645A-479E-9EDA-B0DE08365748}"/>
    <cellStyle name="Standaard 5 2" xfId="504" xr:uid="{08546F88-8576-4931-A27D-B06018924949}"/>
    <cellStyle name="Standaard 5 2 2" xfId="505" xr:uid="{814B21CF-0464-494E-93E9-DFDA53B34582}"/>
    <cellStyle name="Standaard 5 3" xfId="506" xr:uid="{F6D99DCB-3A11-49F6-998C-30424CBF20EA}"/>
    <cellStyle name="Standaard 5 4" xfId="507" xr:uid="{C3285A51-055F-4BDE-B47F-8709619E6473}"/>
    <cellStyle name="Standaard 5 5" xfId="508" xr:uid="{6D52B7D6-55A2-4F2E-864C-88DC75EFE3C0}"/>
    <cellStyle name="Standaard 5 5 2" xfId="960" xr:uid="{46880315-3BA0-4AF1-A762-0B7CC3674951}"/>
    <cellStyle name="Standaard 5 5 2 2" xfId="1810" xr:uid="{7C9CE689-7CB4-46C9-8017-7749A0F2A31A}"/>
    <cellStyle name="Standaard 5 5 2 2 2" xfId="4355" xr:uid="{D82ED126-5BC9-439A-9BF9-AB68871FFE9E}"/>
    <cellStyle name="Standaard 5 5 2 2 2 2" xfId="10158" xr:uid="{5460B152-DD4C-4B0B-A61C-B147F305FEAB}"/>
    <cellStyle name="Standaard 5 5 2 2 2 2 2" xfId="20347" xr:uid="{E8789154-B3C1-4808-8E59-87B5BA9075E4}"/>
    <cellStyle name="Standaard 5 5 2 2 2 2 2 2" xfId="40716" xr:uid="{FDAB13A7-1EF3-4629-8336-292909701EA7}"/>
    <cellStyle name="Standaard 5 5 2 2 2 2 3" xfId="30532" xr:uid="{4200CEBD-5730-4947-A615-5C99172B6DCA}"/>
    <cellStyle name="Standaard 5 5 2 2 2 3" xfId="14533" xr:uid="{65B006CC-E525-4505-AC5A-CF2B74F842F6}"/>
    <cellStyle name="Standaard 5 5 2 2 2 3 2" xfId="34902" xr:uid="{BD60B530-D325-481B-B3BF-AC89875B13C9}"/>
    <cellStyle name="Standaard 5 5 2 2 2 4" xfId="24718" xr:uid="{31749E33-2877-4505-AA0E-AFD5869505E8}"/>
    <cellStyle name="Standaard 5 5 2 2 3" xfId="10157" xr:uid="{F18D8744-8230-4E58-A2A3-72097170037D}"/>
    <cellStyle name="Standaard 5 5 2 2 3 2" xfId="20346" xr:uid="{6606CA6C-9B1E-4B2C-9273-042EA58FF9B4}"/>
    <cellStyle name="Standaard 5 5 2 2 3 2 2" xfId="40715" xr:uid="{A3CC048E-DC70-4C3A-A521-F894F4329B46}"/>
    <cellStyle name="Standaard 5 5 2 2 3 3" xfId="30531" xr:uid="{DA1A7974-7283-4089-AD9C-763332C31630}"/>
    <cellStyle name="Standaard 5 5 2 2 4" xfId="11990" xr:uid="{19BAA7F7-3E01-406F-B0EB-A506E8C2CC67}"/>
    <cellStyle name="Standaard 5 5 2 2 4 2" xfId="32359" xr:uid="{4A6E127D-189F-484D-AEE5-0B545AF7B1F3}"/>
    <cellStyle name="Standaard 5 5 2 2 5" xfId="22175" xr:uid="{4C841F22-3CC4-4FDA-84FE-8CFDBB69C930}"/>
    <cellStyle name="Standaard 5 5 2 3" xfId="2657" xr:uid="{B8FB4F9A-D8E1-4EAD-8AB8-31D60D09F631}"/>
    <cellStyle name="Standaard 5 5 2 3 2" xfId="5202" xr:uid="{FA59F57D-CC8F-453C-A781-15803D6A121E}"/>
    <cellStyle name="Standaard 5 5 2 3 2 2" xfId="10160" xr:uid="{98ED4E42-FE07-4C6B-B63F-7A0DDAE87894}"/>
    <cellStyle name="Standaard 5 5 2 3 2 2 2" xfId="20349" xr:uid="{D4760A44-6814-44A0-B8F9-4BAC06FE0D25}"/>
    <cellStyle name="Standaard 5 5 2 3 2 2 2 2" xfId="40718" xr:uid="{01C87E75-89BA-436C-A71A-A0B26E9F80F1}"/>
    <cellStyle name="Standaard 5 5 2 3 2 2 3" xfId="30534" xr:uid="{BCF777E6-C803-4594-8F63-3791F3767237}"/>
    <cellStyle name="Standaard 5 5 2 3 2 3" xfId="15380" xr:uid="{79A53B24-E98B-4FBA-94C6-3D293308AE7C}"/>
    <cellStyle name="Standaard 5 5 2 3 2 3 2" xfId="35749" xr:uid="{D583A333-4156-4293-91B9-247DF3B9F22C}"/>
    <cellStyle name="Standaard 5 5 2 3 2 4" xfId="25565" xr:uid="{92A407FB-FBB5-4392-9BB2-07906F91C485}"/>
    <cellStyle name="Standaard 5 5 2 3 3" xfId="10159" xr:uid="{275B1A36-A4E0-431B-A4FB-6D4952C6F148}"/>
    <cellStyle name="Standaard 5 5 2 3 3 2" xfId="20348" xr:uid="{41C127E8-63ED-4452-AD28-54F508FCCDA0}"/>
    <cellStyle name="Standaard 5 5 2 3 3 2 2" xfId="40717" xr:uid="{5960F44C-23B0-477E-AD16-3C45A558F3DB}"/>
    <cellStyle name="Standaard 5 5 2 3 3 3" xfId="30533" xr:uid="{5DEF326C-93FC-4502-B082-54EF1A5D9167}"/>
    <cellStyle name="Standaard 5 5 2 3 4" xfId="12837" xr:uid="{FFE85CD9-BD0E-4734-9400-853BC148192A}"/>
    <cellStyle name="Standaard 5 5 2 3 4 2" xfId="33206" xr:uid="{305A35C1-BBDC-4206-A696-C5D2B0119E54}"/>
    <cellStyle name="Standaard 5 5 2 3 5" xfId="23022" xr:uid="{5C327DD8-5E91-440F-9660-13BD636D8CA9}"/>
    <cellStyle name="Standaard 5 5 2 4" xfId="3507" xr:uid="{37600BAB-41E1-4B72-B5EA-A5A9BB9A8D36}"/>
    <cellStyle name="Standaard 5 5 2 4 2" xfId="10161" xr:uid="{2238AF68-7DF6-48B2-BA2C-A9FA15DA569B}"/>
    <cellStyle name="Standaard 5 5 2 4 2 2" xfId="20350" xr:uid="{7742D0AD-B3F2-4284-88BE-D144BB02F630}"/>
    <cellStyle name="Standaard 5 5 2 4 2 2 2" xfId="40719" xr:uid="{DFFC8CB4-7DAC-4092-A14F-58F33C39FA8B}"/>
    <cellStyle name="Standaard 5 5 2 4 2 3" xfId="30535" xr:uid="{62BDC253-33D8-4861-AD2B-FCC7FD60587A}"/>
    <cellStyle name="Standaard 5 5 2 4 3" xfId="13685" xr:uid="{CBBB9ECE-DD42-4B7F-9B28-58E534E34E5D}"/>
    <cellStyle name="Standaard 5 5 2 4 3 2" xfId="34054" xr:uid="{14062C49-0059-4202-866B-4506F710F096}"/>
    <cellStyle name="Standaard 5 5 2 4 4" xfId="23870" xr:uid="{B1C72E27-7D14-408D-925E-6CC4B9F5B324}"/>
    <cellStyle name="Standaard 5 5 2 5" xfId="10156" xr:uid="{622DE059-B2EF-468D-81EE-1B633CEC44DC}"/>
    <cellStyle name="Standaard 5 5 2 5 2" xfId="20345" xr:uid="{B0BA28BB-EA48-4DC4-B44E-AEC6C749E630}"/>
    <cellStyle name="Standaard 5 5 2 5 2 2" xfId="40714" xr:uid="{F83ECED2-D517-49A8-9224-7B27EEDADA25}"/>
    <cellStyle name="Standaard 5 5 2 5 3" xfId="30530" xr:uid="{CCA26624-B419-4971-8A48-B652FA3CAB0A}"/>
    <cellStyle name="Standaard 5 5 2 6" xfId="11142" xr:uid="{BCE3F9C0-BCCD-4E4F-A0B3-41BC4BD217CD}"/>
    <cellStyle name="Standaard 5 5 2 6 2" xfId="31511" xr:uid="{B286E7F1-E600-4414-AB7D-0A014CF63ABB}"/>
    <cellStyle name="Standaard 5 5 2 7" xfId="21327" xr:uid="{84B756A6-8301-458B-833C-47592E7B87AE}"/>
    <cellStyle name="Standaard 5 5 3" xfId="1386" xr:uid="{C0F39402-5373-4343-AF44-0751F28D12D4}"/>
    <cellStyle name="Standaard 5 5 3 2" xfId="3931" xr:uid="{2F73047A-07B7-4A52-B011-B477DADC519F}"/>
    <cellStyle name="Standaard 5 5 3 2 2" xfId="10163" xr:uid="{2A773A6F-B6D5-4C2B-9EA7-6586DE6EA9CB}"/>
    <cellStyle name="Standaard 5 5 3 2 2 2" xfId="20352" xr:uid="{9D39EFBC-F140-4FCD-8076-4F70284203D1}"/>
    <cellStyle name="Standaard 5 5 3 2 2 2 2" xfId="40721" xr:uid="{B3A4EAEA-06A5-419E-B949-D6927B11AC63}"/>
    <cellStyle name="Standaard 5 5 3 2 2 3" xfId="30537" xr:uid="{D5795AA4-AB9F-43BA-80CB-F25086AA2105}"/>
    <cellStyle name="Standaard 5 5 3 2 3" xfId="14109" xr:uid="{0D6A0A4D-E9B7-44F2-A0A1-C78B329EFD94}"/>
    <cellStyle name="Standaard 5 5 3 2 3 2" xfId="34478" xr:uid="{B95A2CF8-4EA0-4D2F-A5CA-00325E07FD8B}"/>
    <cellStyle name="Standaard 5 5 3 2 4" xfId="24294" xr:uid="{B782FBC3-7735-4B90-8C23-1CEB6FE7412E}"/>
    <cellStyle name="Standaard 5 5 3 3" xfId="10162" xr:uid="{CB040A58-1112-4B74-91F6-AC3B14FCB454}"/>
    <cellStyle name="Standaard 5 5 3 3 2" xfId="20351" xr:uid="{8796A2E6-7ED1-4D87-89F8-075C41796F19}"/>
    <cellStyle name="Standaard 5 5 3 3 2 2" xfId="40720" xr:uid="{F679E909-AF74-4763-8B5D-55053DA985D1}"/>
    <cellStyle name="Standaard 5 5 3 3 3" xfId="30536" xr:uid="{C7235664-21F2-432C-BF66-8C07563E0A65}"/>
    <cellStyle name="Standaard 5 5 3 4" xfId="11566" xr:uid="{C904759B-2E3F-46A5-AA11-C98067BC8DE0}"/>
    <cellStyle name="Standaard 5 5 3 4 2" xfId="31935" xr:uid="{6CDA67C7-B742-4F99-828F-474AFB1B5556}"/>
    <cellStyle name="Standaard 5 5 3 5" xfId="21751" xr:uid="{FD8AD96A-3840-4AA7-AB01-D75F124AC5C3}"/>
    <cellStyle name="Standaard 5 5 4" xfId="2233" xr:uid="{9757A5E0-CD5A-4DDA-B2EB-FA8754C76384}"/>
    <cellStyle name="Standaard 5 5 4 2" xfId="4778" xr:uid="{DA559183-239C-47B0-B711-DEAF1589ABD5}"/>
    <cellStyle name="Standaard 5 5 4 2 2" xfId="10165" xr:uid="{DC596214-2DE6-4FD8-BF3E-2265CCA30116}"/>
    <cellStyle name="Standaard 5 5 4 2 2 2" xfId="20354" xr:uid="{1846C8A2-CEFB-44D6-BCBC-6D97B8C9B84A}"/>
    <cellStyle name="Standaard 5 5 4 2 2 2 2" xfId="40723" xr:uid="{4CDE483A-9573-4C17-B801-A28BD3898AB8}"/>
    <cellStyle name="Standaard 5 5 4 2 2 3" xfId="30539" xr:uid="{403DB285-889F-4B86-B0D9-089CB7ED2AFD}"/>
    <cellStyle name="Standaard 5 5 4 2 3" xfId="14956" xr:uid="{031A50A4-2A46-4D7B-BA38-46A513826F43}"/>
    <cellStyle name="Standaard 5 5 4 2 3 2" xfId="35325" xr:uid="{E4AB8D2F-611B-4C0C-A6FB-26C3456A6211}"/>
    <cellStyle name="Standaard 5 5 4 2 4" xfId="25141" xr:uid="{31EEB015-6DD7-4ED8-B2E0-191C158CCDC4}"/>
    <cellStyle name="Standaard 5 5 4 3" xfId="10164" xr:uid="{EE6FB0BD-4631-4D14-9201-7FE02A5CCC64}"/>
    <cellStyle name="Standaard 5 5 4 3 2" xfId="20353" xr:uid="{F4AB84D9-6C8E-49BB-ACEB-BCE4E578ED0A}"/>
    <cellStyle name="Standaard 5 5 4 3 2 2" xfId="40722" xr:uid="{80AC6B17-1D3F-475A-B310-E3023AEABF60}"/>
    <cellStyle name="Standaard 5 5 4 3 3" xfId="30538" xr:uid="{25AD8F25-0180-4C35-A008-AD9ECC8209BB}"/>
    <cellStyle name="Standaard 5 5 4 4" xfId="12413" xr:uid="{954EE515-71BC-4F58-8DA5-ED1FA4B2807D}"/>
    <cellStyle name="Standaard 5 5 4 4 2" xfId="32782" xr:uid="{1BBCA20D-98F6-464C-AD7B-AFD081422497}"/>
    <cellStyle name="Standaard 5 5 4 5" xfId="22598" xr:uid="{256E57FA-19E1-4DA0-A304-4724BAFB03C0}"/>
    <cellStyle name="Standaard 5 5 5" xfId="3083" xr:uid="{ADD38742-998C-4F50-8C7A-828FEF995E86}"/>
    <cellStyle name="Standaard 5 5 5 2" xfId="10166" xr:uid="{A152B339-0F29-404E-8BBC-FF3B717C59DE}"/>
    <cellStyle name="Standaard 5 5 5 2 2" xfId="20355" xr:uid="{5297670B-B8DC-4428-A814-087AC7DE90FB}"/>
    <cellStyle name="Standaard 5 5 5 2 2 2" xfId="40724" xr:uid="{32CBC90D-FE2E-4E4E-B1B2-F3B82BCDC530}"/>
    <cellStyle name="Standaard 5 5 5 2 3" xfId="30540" xr:uid="{7B39FD65-AD53-4E77-BEA5-18EA39086438}"/>
    <cellStyle name="Standaard 5 5 5 3" xfId="13261" xr:uid="{FD5AF69B-05AC-4E4A-9473-C32AC5C6478E}"/>
    <cellStyle name="Standaard 5 5 5 3 2" xfId="33630" xr:uid="{03A9EC80-696D-4E86-ADE4-5A24491A74D5}"/>
    <cellStyle name="Standaard 5 5 5 4" xfId="23446" xr:uid="{CD0FFA6E-E313-4BC3-B50B-5B1B7467010C}"/>
    <cellStyle name="Standaard 5 5 6" xfId="10155" xr:uid="{EF44108E-4178-4F52-A512-E639CC15EA41}"/>
    <cellStyle name="Standaard 5 5 6 2" xfId="20344" xr:uid="{F2D18E6F-A639-4A4E-ADE0-69555647E889}"/>
    <cellStyle name="Standaard 5 5 6 2 2" xfId="40713" xr:uid="{BB5B2B92-0698-45FD-9AB2-09EF410ECD25}"/>
    <cellStyle name="Standaard 5 5 6 3" xfId="30529" xr:uid="{F9B79A47-05E2-40BA-AFB1-C27B48DFF904}"/>
    <cellStyle name="Standaard 5 5 7" xfId="10718" xr:uid="{03A43A01-73F5-4CB6-9AF0-87AE5F409278}"/>
    <cellStyle name="Standaard 5 5 7 2" xfId="31087" xr:uid="{BED0A3F3-0A50-4167-87B4-770BE501136C}"/>
    <cellStyle name="Standaard 5 5 8" xfId="20903" xr:uid="{CEC00C44-022D-40FF-8557-CA8AFC2C9AFB}"/>
    <cellStyle name="Standaard 6" xfId="63" xr:uid="{911194D0-A8C6-4F22-9DD7-12B2A5C64248}"/>
    <cellStyle name="Standaard 6 10" xfId="2746" xr:uid="{3004B292-E16E-4FA8-8632-17DF3F24E0FB}"/>
    <cellStyle name="Standaard 6 10 2" xfId="10168" xr:uid="{C1E26481-6CEF-485D-8967-10972582B64B}"/>
    <cellStyle name="Standaard 6 10 2 2" xfId="20357" xr:uid="{6261B4E4-5FE5-485E-A23A-766B34C4EECD}"/>
    <cellStyle name="Standaard 6 10 2 2 2" xfId="40726" xr:uid="{F5C7D751-4A99-4CE7-9E63-39E02649F206}"/>
    <cellStyle name="Standaard 6 10 2 3" xfId="30542" xr:uid="{DBB9E778-083D-4F3E-976D-2DA5E686E3E9}"/>
    <cellStyle name="Standaard 6 10 3" xfId="12924" xr:uid="{4A2BD828-C1C0-4449-92F6-EDCD842259AA}"/>
    <cellStyle name="Standaard 6 10 3 2" xfId="33293" xr:uid="{393C33AB-D881-4C90-BF9E-E1D01F1EF9C6}"/>
    <cellStyle name="Standaard 6 10 4" xfId="23109" xr:uid="{CD1C5851-6549-4DF8-A118-AA5F8B197B67}"/>
    <cellStyle name="Standaard 6 11" xfId="10167" xr:uid="{F3ADCA95-93E9-4D3C-8FFB-37AD70CD1D71}"/>
    <cellStyle name="Standaard 6 11 2" xfId="20356" xr:uid="{A42731E3-0FEF-4B51-A499-C9E678B1B918}"/>
    <cellStyle name="Standaard 6 11 2 2" xfId="40725" xr:uid="{A47FE945-EBB0-4013-B554-48CCA5EE7813}"/>
    <cellStyle name="Standaard 6 11 3" xfId="30541" xr:uid="{6BE7D548-1182-4F29-950B-0E84FF069D3B}"/>
    <cellStyle name="Standaard 6 12" xfId="10381" xr:uid="{3F41EA42-EEA0-45CA-9CBF-7D770FFFEA77}"/>
    <cellStyle name="Standaard 6 12 2" xfId="30750" xr:uid="{E299DEE7-A787-4185-8CEC-EB61A94D7993}"/>
    <cellStyle name="Standaard 6 13" xfId="20566" xr:uid="{DADBAF0C-D45E-4002-B400-3FA267CE1111}"/>
    <cellStyle name="Standaard 6 2" xfId="98" xr:uid="{06D90A32-2797-4E79-B7AB-5BDD0AB8055E}"/>
    <cellStyle name="Standaard 6 2 10" xfId="10169" xr:uid="{03C3B71D-D0EF-4D40-8E88-84820C0A0F8C}"/>
    <cellStyle name="Standaard 6 2 10 2" xfId="20358" xr:uid="{F83E571D-D351-42E1-95EB-2571520F9F21}"/>
    <cellStyle name="Standaard 6 2 10 2 2" xfId="40727" xr:uid="{A49E0D16-C01F-43C3-B8BE-CD5B914B2392}"/>
    <cellStyle name="Standaard 6 2 10 3" xfId="30543" xr:uid="{9D74526D-AF48-43E8-8A31-BE4AF73931BB}"/>
    <cellStyle name="Standaard 6 2 11" xfId="10414" xr:uid="{449AA6E9-A6AF-40F2-A663-5F1513613873}"/>
    <cellStyle name="Standaard 6 2 11 2" xfId="30783" xr:uid="{AE44F36B-5EF5-4461-B283-2E2B9F6CB07A}"/>
    <cellStyle name="Standaard 6 2 12" xfId="20599" xr:uid="{FE378B97-4CE1-485E-84B9-2B86E9292C83}"/>
    <cellStyle name="Standaard 6 2 2" xfId="164" xr:uid="{65B89B3F-2978-40D4-BAA0-F181DCE9FF28}"/>
    <cellStyle name="Standaard 6 2 2 10" xfId="20665" xr:uid="{1B218953-E861-4E4F-8F41-7094BD9221BC}"/>
    <cellStyle name="Standaard 6 2 2 2" xfId="300" xr:uid="{8AE03FC3-D594-47C1-99CB-AEC7BB349558}"/>
    <cellStyle name="Standaard 6 2 2 2 2" xfId="856" xr:uid="{62FB2C8E-35B0-44A3-815A-D80239201B0F}"/>
    <cellStyle name="Standaard 6 2 2 2 2 2" xfId="1706" xr:uid="{A7D555B4-B22F-482D-862D-1B27856AB2CB}"/>
    <cellStyle name="Standaard 6 2 2 2 2 2 2" xfId="4251" xr:uid="{9AB83901-6294-4DB7-8067-039117A8C722}"/>
    <cellStyle name="Standaard 6 2 2 2 2 2 2 2" xfId="10174" xr:uid="{C78CB867-413D-4D0B-A24D-180E74E6B891}"/>
    <cellStyle name="Standaard 6 2 2 2 2 2 2 2 2" xfId="20363" xr:uid="{8D5101AC-3DCF-46C5-B162-5F9ED23F4D69}"/>
    <cellStyle name="Standaard 6 2 2 2 2 2 2 2 2 2" xfId="40732" xr:uid="{751D34DC-C25F-428F-81C9-CFC42DA458B1}"/>
    <cellStyle name="Standaard 6 2 2 2 2 2 2 2 3" xfId="30548" xr:uid="{4D4728F5-6E8C-47F8-9638-735E45230400}"/>
    <cellStyle name="Standaard 6 2 2 2 2 2 2 3" xfId="14429" xr:uid="{8F55F742-81B1-4535-8E04-CA90BA7416AD}"/>
    <cellStyle name="Standaard 6 2 2 2 2 2 2 3 2" xfId="34798" xr:uid="{DCB8027E-5718-428D-B6E1-39D161CB60AB}"/>
    <cellStyle name="Standaard 6 2 2 2 2 2 2 4" xfId="24614" xr:uid="{E842B496-405D-4FC1-B866-61D6BB1F632A}"/>
    <cellStyle name="Standaard 6 2 2 2 2 2 3" xfId="10173" xr:uid="{C9D37005-6674-43FC-B400-EBE44464B675}"/>
    <cellStyle name="Standaard 6 2 2 2 2 2 3 2" xfId="20362" xr:uid="{DA109EF7-A6F5-4681-9C36-7CB7BD7FDA0D}"/>
    <cellStyle name="Standaard 6 2 2 2 2 2 3 2 2" xfId="40731" xr:uid="{3329BC28-7E69-4286-9F7B-49A73065FE93}"/>
    <cellStyle name="Standaard 6 2 2 2 2 2 3 3" xfId="30547" xr:uid="{9E7BD83A-E1B8-4E5D-8DF5-86A84AC6A8B3}"/>
    <cellStyle name="Standaard 6 2 2 2 2 2 4" xfId="11886" xr:uid="{4315FCD6-ED8F-448E-88AF-22847E8875F1}"/>
    <cellStyle name="Standaard 6 2 2 2 2 2 4 2" xfId="32255" xr:uid="{E0DFEF85-A9C5-4F5C-A811-BED8D78E1F5C}"/>
    <cellStyle name="Standaard 6 2 2 2 2 2 5" xfId="22071" xr:uid="{0313F1C1-713E-4CEC-B10F-37F1C8A7FB6C}"/>
    <cellStyle name="Standaard 6 2 2 2 2 3" xfId="2553" xr:uid="{DD4B3BAE-0187-4F5F-9610-CF001B71F60F}"/>
    <cellStyle name="Standaard 6 2 2 2 2 3 2" xfId="5098" xr:uid="{8D25829F-F273-4515-9687-01F1396E4330}"/>
    <cellStyle name="Standaard 6 2 2 2 2 3 2 2" xfId="10176" xr:uid="{1629198E-4E53-4CA5-A2A9-79E30F6F4CD2}"/>
    <cellStyle name="Standaard 6 2 2 2 2 3 2 2 2" xfId="20365" xr:uid="{78F78334-75F4-415E-8711-733F2BC2FFC0}"/>
    <cellStyle name="Standaard 6 2 2 2 2 3 2 2 2 2" xfId="40734" xr:uid="{13DA8FF1-663C-4695-A1C6-5A628F96165F}"/>
    <cellStyle name="Standaard 6 2 2 2 2 3 2 2 3" xfId="30550" xr:uid="{3E88C959-BB1A-4FEA-BA8C-3E8879990751}"/>
    <cellStyle name="Standaard 6 2 2 2 2 3 2 3" xfId="15276" xr:uid="{5BAD885B-A18E-4FCE-A33A-3E8ADC2FAA39}"/>
    <cellStyle name="Standaard 6 2 2 2 2 3 2 3 2" xfId="35645" xr:uid="{926C4326-1CE3-4639-B84E-6EF413FAA73D}"/>
    <cellStyle name="Standaard 6 2 2 2 2 3 2 4" xfId="25461" xr:uid="{E335629B-929D-4939-B9E7-06782CBED861}"/>
    <cellStyle name="Standaard 6 2 2 2 2 3 3" xfId="10175" xr:uid="{81B94EFA-16E7-44B0-A389-70C34CBD59E3}"/>
    <cellStyle name="Standaard 6 2 2 2 2 3 3 2" xfId="20364" xr:uid="{2426E050-8B7B-41E5-8F93-4BF6AC65CFF7}"/>
    <cellStyle name="Standaard 6 2 2 2 2 3 3 2 2" xfId="40733" xr:uid="{F14751A0-860B-4A9F-B472-E1E4D210508B}"/>
    <cellStyle name="Standaard 6 2 2 2 2 3 3 3" xfId="30549" xr:uid="{55CED80E-A5EC-44B3-8225-B1030F9622B1}"/>
    <cellStyle name="Standaard 6 2 2 2 2 3 4" xfId="12733" xr:uid="{68C88EAD-B111-43F7-B212-64512F327B93}"/>
    <cellStyle name="Standaard 6 2 2 2 2 3 4 2" xfId="33102" xr:uid="{A8098896-7134-4B9E-AD93-6C2F42DAFD52}"/>
    <cellStyle name="Standaard 6 2 2 2 2 3 5" xfId="22918" xr:uid="{AB27E91D-80D9-4615-9589-684C95A40816}"/>
    <cellStyle name="Standaard 6 2 2 2 2 4" xfId="3403" xr:uid="{6C913382-F957-4CB8-BA95-DE43AB2524F8}"/>
    <cellStyle name="Standaard 6 2 2 2 2 4 2" xfId="10177" xr:uid="{5F60D19E-8BEA-4C99-898C-0081955F1E20}"/>
    <cellStyle name="Standaard 6 2 2 2 2 4 2 2" xfId="20366" xr:uid="{2E7E1645-1D6D-4552-B2B2-DD27510FE975}"/>
    <cellStyle name="Standaard 6 2 2 2 2 4 2 2 2" xfId="40735" xr:uid="{102191D4-422E-4C9D-90A1-73E6A9BFDEF2}"/>
    <cellStyle name="Standaard 6 2 2 2 2 4 2 3" xfId="30551" xr:uid="{0E9F66C6-CEB5-4E8B-90EE-9E05E3681288}"/>
    <cellStyle name="Standaard 6 2 2 2 2 4 3" xfId="13581" xr:uid="{D3412DDA-2348-43CE-8984-102E1689CACB}"/>
    <cellStyle name="Standaard 6 2 2 2 2 4 3 2" xfId="33950" xr:uid="{403F7479-686B-4489-9255-94C881848A8D}"/>
    <cellStyle name="Standaard 6 2 2 2 2 4 4" xfId="23766" xr:uid="{6A07EB0F-DDE8-4C85-9836-7DAD1CFF0647}"/>
    <cellStyle name="Standaard 6 2 2 2 2 5" xfId="10172" xr:uid="{956B487C-646C-46C1-807F-7DD1D50BC857}"/>
    <cellStyle name="Standaard 6 2 2 2 2 5 2" xfId="20361" xr:uid="{23FF18F3-EBFB-46D6-BCF0-E4477115A3EC}"/>
    <cellStyle name="Standaard 6 2 2 2 2 5 2 2" xfId="40730" xr:uid="{7A675DE2-1EE7-4109-9C76-19286DDE2E75}"/>
    <cellStyle name="Standaard 6 2 2 2 2 5 3" xfId="30546" xr:uid="{D5C68EBA-CACD-4E09-9D9C-34721EC3E869}"/>
    <cellStyle name="Standaard 6 2 2 2 2 6" xfId="11038" xr:uid="{9535AE46-71BA-464F-89A7-D55FDD7B5058}"/>
    <cellStyle name="Standaard 6 2 2 2 2 6 2" xfId="31407" xr:uid="{41620005-2175-4A03-B2BE-08ECE0D9821F}"/>
    <cellStyle name="Standaard 6 2 2 2 2 7" xfId="21223" xr:uid="{246F0EE7-6B93-465D-A827-038B79156604}"/>
    <cellStyle name="Standaard 6 2 2 2 3" xfId="1282" xr:uid="{84A1E3A9-DBF7-4461-A3AE-85BD6A3076EC}"/>
    <cellStyle name="Standaard 6 2 2 2 3 2" xfId="3827" xr:uid="{C8896B9A-C61D-4291-9C16-F774B1F5CE3D}"/>
    <cellStyle name="Standaard 6 2 2 2 3 2 2" xfId="10179" xr:uid="{5C4FDBDA-B879-4CCF-9215-A6453890ED28}"/>
    <cellStyle name="Standaard 6 2 2 2 3 2 2 2" xfId="20368" xr:uid="{967D1018-59A9-46B1-A8EB-38566618B559}"/>
    <cellStyle name="Standaard 6 2 2 2 3 2 2 2 2" xfId="40737" xr:uid="{CF171D7B-79E6-4B9E-9A90-A62879C7CBE9}"/>
    <cellStyle name="Standaard 6 2 2 2 3 2 2 3" xfId="30553" xr:uid="{A4FDDBD5-90E5-40AC-9BCD-D992E51BD745}"/>
    <cellStyle name="Standaard 6 2 2 2 3 2 3" xfId="14005" xr:uid="{F850FB8D-9EAE-4188-BAF4-78FCE2201B26}"/>
    <cellStyle name="Standaard 6 2 2 2 3 2 3 2" xfId="34374" xr:uid="{49E1ACD2-A97C-43C4-968A-E48D0E5D2435}"/>
    <cellStyle name="Standaard 6 2 2 2 3 2 4" xfId="24190" xr:uid="{12DD07AC-CFF1-47B7-893F-E3FD5A96CFE6}"/>
    <cellStyle name="Standaard 6 2 2 2 3 3" xfId="10178" xr:uid="{DFEA88B1-3C60-4D50-B926-31E2E05814E4}"/>
    <cellStyle name="Standaard 6 2 2 2 3 3 2" xfId="20367" xr:uid="{866243E1-FF44-45D8-BAC7-A2F0BF46C44D}"/>
    <cellStyle name="Standaard 6 2 2 2 3 3 2 2" xfId="40736" xr:uid="{A80348CA-238E-4A07-B91B-0AD0DFE84915}"/>
    <cellStyle name="Standaard 6 2 2 2 3 3 3" xfId="30552" xr:uid="{106B7525-7D15-4D85-86B9-5C2AC1F5AC5D}"/>
    <cellStyle name="Standaard 6 2 2 2 3 4" xfId="11462" xr:uid="{9031F2AA-AFC0-4496-8263-FC6ADBD16AAB}"/>
    <cellStyle name="Standaard 6 2 2 2 3 4 2" xfId="31831" xr:uid="{14B9DF37-5177-43BD-93BD-5F59D9741732}"/>
    <cellStyle name="Standaard 6 2 2 2 3 5" xfId="21647" xr:uid="{09F49BF4-97F3-4F5F-A6D2-14CAE4D87BE5}"/>
    <cellStyle name="Standaard 6 2 2 2 4" xfId="2129" xr:uid="{1E11F753-ED79-4FF4-B565-DB1493D02DBE}"/>
    <cellStyle name="Standaard 6 2 2 2 4 2" xfId="4674" xr:uid="{815931C9-A8BB-4534-84DF-75DF540556D8}"/>
    <cellStyle name="Standaard 6 2 2 2 4 2 2" xfId="10181" xr:uid="{186FBB2B-64A5-4D55-BF25-B68A6F842848}"/>
    <cellStyle name="Standaard 6 2 2 2 4 2 2 2" xfId="20370" xr:uid="{16739244-2BC4-4DD6-8A9E-0BDBB207A4CF}"/>
    <cellStyle name="Standaard 6 2 2 2 4 2 2 2 2" xfId="40739" xr:uid="{2CC47CC0-57EC-443A-8727-D5055A7C1627}"/>
    <cellStyle name="Standaard 6 2 2 2 4 2 2 3" xfId="30555" xr:uid="{3B7B9068-7B62-4A67-B184-4A5960A805EA}"/>
    <cellStyle name="Standaard 6 2 2 2 4 2 3" xfId="14852" xr:uid="{911F2578-CEB1-4802-8DAD-2C11B686CCA0}"/>
    <cellStyle name="Standaard 6 2 2 2 4 2 3 2" xfId="35221" xr:uid="{55749CA8-E712-4B5A-876E-9A962A337940}"/>
    <cellStyle name="Standaard 6 2 2 2 4 2 4" xfId="25037" xr:uid="{5BCF2452-9124-4663-82A2-0B8DD74DE5E6}"/>
    <cellStyle name="Standaard 6 2 2 2 4 3" xfId="10180" xr:uid="{1D42BA7B-B5B5-4C0A-9834-129EB1EBABA2}"/>
    <cellStyle name="Standaard 6 2 2 2 4 3 2" xfId="20369" xr:uid="{25E13A72-BDCB-4D58-885E-FD22A9041B89}"/>
    <cellStyle name="Standaard 6 2 2 2 4 3 2 2" xfId="40738" xr:uid="{8511E368-71DA-43C1-937E-88478113C37D}"/>
    <cellStyle name="Standaard 6 2 2 2 4 3 3" xfId="30554" xr:uid="{ECB15C23-4E87-46CA-868C-910E3F815483}"/>
    <cellStyle name="Standaard 6 2 2 2 4 4" xfId="12309" xr:uid="{FFA5A0E4-E222-4E3E-A209-4413C47941F2}"/>
    <cellStyle name="Standaard 6 2 2 2 4 4 2" xfId="32678" xr:uid="{7D0BC543-D44E-4281-9A69-A4D159B21153}"/>
    <cellStyle name="Standaard 6 2 2 2 4 5" xfId="22494" xr:uid="{6E321EF8-9D77-4AF5-9F5F-4D45B0FBEF73}"/>
    <cellStyle name="Standaard 6 2 2 2 5" xfId="2979" xr:uid="{4474A600-C5A0-4716-8ED3-D4F6EE7EAE1D}"/>
    <cellStyle name="Standaard 6 2 2 2 5 2" xfId="10182" xr:uid="{A7892028-88B5-43C1-9E6E-F82610368033}"/>
    <cellStyle name="Standaard 6 2 2 2 5 2 2" xfId="20371" xr:uid="{EFC4FF0E-478A-425C-BE23-6FD6C172E80C}"/>
    <cellStyle name="Standaard 6 2 2 2 5 2 2 2" xfId="40740" xr:uid="{626BAC61-14D5-4A56-80C5-4977C0DCCAFF}"/>
    <cellStyle name="Standaard 6 2 2 2 5 2 3" xfId="30556" xr:uid="{8EE75107-1C35-4348-9AEE-432E466EEE1F}"/>
    <cellStyle name="Standaard 6 2 2 2 5 3" xfId="13157" xr:uid="{1BB05FE7-C13D-4C8D-AFF1-72B2DF97B0AD}"/>
    <cellStyle name="Standaard 6 2 2 2 5 3 2" xfId="33526" xr:uid="{0CBFEC3B-311C-477C-9B76-57AA4EE3934B}"/>
    <cellStyle name="Standaard 6 2 2 2 5 4" xfId="23342" xr:uid="{94C6811E-7FDE-4E15-9703-6D7ACE5A6FD5}"/>
    <cellStyle name="Standaard 6 2 2 2 6" xfId="10171" xr:uid="{242276B8-535F-4E42-A28A-AF47ACF49499}"/>
    <cellStyle name="Standaard 6 2 2 2 6 2" xfId="20360" xr:uid="{8843D8D4-5841-4F26-96FC-00466337824C}"/>
    <cellStyle name="Standaard 6 2 2 2 6 2 2" xfId="40729" xr:uid="{786C0382-F104-4C7C-9963-90E52062BE9E}"/>
    <cellStyle name="Standaard 6 2 2 2 6 3" xfId="30545" xr:uid="{D34AD90C-049F-4428-B249-4F7D7F59C0ED}"/>
    <cellStyle name="Standaard 6 2 2 2 7" xfId="10614" xr:uid="{7BAF1898-F30C-43B2-AFB9-C23186840A63}"/>
    <cellStyle name="Standaard 6 2 2 2 7 2" xfId="30983" xr:uid="{5D10091E-3070-4A53-B6FC-10E831CB9B21}"/>
    <cellStyle name="Standaard 6 2 2 2 8" xfId="20799" xr:uid="{585313C5-5D8D-4C55-93F2-242DD69BF254}"/>
    <cellStyle name="Standaard 6 2 2 3" xfId="511" xr:uid="{D4519DF2-A2C3-41F5-824C-1CCC8DE9E8AC}"/>
    <cellStyle name="Standaard 6 2 2 4" xfId="722" xr:uid="{9D35F089-9A1A-4E10-9723-E2CE6731DEAA}"/>
    <cellStyle name="Standaard 6 2 2 4 2" xfId="1572" xr:uid="{B49C82DB-2065-4432-A54C-E7F28D3E7A45}"/>
    <cellStyle name="Standaard 6 2 2 4 2 2" xfId="4117" xr:uid="{EE3AA5B7-AD88-436E-BF03-B4D796D742D9}"/>
    <cellStyle name="Standaard 6 2 2 4 2 2 2" xfId="10185" xr:uid="{854029DD-0E9A-412E-BC12-C6C5CFC189FF}"/>
    <cellStyle name="Standaard 6 2 2 4 2 2 2 2" xfId="20374" xr:uid="{4A91401B-EE8D-4B10-849D-711C30FF199E}"/>
    <cellStyle name="Standaard 6 2 2 4 2 2 2 2 2" xfId="40743" xr:uid="{AB81A659-B24F-42ED-8C47-60CDAC6913DB}"/>
    <cellStyle name="Standaard 6 2 2 4 2 2 2 3" xfId="30559" xr:uid="{723625CD-3EBE-4B2D-B701-49DADD3D3CB3}"/>
    <cellStyle name="Standaard 6 2 2 4 2 2 3" xfId="14295" xr:uid="{BCAA196B-E8CB-494A-A9B4-F90177B624E0}"/>
    <cellStyle name="Standaard 6 2 2 4 2 2 3 2" xfId="34664" xr:uid="{AF2CDB9B-C318-4B08-B442-D2E8DFE44AB8}"/>
    <cellStyle name="Standaard 6 2 2 4 2 2 4" xfId="24480" xr:uid="{AE701B26-E18A-4DDC-8067-79038277562D}"/>
    <cellStyle name="Standaard 6 2 2 4 2 3" xfId="10184" xr:uid="{29B3EA3E-206A-4287-BFBD-952749B96C68}"/>
    <cellStyle name="Standaard 6 2 2 4 2 3 2" xfId="20373" xr:uid="{CEFC00F7-8669-4424-9D7C-8A760FBE02AC}"/>
    <cellStyle name="Standaard 6 2 2 4 2 3 2 2" xfId="40742" xr:uid="{69CCBE92-0FFA-4F37-8B84-5E34C185F750}"/>
    <cellStyle name="Standaard 6 2 2 4 2 3 3" xfId="30558" xr:uid="{C02FD6EF-56BD-4236-A6EE-4444E0F5D074}"/>
    <cellStyle name="Standaard 6 2 2 4 2 4" xfId="11752" xr:uid="{751FA167-0940-4A72-A162-1DA0B9D5AA0B}"/>
    <cellStyle name="Standaard 6 2 2 4 2 4 2" xfId="32121" xr:uid="{99401A71-F7AE-4E03-B983-1C26D47A609C}"/>
    <cellStyle name="Standaard 6 2 2 4 2 5" xfId="21937" xr:uid="{A7E7C7D5-84D2-4C29-BBB2-53972D31E4E1}"/>
    <cellStyle name="Standaard 6 2 2 4 3" xfId="2419" xr:uid="{546C65AB-12E5-4FF4-8E69-ACAD31A1C6AA}"/>
    <cellStyle name="Standaard 6 2 2 4 3 2" xfId="4964" xr:uid="{8D166D93-329C-44A9-8EF9-1F2D5FF43F60}"/>
    <cellStyle name="Standaard 6 2 2 4 3 2 2" xfId="10187" xr:uid="{1EF229E2-95CE-49D3-A6F8-E008A4D0E8CD}"/>
    <cellStyle name="Standaard 6 2 2 4 3 2 2 2" xfId="20376" xr:uid="{E2904A87-25C1-45DF-8156-4B8158496089}"/>
    <cellStyle name="Standaard 6 2 2 4 3 2 2 2 2" xfId="40745" xr:uid="{87A7F94D-9A10-43D6-8D4F-767253994BD8}"/>
    <cellStyle name="Standaard 6 2 2 4 3 2 2 3" xfId="30561" xr:uid="{8012027A-29AC-45B9-B94F-CF49E4CFC51F}"/>
    <cellStyle name="Standaard 6 2 2 4 3 2 3" xfId="15142" xr:uid="{5F357CEF-A26E-4C20-ACF9-0C8A5371D238}"/>
    <cellStyle name="Standaard 6 2 2 4 3 2 3 2" xfId="35511" xr:uid="{0A25B654-8B0D-42B8-8911-427AE2D4ADE6}"/>
    <cellStyle name="Standaard 6 2 2 4 3 2 4" xfId="25327" xr:uid="{8F3307B9-05B9-4322-9161-86C3C8A32F0B}"/>
    <cellStyle name="Standaard 6 2 2 4 3 3" xfId="10186" xr:uid="{5F83A574-7CEA-4219-9D33-2DF963A9313F}"/>
    <cellStyle name="Standaard 6 2 2 4 3 3 2" xfId="20375" xr:uid="{6688750B-CBE2-48B6-A03F-343C0FFEF432}"/>
    <cellStyle name="Standaard 6 2 2 4 3 3 2 2" xfId="40744" xr:uid="{7E46F646-D019-42BA-8B3F-681D0D0A41DE}"/>
    <cellStyle name="Standaard 6 2 2 4 3 3 3" xfId="30560" xr:uid="{45B2B0B6-B24C-4366-9E73-F8F573B5FDC5}"/>
    <cellStyle name="Standaard 6 2 2 4 3 4" xfId="12599" xr:uid="{46E2407E-9E98-4CF1-A57F-BB3EC15F5D30}"/>
    <cellStyle name="Standaard 6 2 2 4 3 4 2" xfId="32968" xr:uid="{D4BF5454-F451-4B2E-B43E-C0824ABC43F9}"/>
    <cellStyle name="Standaard 6 2 2 4 3 5" xfId="22784" xr:uid="{3FE7E911-10C4-4DC4-BA31-C52B505D1F25}"/>
    <cellStyle name="Standaard 6 2 2 4 4" xfId="3269" xr:uid="{D0530F7E-7C43-4776-B279-0FCE27B89743}"/>
    <cellStyle name="Standaard 6 2 2 4 4 2" xfId="10188" xr:uid="{284F76A6-7AD7-4C4E-9B2C-6D36ED90D925}"/>
    <cellStyle name="Standaard 6 2 2 4 4 2 2" xfId="20377" xr:uid="{E224D30E-8AF3-4D4E-B688-290A456EACFF}"/>
    <cellStyle name="Standaard 6 2 2 4 4 2 2 2" xfId="40746" xr:uid="{8D39893E-A758-42B3-993B-71D57B77796C}"/>
    <cellStyle name="Standaard 6 2 2 4 4 2 3" xfId="30562" xr:uid="{625F8763-F355-4116-874D-4EA5609443B2}"/>
    <cellStyle name="Standaard 6 2 2 4 4 3" xfId="13447" xr:uid="{7997000C-0501-497E-9A1E-BE77E02E61AF}"/>
    <cellStyle name="Standaard 6 2 2 4 4 3 2" xfId="33816" xr:uid="{42D90CF3-8908-49DF-8CD8-1A39A9B1F7DD}"/>
    <cellStyle name="Standaard 6 2 2 4 4 4" xfId="23632" xr:uid="{52FEAE2D-947B-4104-81DA-1433F523342A}"/>
    <cellStyle name="Standaard 6 2 2 4 5" xfId="10183" xr:uid="{27AE4B65-D323-4843-A73D-972748871BDB}"/>
    <cellStyle name="Standaard 6 2 2 4 5 2" xfId="20372" xr:uid="{4F3F9019-EB79-4936-993A-D55DA670FCE2}"/>
    <cellStyle name="Standaard 6 2 2 4 5 2 2" xfId="40741" xr:uid="{D2FA5B87-D4F1-4E8E-9F19-82DCD3516F94}"/>
    <cellStyle name="Standaard 6 2 2 4 5 3" xfId="30557" xr:uid="{79006DA6-99A7-4BEE-8A6B-57BB1F8F8F18}"/>
    <cellStyle name="Standaard 6 2 2 4 6" xfId="10904" xr:uid="{FB7AE41C-36FC-4111-8419-CF747DA38E62}"/>
    <cellStyle name="Standaard 6 2 2 4 6 2" xfId="31273" xr:uid="{03C8DECC-D211-44A9-9A7E-337BD771A457}"/>
    <cellStyle name="Standaard 6 2 2 4 7" xfId="21089" xr:uid="{7EC1AFA0-19DB-4420-971B-47EA059071B4}"/>
    <cellStyle name="Standaard 6 2 2 5" xfId="1148" xr:uid="{0C7896F8-3D7D-4341-AF38-CBC679A8B2A7}"/>
    <cellStyle name="Standaard 6 2 2 5 2" xfId="3693" xr:uid="{FF10B4DA-B7DE-4B62-BB5E-8ED0DCEAACE1}"/>
    <cellStyle name="Standaard 6 2 2 5 2 2" xfId="10190" xr:uid="{BD675E9A-0255-4B97-97F3-E39BC69E8F2E}"/>
    <cellStyle name="Standaard 6 2 2 5 2 2 2" xfId="20379" xr:uid="{1665284E-53F7-4D71-940F-C9DC13FC36CC}"/>
    <cellStyle name="Standaard 6 2 2 5 2 2 2 2" xfId="40748" xr:uid="{E094928B-9FC3-4781-8951-6D9F8589BA56}"/>
    <cellStyle name="Standaard 6 2 2 5 2 2 3" xfId="30564" xr:uid="{82A15946-3E76-43A5-B031-D3EE70287B7E}"/>
    <cellStyle name="Standaard 6 2 2 5 2 3" xfId="13871" xr:uid="{707AE820-3EF5-4340-A654-09BF655663EB}"/>
    <cellStyle name="Standaard 6 2 2 5 2 3 2" xfId="34240" xr:uid="{6FBFD226-D76A-4D0A-8DB6-8ED44DD45288}"/>
    <cellStyle name="Standaard 6 2 2 5 2 4" xfId="24056" xr:uid="{778C2A8E-BCA6-44D0-BEFB-3FE174B42F0C}"/>
    <cellStyle name="Standaard 6 2 2 5 3" xfId="10189" xr:uid="{AED8EE80-2E09-4282-ABB4-D0FB1E32E0C3}"/>
    <cellStyle name="Standaard 6 2 2 5 3 2" xfId="20378" xr:uid="{35766899-C6E6-4FF3-B839-6FB284B498BD}"/>
    <cellStyle name="Standaard 6 2 2 5 3 2 2" xfId="40747" xr:uid="{F9FA8C86-3C8C-4DE7-927E-F265B64D6D55}"/>
    <cellStyle name="Standaard 6 2 2 5 3 3" xfId="30563" xr:uid="{80FB7FB2-05C0-4D27-A3A4-2725B54C9473}"/>
    <cellStyle name="Standaard 6 2 2 5 4" xfId="11328" xr:uid="{9E2F6CD9-A9D6-443F-AE50-BD06E7FDD788}"/>
    <cellStyle name="Standaard 6 2 2 5 4 2" xfId="31697" xr:uid="{3A8A4C3B-D8A0-443C-BD5B-3ED8929A3A18}"/>
    <cellStyle name="Standaard 6 2 2 5 5" xfId="21513" xr:uid="{6B71E10F-A675-4F51-BAC5-E3BECF898CCB}"/>
    <cellStyle name="Standaard 6 2 2 6" xfId="1995" xr:uid="{72E7D078-A2FA-44FB-8D5F-FB0B9525F5C7}"/>
    <cellStyle name="Standaard 6 2 2 6 2" xfId="4540" xr:uid="{3AC0CD0F-44AF-499C-A912-6DAE616CE5DD}"/>
    <cellStyle name="Standaard 6 2 2 6 2 2" xfId="10192" xr:uid="{EC877417-B82D-4CC4-B8D9-B5414E4F16E1}"/>
    <cellStyle name="Standaard 6 2 2 6 2 2 2" xfId="20381" xr:uid="{E4A669E3-2F1F-4D6C-B8A3-3266C262E1BB}"/>
    <cellStyle name="Standaard 6 2 2 6 2 2 2 2" xfId="40750" xr:uid="{E98DEE5F-C552-471E-BD28-4326A298665F}"/>
    <cellStyle name="Standaard 6 2 2 6 2 2 3" xfId="30566" xr:uid="{1DFCB70C-552F-49A9-879E-B086FCA7395A}"/>
    <cellStyle name="Standaard 6 2 2 6 2 3" xfId="14718" xr:uid="{A209870F-7042-46DC-9980-C3A601DE30D9}"/>
    <cellStyle name="Standaard 6 2 2 6 2 3 2" xfId="35087" xr:uid="{554F7F10-F126-46CB-830B-6FFD944991A9}"/>
    <cellStyle name="Standaard 6 2 2 6 2 4" xfId="24903" xr:uid="{C3B12649-C17D-4E8A-8DA0-C97966C5EC9A}"/>
    <cellStyle name="Standaard 6 2 2 6 3" xfId="10191" xr:uid="{680CC16C-8015-4A53-BE67-05516583ECDC}"/>
    <cellStyle name="Standaard 6 2 2 6 3 2" xfId="20380" xr:uid="{6E853D0C-E4CB-4630-BC47-9D70D7F4E55F}"/>
    <cellStyle name="Standaard 6 2 2 6 3 2 2" xfId="40749" xr:uid="{4AE735C5-98C2-4DA0-A36A-BAA620D41DD6}"/>
    <cellStyle name="Standaard 6 2 2 6 3 3" xfId="30565" xr:uid="{3170D086-68CC-4C1B-BD77-4AC866EFAA25}"/>
    <cellStyle name="Standaard 6 2 2 6 4" xfId="12175" xr:uid="{8E9E511A-1DDE-47EA-858B-50E7AD8694D1}"/>
    <cellStyle name="Standaard 6 2 2 6 4 2" xfId="32544" xr:uid="{ED3426D7-526F-4C3A-B00C-807BFFEF28B0}"/>
    <cellStyle name="Standaard 6 2 2 6 5" xfId="22360" xr:uid="{DA651CED-B3E7-46C0-89F7-987DC867DEA3}"/>
    <cellStyle name="Standaard 6 2 2 7" xfId="2845" xr:uid="{7F1B0237-6619-4D21-B738-FF01540E4CD2}"/>
    <cellStyle name="Standaard 6 2 2 7 2" xfId="10193" xr:uid="{46E76AA8-F526-4511-860F-EBB188DB2A13}"/>
    <cellStyle name="Standaard 6 2 2 7 2 2" xfId="20382" xr:uid="{DEBBDA62-6117-4C9E-B031-93FD6EF35E1B}"/>
    <cellStyle name="Standaard 6 2 2 7 2 2 2" xfId="40751" xr:uid="{9BD3B722-E30E-455C-8258-B6805C87F5C7}"/>
    <cellStyle name="Standaard 6 2 2 7 2 3" xfId="30567" xr:uid="{38922E21-E31E-4D67-81C5-84832168641B}"/>
    <cellStyle name="Standaard 6 2 2 7 3" xfId="13023" xr:uid="{8C7022B8-BF61-415B-BF6E-6834421D76A2}"/>
    <cellStyle name="Standaard 6 2 2 7 3 2" xfId="33392" xr:uid="{E8EAF644-178D-4757-A613-9BCA9D9CC09A}"/>
    <cellStyle name="Standaard 6 2 2 7 4" xfId="23208" xr:uid="{D451F2E8-592B-4380-BBC9-C521BABABFAC}"/>
    <cellStyle name="Standaard 6 2 2 8" xfId="10170" xr:uid="{C0B43D54-2CE4-4204-BAEE-6D722C86BB74}"/>
    <cellStyle name="Standaard 6 2 2 8 2" xfId="20359" xr:uid="{CDBD3BCF-BEBF-45B6-B179-242492A4381E}"/>
    <cellStyle name="Standaard 6 2 2 8 2 2" xfId="40728" xr:uid="{01C77DD1-FE84-45CD-A4B6-970BE40423EC}"/>
    <cellStyle name="Standaard 6 2 2 8 3" xfId="30544" xr:uid="{926AD453-F6D8-4DE0-8190-E3E71ECB979C}"/>
    <cellStyle name="Standaard 6 2 2 9" xfId="10480" xr:uid="{FF49AA74-042C-4E14-B764-7EC95BE6031A}"/>
    <cellStyle name="Standaard 6 2 2 9 2" xfId="30849" xr:uid="{FB93C4BB-1AEE-46C6-9F7D-2A81D21F252A}"/>
    <cellStyle name="Standaard 6 2 3" xfId="234" xr:uid="{77443E69-2298-4E7A-B600-9754ED853797}"/>
    <cellStyle name="Standaard 6 2 3 2" xfId="790" xr:uid="{5F049934-5E06-4DFE-898D-0E6CA8F03563}"/>
    <cellStyle name="Standaard 6 2 3 2 2" xfId="1640" xr:uid="{5860F7A3-1E1C-4220-948C-44190F4E3F5D}"/>
    <cellStyle name="Standaard 6 2 3 2 2 2" xfId="4185" xr:uid="{CB63450D-BC46-450F-BDB9-A63EB28EE814}"/>
    <cellStyle name="Standaard 6 2 3 2 2 2 2" xfId="10197" xr:uid="{89DA58BF-F449-4A6E-9B0C-B5FD3CD5CE93}"/>
    <cellStyle name="Standaard 6 2 3 2 2 2 2 2" xfId="20386" xr:uid="{56DE8FDF-9147-4367-B4B8-FC134E91E9B2}"/>
    <cellStyle name="Standaard 6 2 3 2 2 2 2 2 2" xfId="40755" xr:uid="{7561B9EC-3EBE-4D77-8129-0748D4DE805C}"/>
    <cellStyle name="Standaard 6 2 3 2 2 2 2 3" xfId="30571" xr:uid="{D76EE738-0D0D-489C-A421-7E6F942B66A2}"/>
    <cellStyle name="Standaard 6 2 3 2 2 2 3" xfId="14363" xr:uid="{1DE8A215-6E08-483A-B84D-553F1ADA787F}"/>
    <cellStyle name="Standaard 6 2 3 2 2 2 3 2" xfId="34732" xr:uid="{062B4EAF-FB86-4463-881F-3638C09CA1BF}"/>
    <cellStyle name="Standaard 6 2 3 2 2 2 4" xfId="24548" xr:uid="{04B06077-AB2C-43AF-B454-70CBD0FDB09B}"/>
    <cellStyle name="Standaard 6 2 3 2 2 3" xfId="10196" xr:uid="{5D53C076-CF85-46C3-AE36-B1F4E15CF808}"/>
    <cellStyle name="Standaard 6 2 3 2 2 3 2" xfId="20385" xr:uid="{F4AA7B97-156A-4B42-B3DD-CF0B87DE059D}"/>
    <cellStyle name="Standaard 6 2 3 2 2 3 2 2" xfId="40754" xr:uid="{C66BC975-049D-4E9E-BBD6-1FB4A99805EF}"/>
    <cellStyle name="Standaard 6 2 3 2 2 3 3" xfId="30570" xr:uid="{6FEE77CA-D187-4234-B048-7ACC5456E15C}"/>
    <cellStyle name="Standaard 6 2 3 2 2 4" xfId="11820" xr:uid="{8F0C763C-4ACB-4B0E-9CFA-3ECF4A5C6859}"/>
    <cellStyle name="Standaard 6 2 3 2 2 4 2" xfId="32189" xr:uid="{5FF8A626-21F2-41EC-9E4B-47544B9FFD1B}"/>
    <cellStyle name="Standaard 6 2 3 2 2 5" xfId="22005" xr:uid="{43D9E190-4725-4BBE-B89A-1DAA170C72CC}"/>
    <cellStyle name="Standaard 6 2 3 2 3" xfId="2487" xr:uid="{DE0373ED-E110-40AF-A092-7736409AC983}"/>
    <cellStyle name="Standaard 6 2 3 2 3 2" xfId="5032" xr:uid="{F11DE13D-61AD-4370-8C50-A3534D379979}"/>
    <cellStyle name="Standaard 6 2 3 2 3 2 2" xfId="10199" xr:uid="{2297F9DB-7111-42D7-9960-3ED2E9E11A34}"/>
    <cellStyle name="Standaard 6 2 3 2 3 2 2 2" xfId="20388" xr:uid="{B843A7A7-6C7A-4E5B-B463-7A72DA617F6F}"/>
    <cellStyle name="Standaard 6 2 3 2 3 2 2 2 2" xfId="40757" xr:uid="{FC75D09C-BF12-43D3-B356-63389516A8D5}"/>
    <cellStyle name="Standaard 6 2 3 2 3 2 2 3" xfId="30573" xr:uid="{53705C0E-9151-412E-B541-35EBB6C4FE09}"/>
    <cellStyle name="Standaard 6 2 3 2 3 2 3" xfId="15210" xr:uid="{CBE52B1E-2E4D-4E94-AC36-7522C1955F15}"/>
    <cellStyle name="Standaard 6 2 3 2 3 2 3 2" xfId="35579" xr:uid="{BC54AB22-969E-4429-A04E-4B96365048CF}"/>
    <cellStyle name="Standaard 6 2 3 2 3 2 4" xfId="25395" xr:uid="{538EB4C2-51CC-4ACE-B918-F5AD67798B5E}"/>
    <cellStyle name="Standaard 6 2 3 2 3 3" xfId="10198" xr:uid="{0886A005-E765-4A7E-9549-B2BD1D8230A0}"/>
    <cellStyle name="Standaard 6 2 3 2 3 3 2" xfId="20387" xr:uid="{BCBC4974-AE93-4554-B945-B3C74134E2F4}"/>
    <cellStyle name="Standaard 6 2 3 2 3 3 2 2" xfId="40756" xr:uid="{C27B4A54-124F-47A1-A7DB-82B238F108BD}"/>
    <cellStyle name="Standaard 6 2 3 2 3 3 3" xfId="30572" xr:uid="{540DA916-5A6D-4814-87EB-8D1B6BF79F53}"/>
    <cellStyle name="Standaard 6 2 3 2 3 4" xfId="12667" xr:uid="{B2EC124D-9F12-4B26-A78F-7C16D45F7587}"/>
    <cellStyle name="Standaard 6 2 3 2 3 4 2" xfId="33036" xr:uid="{41198B6F-20A6-491A-9D7C-A63A8355596A}"/>
    <cellStyle name="Standaard 6 2 3 2 3 5" xfId="22852" xr:uid="{CD552D87-53F8-4552-97C6-873D99E4DFD6}"/>
    <cellStyle name="Standaard 6 2 3 2 4" xfId="3337" xr:uid="{6B6D94F0-4681-47ED-A73E-A754B9B1E73C}"/>
    <cellStyle name="Standaard 6 2 3 2 4 2" xfId="10200" xr:uid="{AB14D69E-6CA5-4686-BA12-CF017BF4AEBC}"/>
    <cellStyle name="Standaard 6 2 3 2 4 2 2" xfId="20389" xr:uid="{4E7CADA1-DA6F-493D-8975-E76CAA5118D3}"/>
    <cellStyle name="Standaard 6 2 3 2 4 2 2 2" xfId="40758" xr:uid="{E514955D-B8E7-4F37-8AAC-46855839F09D}"/>
    <cellStyle name="Standaard 6 2 3 2 4 2 3" xfId="30574" xr:uid="{EDCEB632-3BC2-43DE-A52E-907E6430ACD7}"/>
    <cellStyle name="Standaard 6 2 3 2 4 3" xfId="13515" xr:uid="{AF8E82A3-0CD2-4BD4-9D81-8FFF49E746A9}"/>
    <cellStyle name="Standaard 6 2 3 2 4 3 2" xfId="33884" xr:uid="{95E99759-6EED-4426-88E9-B399C235175C}"/>
    <cellStyle name="Standaard 6 2 3 2 4 4" xfId="23700" xr:uid="{E7EEC8C7-A6C7-4F2E-B005-496EA36F6848}"/>
    <cellStyle name="Standaard 6 2 3 2 5" xfId="10195" xr:uid="{8432C21C-2D1B-40DB-A23C-68EADD2D3157}"/>
    <cellStyle name="Standaard 6 2 3 2 5 2" xfId="20384" xr:uid="{10C64860-8A5D-48CE-97C5-E4A982DD39ED}"/>
    <cellStyle name="Standaard 6 2 3 2 5 2 2" xfId="40753" xr:uid="{B4D46E88-990B-4FBC-BCDD-92D3FAE1036C}"/>
    <cellStyle name="Standaard 6 2 3 2 5 3" xfId="30569" xr:uid="{3F691ADE-EA36-434B-A8C6-985BBF6EB250}"/>
    <cellStyle name="Standaard 6 2 3 2 6" xfId="10972" xr:uid="{EE37F64A-63A6-443D-849D-68BAC610E45A}"/>
    <cellStyle name="Standaard 6 2 3 2 6 2" xfId="31341" xr:uid="{34AB5E6D-FE1A-4172-852D-E28AF730F105}"/>
    <cellStyle name="Standaard 6 2 3 2 7" xfId="21157" xr:uid="{55925B3A-17D4-4D79-81D8-4F7D0657DD52}"/>
    <cellStyle name="Standaard 6 2 3 3" xfId="1216" xr:uid="{C53C0C48-95D9-4AE1-B6BB-E68A340ED60D}"/>
    <cellStyle name="Standaard 6 2 3 3 2" xfId="3761" xr:uid="{A9AAC8CF-5EAA-4C85-BD1E-43A2DE7D7F53}"/>
    <cellStyle name="Standaard 6 2 3 3 2 2" xfId="10202" xr:uid="{F0DECA65-6F64-4531-9021-582A16D543C0}"/>
    <cellStyle name="Standaard 6 2 3 3 2 2 2" xfId="20391" xr:uid="{E4DE82BE-B38D-41BE-9F59-EE3B5CFA4AC9}"/>
    <cellStyle name="Standaard 6 2 3 3 2 2 2 2" xfId="40760" xr:uid="{7DDC1AB1-50FC-4184-9E93-118E70BB9239}"/>
    <cellStyle name="Standaard 6 2 3 3 2 2 3" xfId="30576" xr:uid="{59BD195A-BD58-4B16-BD5F-A0EA7091BAF3}"/>
    <cellStyle name="Standaard 6 2 3 3 2 3" xfId="13939" xr:uid="{2586060B-5C8E-4AD6-83F3-EF18F410D655}"/>
    <cellStyle name="Standaard 6 2 3 3 2 3 2" xfId="34308" xr:uid="{6D1B7402-3687-4522-815D-9D5E96C75B64}"/>
    <cellStyle name="Standaard 6 2 3 3 2 4" xfId="24124" xr:uid="{EBE99F02-76A1-499A-A2A4-F1DA4B699CF8}"/>
    <cellStyle name="Standaard 6 2 3 3 3" xfId="10201" xr:uid="{F9D3AA4D-C664-4625-B0A4-3ED9C3CB7978}"/>
    <cellStyle name="Standaard 6 2 3 3 3 2" xfId="20390" xr:uid="{9A247208-8C4E-4EB4-80EA-6693B5BF8D54}"/>
    <cellStyle name="Standaard 6 2 3 3 3 2 2" xfId="40759" xr:uid="{2781A6C2-0D19-4F02-B13E-E7E5E4E0C1DC}"/>
    <cellStyle name="Standaard 6 2 3 3 3 3" xfId="30575" xr:uid="{1BAD70ED-E58F-4C21-A0D7-EC8DBA9BC135}"/>
    <cellStyle name="Standaard 6 2 3 3 4" xfId="11396" xr:uid="{C3C64D64-7F9A-42F3-9E15-0F4214084EED}"/>
    <cellStyle name="Standaard 6 2 3 3 4 2" xfId="31765" xr:uid="{658BEDAA-3835-4301-BFFA-2CE511BF4AF9}"/>
    <cellStyle name="Standaard 6 2 3 3 5" xfId="21581" xr:uid="{DD5B5502-1E93-4AEC-AAD3-825B621D6EBA}"/>
    <cellStyle name="Standaard 6 2 3 4" xfId="2063" xr:uid="{B61FA1AC-0D8A-49FF-B8D0-D6E999F79D4B}"/>
    <cellStyle name="Standaard 6 2 3 4 2" xfId="4608" xr:uid="{39BEE0F1-E492-4464-B167-4593666DC53C}"/>
    <cellStyle name="Standaard 6 2 3 4 2 2" xfId="10204" xr:uid="{27BFD37E-EC80-4EC0-8193-39142B0839F6}"/>
    <cellStyle name="Standaard 6 2 3 4 2 2 2" xfId="20393" xr:uid="{D549A8E6-682A-41C0-9017-9848BA550600}"/>
    <cellStyle name="Standaard 6 2 3 4 2 2 2 2" xfId="40762" xr:uid="{D098309E-B9E4-43DB-9CDD-7E5C4B9FC4EC}"/>
    <cellStyle name="Standaard 6 2 3 4 2 2 3" xfId="30578" xr:uid="{4B572E18-92E9-41AE-8508-B4EB09609032}"/>
    <cellStyle name="Standaard 6 2 3 4 2 3" xfId="14786" xr:uid="{657EEF90-2A99-4105-82FE-8503B5F73EDD}"/>
    <cellStyle name="Standaard 6 2 3 4 2 3 2" xfId="35155" xr:uid="{F1666030-FDBF-4BA8-B7D5-F01EA75A61C8}"/>
    <cellStyle name="Standaard 6 2 3 4 2 4" xfId="24971" xr:uid="{531D2EBB-7584-43F5-82EF-DCCBE7A893E1}"/>
    <cellStyle name="Standaard 6 2 3 4 3" xfId="10203" xr:uid="{1C9F6BEF-A671-4874-A94C-FE3146C0AB94}"/>
    <cellStyle name="Standaard 6 2 3 4 3 2" xfId="20392" xr:uid="{797D97A1-E5A8-467D-BB54-6B7FB773DEA7}"/>
    <cellStyle name="Standaard 6 2 3 4 3 2 2" xfId="40761" xr:uid="{69380C7A-B03F-4E4D-A39C-F438DD0AEAAE}"/>
    <cellStyle name="Standaard 6 2 3 4 3 3" xfId="30577" xr:uid="{00D0FCE1-FFF9-478D-B9B1-8CB35C0500C4}"/>
    <cellStyle name="Standaard 6 2 3 4 4" xfId="12243" xr:uid="{8FF82A20-A595-4E5C-81AA-C324D644F7C4}"/>
    <cellStyle name="Standaard 6 2 3 4 4 2" xfId="32612" xr:uid="{D8D8A834-9DA6-4BB8-875B-FFE8B37A6877}"/>
    <cellStyle name="Standaard 6 2 3 4 5" xfId="22428" xr:uid="{70A34F19-E347-4D97-BA29-719C0828ACA7}"/>
    <cellStyle name="Standaard 6 2 3 5" xfId="2913" xr:uid="{A8EDC92A-7AAB-4E50-B5C5-8FC744EB6690}"/>
    <cellStyle name="Standaard 6 2 3 5 2" xfId="10205" xr:uid="{796FF6AE-AA9C-4951-9B18-F4CB09A12EE8}"/>
    <cellStyle name="Standaard 6 2 3 5 2 2" xfId="20394" xr:uid="{9620A501-336C-4985-BF30-2F9A752936AC}"/>
    <cellStyle name="Standaard 6 2 3 5 2 2 2" xfId="40763" xr:uid="{818B3CD4-186A-45A4-AE0A-E692837170C9}"/>
    <cellStyle name="Standaard 6 2 3 5 2 3" xfId="30579" xr:uid="{7BB8D973-C4F2-4C54-A77B-CA52D50EBD93}"/>
    <cellStyle name="Standaard 6 2 3 5 3" xfId="13091" xr:uid="{BEDA6687-C54C-404E-8862-3A6E05C8C297}"/>
    <cellStyle name="Standaard 6 2 3 5 3 2" xfId="33460" xr:uid="{126DDEBF-8708-455D-BE8F-5128A225930D}"/>
    <cellStyle name="Standaard 6 2 3 5 4" xfId="23276" xr:uid="{93EE13DE-B054-4A68-B19D-1EA78FF58855}"/>
    <cellStyle name="Standaard 6 2 3 6" xfId="10194" xr:uid="{4516F297-272C-4AF0-A1A1-8973125236B5}"/>
    <cellStyle name="Standaard 6 2 3 6 2" xfId="20383" xr:uid="{B862CAA9-AEE4-44D6-A953-D4EC837EBCA5}"/>
    <cellStyle name="Standaard 6 2 3 6 2 2" xfId="40752" xr:uid="{54DAC80D-36D2-427C-A9A3-D3843FAF2AE2}"/>
    <cellStyle name="Standaard 6 2 3 6 3" xfId="30568" xr:uid="{FEB25BC4-B131-44BD-9037-0B67695FEEDC}"/>
    <cellStyle name="Standaard 6 2 3 7" xfId="10548" xr:uid="{F619C682-E995-4410-A1D7-CCC43D2423DD}"/>
    <cellStyle name="Standaard 6 2 3 7 2" xfId="30917" xr:uid="{519E50B5-7D0A-45ED-B1E5-25A8973B7550}"/>
    <cellStyle name="Standaard 6 2 3 8" xfId="20733" xr:uid="{8E04C8F1-39C2-473E-9F0B-E9C6D5BEEEC1}"/>
    <cellStyle name="Standaard 6 2 4" xfId="510" xr:uid="{DC7F6AB4-AA8A-47C4-BDF0-8A612070747B}"/>
    <cellStyle name="Standaard 6 2 4 2" xfId="962" xr:uid="{2D4B2B43-7F81-463D-8FFB-A1653AEEF52F}"/>
    <cellStyle name="Standaard 6 2 4 2 2" xfId="1812" xr:uid="{6EF4E8B6-5DB1-4C45-89DF-D926F664BD84}"/>
    <cellStyle name="Standaard 6 2 4 2 2 2" xfId="4357" xr:uid="{1E1727FE-6A20-4B82-9446-F8095B21D2E7}"/>
    <cellStyle name="Standaard 6 2 4 2 2 2 2" xfId="10209" xr:uid="{E888843B-1B35-49C7-AE12-787BE4E912D7}"/>
    <cellStyle name="Standaard 6 2 4 2 2 2 2 2" xfId="20398" xr:uid="{14CD1582-BB5D-4D29-88AD-B1BCAB451829}"/>
    <cellStyle name="Standaard 6 2 4 2 2 2 2 2 2" xfId="40767" xr:uid="{AC801FF1-CB14-4511-B594-12D1F9776F6F}"/>
    <cellStyle name="Standaard 6 2 4 2 2 2 2 3" xfId="30583" xr:uid="{38650C3F-E6D1-4C8E-92BA-104C94212078}"/>
    <cellStyle name="Standaard 6 2 4 2 2 2 3" xfId="14535" xr:uid="{F43699BB-E2AB-4358-891B-4E48EC98EFA2}"/>
    <cellStyle name="Standaard 6 2 4 2 2 2 3 2" xfId="34904" xr:uid="{41BE6081-1DE7-4431-84DC-AFBC5FBFA080}"/>
    <cellStyle name="Standaard 6 2 4 2 2 2 4" xfId="24720" xr:uid="{D2E7EF60-0B47-453C-AE97-ECBE38ECDBB3}"/>
    <cellStyle name="Standaard 6 2 4 2 2 3" xfId="10208" xr:uid="{E3F247DE-3721-4F0E-8C5D-3DBC5AA5A476}"/>
    <cellStyle name="Standaard 6 2 4 2 2 3 2" xfId="20397" xr:uid="{C22B1D57-D123-49D3-B906-C5C0B1F5708E}"/>
    <cellStyle name="Standaard 6 2 4 2 2 3 2 2" xfId="40766" xr:uid="{9671D4EA-2663-4BA5-A3C8-DE317997A2D2}"/>
    <cellStyle name="Standaard 6 2 4 2 2 3 3" xfId="30582" xr:uid="{DA7168BA-CD88-44A2-9B11-8F0BDCD4EFBD}"/>
    <cellStyle name="Standaard 6 2 4 2 2 4" xfId="11992" xr:uid="{5AA7145A-D473-4EF5-BF61-A2A81E62A01A}"/>
    <cellStyle name="Standaard 6 2 4 2 2 4 2" xfId="32361" xr:uid="{EBD0A130-EDB3-407F-A1D0-C05CABD6DD95}"/>
    <cellStyle name="Standaard 6 2 4 2 2 5" xfId="22177" xr:uid="{D8E56FE5-2A1E-4C05-B3F4-A5EB02D16CE1}"/>
    <cellStyle name="Standaard 6 2 4 2 3" xfId="2659" xr:uid="{02A914F9-571C-47F3-9E7D-87E76FB21250}"/>
    <cellStyle name="Standaard 6 2 4 2 3 2" xfId="5204" xr:uid="{D3BEB5B2-8CCD-49D3-9B46-766A8EFBF3A2}"/>
    <cellStyle name="Standaard 6 2 4 2 3 2 2" xfId="10211" xr:uid="{92642A2C-2966-427F-AF97-254E53A68421}"/>
    <cellStyle name="Standaard 6 2 4 2 3 2 2 2" xfId="20400" xr:uid="{EB3CE52C-E92D-45E2-AB17-B9E1189ADFE2}"/>
    <cellStyle name="Standaard 6 2 4 2 3 2 2 2 2" xfId="40769" xr:uid="{63BCE925-25CA-4BBD-A3FF-BA668FB0845C}"/>
    <cellStyle name="Standaard 6 2 4 2 3 2 2 3" xfId="30585" xr:uid="{933ECA09-9C13-4A81-98E3-BDE9E21F4C26}"/>
    <cellStyle name="Standaard 6 2 4 2 3 2 3" xfId="15382" xr:uid="{9D9E0CF3-531E-468D-AF44-7D30EAA58D0C}"/>
    <cellStyle name="Standaard 6 2 4 2 3 2 3 2" xfId="35751" xr:uid="{17A883EE-BA2C-4ECD-BA9F-7AE9B2DDB303}"/>
    <cellStyle name="Standaard 6 2 4 2 3 2 4" xfId="25567" xr:uid="{567D9171-8D3C-40E5-BC4E-3810DEAA28A8}"/>
    <cellStyle name="Standaard 6 2 4 2 3 3" xfId="10210" xr:uid="{4E49539B-DA8E-4556-A9E0-8DA4817128CF}"/>
    <cellStyle name="Standaard 6 2 4 2 3 3 2" xfId="20399" xr:uid="{2AE88E5A-B148-487E-AB2D-5DEED3012298}"/>
    <cellStyle name="Standaard 6 2 4 2 3 3 2 2" xfId="40768" xr:uid="{993D12B8-FA06-4C16-8797-19A7580A0F18}"/>
    <cellStyle name="Standaard 6 2 4 2 3 3 3" xfId="30584" xr:uid="{47E5A91D-1CB7-474F-B7A3-8A0114EA68B7}"/>
    <cellStyle name="Standaard 6 2 4 2 3 4" xfId="12839" xr:uid="{3913B6DA-57AD-44A8-B16B-6B517BA50A70}"/>
    <cellStyle name="Standaard 6 2 4 2 3 4 2" xfId="33208" xr:uid="{1DDB9A3C-95A5-4CF9-91AB-3787DA9DF9F1}"/>
    <cellStyle name="Standaard 6 2 4 2 3 5" xfId="23024" xr:uid="{2262C49B-B35B-444C-AAE9-859BCE51F93B}"/>
    <cellStyle name="Standaard 6 2 4 2 4" xfId="3509" xr:uid="{9E31EA38-71DC-4341-8BCF-61A5E574FC88}"/>
    <cellStyle name="Standaard 6 2 4 2 4 2" xfId="10212" xr:uid="{213EDC5E-0C0A-4A22-9CEF-82C40F0DD3C7}"/>
    <cellStyle name="Standaard 6 2 4 2 4 2 2" xfId="20401" xr:uid="{FCE1208F-CBA3-4F2D-82FD-4A636ABF24BF}"/>
    <cellStyle name="Standaard 6 2 4 2 4 2 2 2" xfId="40770" xr:uid="{E3AA0391-3B8B-425D-92B1-A70BCFB60144}"/>
    <cellStyle name="Standaard 6 2 4 2 4 2 3" xfId="30586" xr:uid="{2CF5E33F-F4A1-46BC-ACAC-20E448B27525}"/>
    <cellStyle name="Standaard 6 2 4 2 4 3" xfId="13687" xr:uid="{94A3F051-699B-4A44-AFFC-C6F3AF7F36D5}"/>
    <cellStyle name="Standaard 6 2 4 2 4 3 2" xfId="34056" xr:uid="{6027E55E-EB7B-4759-9DF7-4B3822BAB6F1}"/>
    <cellStyle name="Standaard 6 2 4 2 4 4" xfId="23872" xr:uid="{5B66CAC0-C49C-4D94-8EF6-C2BE99886398}"/>
    <cellStyle name="Standaard 6 2 4 2 5" xfId="10207" xr:uid="{03C722DC-7C5F-47F0-B815-E2AC48F2C533}"/>
    <cellStyle name="Standaard 6 2 4 2 5 2" xfId="20396" xr:uid="{7EF6A436-F853-4F5C-B017-866552058A72}"/>
    <cellStyle name="Standaard 6 2 4 2 5 2 2" xfId="40765" xr:uid="{F40E060C-25B7-46C2-9D5C-48D5E676D170}"/>
    <cellStyle name="Standaard 6 2 4 2 5 3" xfId="30581" xr:uid="{02B74418-1E44-4796-B084-16DF8A1569C4}"/>
    <cellStyle name="Standaard 6 2 4 2 6" xfId="11144" xr:uid="{51E80D23-1839-44BA-B82E-A1ED76BD7508}"/>
    <cellStyle name="Standaard 6 2 4 2 6 2" xfId="31513" xr:uid="{05365939-8912-4C61-994B-397A3AABC0F0}"/>
    <cellStyle name="Standaard 6 2 4 2 7" xfId="21329" xr:uid="{499CCA58-20D2-4AF0-8C61-D3DA4A68D59D}"/>
    <cellStyle name="Standaard 6 2 4 3" xfId="1388" xr:uid="{8632061B-E84A-4C3B-8E1F-4DF5C06F5E73}"/>
    <cellStyle name="Standaard 6 2 4 3 2" xfId="3933" xr:uid="{BA86E15C-7068-4A2D-803C-83B86B79986F}"/>
    <cellStyle name="Standaard 6 2 4 3 2 2" xfId="10214" xr:uid="{F8893470-4CB0-4D02-95A7-7E8FC57D4103}"/>
    <cellStyle name="Standaard 6 2 4 3 2 2 2" xfId="20403" xr:uid="{455F283D-EBFD-4E16-A95B-4F347C8B1A8F}"/>
    <cellStyle name="Standaard 6 2 4 3 2 2 2 2" xfId="40772" xr:uid="{30A480CC-23A2-467D-BB0D-439DF68F3818}"/>
    <cellStyle name="Standaard 6 2 4 3 2 2 3" xfId="30588" xr:uid="{C9BD6099-EBBD-460B-882B-7ECF9E480F82}"/>
    <cellStyle name="Standaard 6 2 4 3 2 3" xfId="14111" xr:uid="{1BC7A6E2-7F80-4069-ABD8-7EEA88AFFD15}"/>
    <cellStyle name="Standaard 6 2 4 3 2 3 2" xfId="34480" xr:uid="{F7B81F13-5445-4CC2-8305-95335B007FE7}"/>
    <cellStyle name="Standaard 6 2 4 3 2 4" xfId="24296" xr:uid="{CB9F3FA0-44E2-4E5B-8858-6F1A5AC2E9D9}"/>
    <cellStyle name="Standaard 6 2 4 3 3" xfId="10213" xr:uid="{4BC1EEC6-B597-49EB-BC28-75FF96FAAA79}"/>
    <cellStyle name="Standaard 6 2 4 3 3 2" xfId="20402" xr:uid="{33245853-F797-4567-B5FB-D4A0B5F09432}"/>
    <cellStyle name="Standaard 6 2 4 3 3 2 2" xfId="40771" xr:uid="{CF6EBDFD-14D4-4ABA-932E-6E188216B37F}"/>
    <cellStyle name="Standaard 6 2 4 3 3 3" xfId="30587" xr:uid="{9B305D28-3502-4CAD-AC7F-0CEFA096E5C1}"/>
    <cellStyle name="Standaard 6 2 4 3 4" xfId="11568" xr:uid="{039002C5-97B0-438C-83C0-BEEB8D526E07}"/>
    <cellStyle name="Standaard 6 2 4 3 4 2" xfId="31937" xr:uid="{7981F2A0-99A9-48D7-BFFB-42553553A527}"/>
    <cellStyle name="Standaard 6 2 4 3 5" xfId="21753" xr:uid="{5DE78280-6D54-4E0F-9886-54C57C2C6016}"/>
    <cellStyle name="Standaard 6 2 4 4" xfId="2235" xr:uid="{1F3E790C-14DC-411A-B502-996E33293DAA}"/>
    <cellStyle name="Standaard 6 2 4 4 2" xfId="4780" xr:uid="{65B06B3A-693E-487A-9F38-1ADFD68371B0}"/>
    <cellStyle name="Standaard 6 2 4 4 2 2" xfId="10216" xr:uid="{D87E8734-FC1F-40E6-9244-452C104A3622}"/>
    <cellStyle name="Standaard 6 2 4 4 2 2 2" xfId="20405" xr:uid="{B1B93AAA-46CB-46A8-9622-A3CC64CA0F2D}"/>
    <cellStyle name="Standaard 6 2 4 4 2 2 2 2" xfId="40774" xr:uid="{D5DB6E50-72EE-41D8-8275-A178A8DAE1A2}"/>
    <cellStyle name="Standaard 6 2 4 4 2 2 3" xfId="30590" xr:uid="{712DC103-4235-4D4D-A0C6-8E6197D9B2FE}"/>
    <cellStyle name="Standaard 6 2 4 4 2 3" xfId="14958" xr:uid="{009C8F8B-784B-4344-8E7E-72912A72D670}"/>
    <cellStyle name="Standaard 6 2 4 4 2 3 2" xfId="35327" xr:uid="{A227A11F-2935-48A1-B873-2E935D524F89}"/>
    <cellStyle name="Standaard 6 2 4 4 2 4" xfId="25143" xr:uid="{15B2D69D-DD76-443E-8DB0-31CCD6DB3CDF}"/>
    <cellStyle name="Standaard 6 2 4 4 3" xfId="10215" xr:uid="{907A6E2F-90E1-4354-827A-C3AEE55F3130}"/>
    <cellStyle name="Standaard 6 2 4 4 3 2" xfId="20404" xr:uid="{5996C617-73D3-47D4-8B0B-993C44F8D7B7}"/>
    <cellStyle name="Standaard 6 2 4 4 3 2 2" xfId="40773" xr:uid="{DF813FCA-C858-4ADF-A751-B9AE4B43531E}"/>
    <cellStyle name="Standaard 6 2 4 4 3 3" xfId="30589" xr:uid="{5BFA2325-BF26-4AB8-B491-EBD0E6D006B8}"/>
    <cellStyle name="Standaard 6 2 4 4 4" xfId="12415" xr:uid="{9D229D46-84CC-40D4-92CA-9E73E80CED56}"/>
    <cellStyle name="Standaard 6 2 4 4 4 2" xfId="32784" xr:uid="{DC9C9F57-B054-42F6-B638-3DE4078D8892}"/>
    <cellStyle name="Standaard 6 2 4 4 5" xfId="22600" xr:uid="{812EABF1-3ED4-4F6D-BE9B-C32C69B54D4E}"/>
    <cellStyle name="Standaard 6 2 4 5" xfId="3085" xr:uid="{0FE0FE63-BD36-410F-B7A8-B6D0106A3151}"/>
    <cellStyle name="Standaard 6 2 4 5 2" xfId="10217" xr:uid="{2E93CD35-0F4D-4409-B95F-C5174A7D8D10}"/>
    <cellStyle name="Standaard 6 2 4 5 2 2" xfId="20406" xr:uid="{BB97F143-2F8F-4B90-826A-614BCC9B78FF}"/>
    <cellStyle name="Standaard 6 2 4 5 2 2 2" xfId="40775" xr:uid="{72DEF93B-4ADC-4D6E-B03A-345138AD9638}"/>
    <cellStyle name="Standaard 6 2 4 5 2 3" xfId="30591" xr:uid="{94A8BEF4-4A12-417B-80C6-0FB5AF1A1059}"/>
    <cellStyle name="Standaard 6 2 4 5 3" xfId="13263" xr:uid="{C43E0E5F-26C0-4EA9-BAD6-C4E6026A3B84}"/>
    <cellStyle name="Standaard 6 2 4 5 3 2" xfId="33632" xr:uid="{009E3272-73C0-4BC0-BC45-B19B09872EDC}"/>
    <cellStyle name="Standaard 6 2 4 5 4" xfId="23448" xr:uid="{99C3F89F-481F-45B1-8F31-C30E95F4621F}"/>
    <cellStyle name="Standaard 6 2 4 6" xfId="10206" xr:uid="{489E72B3-98EE-4D06-B25E-A003C3C9A5D0}"/>
    <cellStyle name="Standaard 6 2 4 6 2" xfId="20395" xr:uid="{7767C53C-5E30-4C82-8F3A-A31998FB855F}"/>
    <cellStyle name="Standaard 6 2 4 6 2 2" xfId="40764" xr:uid="{1A891397-A779-4AA6-B678-0AB154C19887}"/>
    <cellStyle name="Standaard 6 2 4 6 3" xfId="30580" xr:uid="{3A6AC848-8FAC-49E0-9E22-00C68C6A0FD3}"/>
    <cellStyle name="Standaard 6 2 4 7" xfId="10720" xr:uid="{530D5E17-19F5-41D4-9E45-3B2B59A16B4C}"/>
    <cellStyle name="Standaard 6 2 4 7 2" xfId="31089" xr:uid="{399D08AF-FA41-4277-A6EA-A27887E8CD05}"/>
    <cellStyle name="Standaard 6 2 4 8" xfId="20905" xr:uid="{2EAF55D6-96A1-4041-B4E7-B6F074F0FA6A}"/>
    <cellStyle name="Standaard 6 2 5" xfId="587" xr:uid="{5B2ECA1C-D03E-4176-9832-C1C573F1516F}"/>
    <cellStyle name="Standaard 6 2 5 2" xfId="1013" xr:uid="{B0E65CC2-7997-49D9-AFA2-0DFA0A354E9B}"/>
    <cellStyle name="Standaard 6 2 5 2 2" xfId="1863" xr:uid="{6298EB7C-2EB8-45FC-8FCE-275F654350BB}"/>
    <cellStyle name="Standaard 6 2 5 2 2 2" xfId="4408" xr:uid="{2F632AFD-4791-447C-80FA-D37DA0C5A73B}"/>
    <cellStyle name="Standaard 6 2 5 2 2 2 2" xfId="10221" xr:uid="{AD21967A-8031-4E82-97FF-F8CED44587C3}"/>
    <cellStyle name="Standaard 6 2 5 2 2 2 2 2" xfId="20410" xr:uid="{747B0731-B1BC-49A9-AB27-36344F382542}"/>
    <cellStyle name="Standaard 6 2 5 2 2 2 2 2 2" xfId="40779" xr:uid="{D676A4E6-2CD7-4981-AE39-4E5A40FFA5E3}"/>
    <cellStyle name="Standaard 6 2 5 2 2 2 2 3" xfId="30595" xr:uid="{B9722FE0-791E-47BE-B349-16A8A8D721BC}"/>
    <cellStyle name="Standaard 6 2 5 2 2 2 3" xfId="14586" xr:uid="{E77FADDD-51C9-4099-8ECD-4DDDEEB1E101}"/>
    <cellStyle name="Standaard 6 2 5 2 2 2 3 2" xfId="34955" xr:uid="{287B6FD9-864A-42AE-9ED2-73C13526CE02}"/>
    <cellStyle name="Standaard 6 2 5 2 2 2 4" xfId="24771" xr:uid="{B66DEF65-2DE3-47F2-8F62-A9AC2CA3FF04}"/>
    <cellStyle name="Standaard 6 2 5 2 2 3" xfId="10220" xr:uid="{D9D37517-703B-4DEC-9674-B086F3360072}"/>
    <cellStyle name="Standaard 6 2 5 2 2 3 2" xfId="20409" xr:uid="{33D1694C-4790-4791-B805-9177F7BDCBF2}"/>
    <cellStyle name="Standaard 6 2 5 2 2 3 2 2" xfId="40778" xr:uid="{5D8F1206-FC55-4F0C-B2B4-93E9678BEAE0}"/>
    <cellStyle name="Standaard 6 2 5 2 2 3 3" xfId="30594" xr:uid="{7A48ACE6-60AF-4C07-9036-DFA2F143E33C}"/>
    <cellStyle name="Standaard 6 2 5 2 2 4" xfId="12043" xr:uid="{6ECE8643-86BB-4866-AE89-CA578DB20A50}"/>
    <cellStyle name="Standaard 6 2 5 2 2 4 2" xfId="32412" xr:uid="{B22D672D-0733-4881-8DD1-4A6AE9CB992E}"/>
    <cellStyle name="Standaard 6 2 5 2 2 5" xfId="22228" xr:uid="{6E043A67-8DA2-45AE-9806-55B02B34CC86}"/>
    <cellStyle name="Standaard 6 2 5 2 3" xfId="2710" xr:uid="{1AB26DBC-F159-4D3B-9769-D39E6EE858F4}"/>
    <cellStyle name="Standaard 6 2 5 2 3 2" xfId="5255" xr:uid="{40FF318D-611E-4E89-BD8D-A4C49A737CD5}"/>
    <cellStyle name="Standaard 6 2 5 2 3 2 2" xfId="10223" xr:uid="{C9BA3E61-E5B2-448C-B704-E73C3F914A1D}"/>
    <cellStyle name="Standaard 6 2 5 2 3 2 2 2" xfId="20412" xr:uid="{8C69CA66-285A-4D1B-A66E-F03C93F0A9C3}"/>
    <cellStyle name="Standaard 6 2 5 2 3 2 2 2 2" xfId="40781" xr:uid="{2D78DDCE-044D-4B5E-B925-CF4EBFF679E4}"/>
    <cellStyle name="Standaard 6 2 5 2 3 2 2 3" xfId="30597" xr:uid="{6E471ECC-48FE-4D66-8B01-BFA616770A6D}"/>
    <cellStyle name="Standaard 6 2 5 2 3 2 3" xfId="15433" xr:uid="{7880515F-2C11-4E8E-B787-A994DD590FF7}"/>
    <cellStyle name="Standaard 6 2 5 2 3 2 3 2" xfId="35802" xr:uid="{B2903EE6-4488-46F9-9528-CD430C53D715}"/>
    <cellStyle name="Standaard 6 2 5 2 3 2 4" xfId="25618" xr:uid="{8AE22A22-EB41-403C-AA3E-FC222353CE73}"/>
    <cellStyle name="Standaard 6 2 5 2 3 3" xfId="10222" xr:uid="{0F706782-09C0-413A-AFBE-0B875FA77039}"/>
    <cellStyle name="Standaard 6 2 5 2 3 3 2" xfId="20411" xr:uid="{096476FF-97AF-49E9-8E83-D2E9ADD8A503}"/>
    <cellStyle name="Standaard 6 2 5 2 3 3 2 2" xfId="40780" xr:uid="{B63633A1-DC77-4D74-813D-78B0D8FE093C}"/>
    <cellStyle name="Standaard 6 2 5 2 3 3 3" xfId="30596" xr:uid="{73A85EE9-DCAD-47DF-8E9D-94317B10573B}"/>
    <cellStyle name="Standaard 6 2 5 2 3 4" xfId="12890" xr:uid="{8A616C7A-F5CE-4B1A-91B2-EF25F2D3D4F3}"/>
    <cellStyle name="Standaard 6 2 5 2 3 4 2" xfId="33259" xr:uid="{658531A8-CB67-4554-9E74-11AA4798FE50}"/>
    <cellStyle name="Standaard 6 2 5 2 3 5" xfId="23075" xr:uid="{583EC6E8-DC2B-4C2E-891F-03E8EE5946EB}"/>
    <cellStyle name="Standaard 6 2 5 2 4" xfId="3560" xr:uid="{9DC2306D-A2B3-4F7D-9888-E2962A150FC7}"/>
    <cellStyle name="Standaard 6 2 5 2 4 2" xfId="10224" xr:uid="{0204DF99-A5DB-4E77-9375-AA354D4ABC46}"/>
    <cellStyle name="Standaard 6 2 5 2 4 2 2" xfId="20413" xr:uid="{53E1B58E-6B90-4FA7-8D20-7B2D7FED32A7}"/>
    <cellStyle name="Standaard 6 2 5 2 4 2 2 2" xfId="40782" xr:uid="{C3EDC054-ED47-444A-A3BA-E855BABA7B43}"/>
    <cellStyle name="Standaard 6 2 5 2 4 2 3" xfId="30598" xr:uid="{90B2AAB5-0410-471C-BD7A-AF12AFE89E6E}"/>
    <cellStyle name="Standaard 6 2 5 2 4 3" xfId="13738" xr:uid="{5175477A-0487-4BA3-86AB-CC618B2286C8}"/>
    <cellStyle name="Standaard 6 2 5 2 4 3 2" xfId="34107" xr:uid="{D06DD983-F197-47B2-A412-9AE66BE1110E}"/>
    <cellStyle name="Standaard 6 2 5 2 4 4" xfId="23923" xr:uid="{1007C56F-133D-4033-8C45-3CF04E987EA7}"/>
    <cellStyle name="Standaard 6 2 5 2 5" xfId="10219" xr:uid="{A103B98D-107E-4719-8176-2412BC9AF597}"/>
    <cellStyle name="Standaard 6 2 5 2 5 2" xfId="20408" xr:uid="{D01B7A6C-448A-4101-829F-5579E10AB72C}"/>
    <cellStyle name="Standaard 6 2 5 2 5 2 2" xfId="40777" xr:uid="{0A3C9B83-1B96-4FE1-8250-3BD48B5F9CE9}"/>
    <cellStyle name="Standaard 6 2 5 2 5 3" xfId="30593" xr:uid="{B41D9D44-3EE7-487A-A38D-EACCEAF034B6}"/>
    <cellStyle name="Standaard 6 2 5 2 6" xfId="11195" xr:uid="{0E7A6E8C-93FC-48A4-822B-90E9F0DE4E36}"/>
    <cellStyle name="Standaard 6 2 5 2 6 2" xfId="31564" xr:uid="{60D7997B-21B8-4896-8016-A622F1E25F04}"/>
    <cellStyle name="Standaard 6 2 5 2 7" xfId="21380" xr:uid="{F855884F-F019-4B2D-9B4A-A012208DC600}"/>
    <cellStyle name="Standaard 6 2 5 3" xfId="1439" xr:uid="{245F0F88-5161-41F7-90F4-DB3106BC9965}"/>
    <cellStyle name="Standaard 6 2 5 3 2" xfId="3984" xr:uid="{259D2463-D00D-4223-B46D-8E368DC213AA}"/>
    <cellStyle name="Standaard 6 2 5 3 2 2" xfId="10226" xr:uid="{964A42C4-A61A-4688-B3F4-BA029139D86D}"/>
    <cellStyle name="Standaard 6 2 5 3 2 2 2" xfId="20415" xr:uid="{C2556983-388A-4E81-846B-93C9B58C746B}"/>
    <cellStyle name="Standaard 6 2 5 3 2 2 2 2" xfId="40784" xr:uid="{968E530C-6F38-4FC1-96AB-19F501CA9DDB}"/>
    <cellStyle name="Standaard 6 2 5 3 2 2 3" xfId="30600" xr:uid="{E5799739-D2F0-4514-BF42-A00A42C5D430}"/>
    <cellStyle name="Standaard 6 2 5 3 2 3" xfId="14162" xr:uid="{FF12FABD-3BCF-42FD-B841-3BFFD5447532}"/>
    <cellStyle name="Standaard 6 2 5 3 2 3 2" xfId="34531" xr:uid="{E3859B79-64D5-4F4C-9304-2DE2E9A8A165}"/>
    <cellStyle name="Standaard 6 2 5 3 2 4" xfId="24347" xr:uid="{27CEB212-1C8A-454B-BC54-2E4742C662C3}"/>
    <cellStyle name="Standaard 6 2 5 3 3" xfId="10225" xr:uid="{0A73E1EA-8024-4C35-92D4-992D52AB597F}"/>
    <cellStyle name="Standaard 6 2 5 3 3 2" xfId="20414" xr:uid="{65EF3852-E6A3-4BFE-94B2-74C03BF64459}"/>
    <cellStyle name="Standaard 6 2 5 3 3 2 2" xfId="40783" xr:uid="{3D755A16-F8EA-48E7-BEE2-19ED114994BC}"/>
    <cellStyle name="Standaard 6 2 5 3 3 3" xfId="30599" xr:uid="{A7837FA2-C0EB-4EAB-BBC0-E6811B3F96DD}"/>
    <cellStyle name="Standaard 6 2 5 3 4" xfId="11619" xr:uid="{081BBC53-F698-43AE-A027-E9A9C108FCF7}"/>
    <cellStyle name="Standaard 6 2 5 3 4 2" xfId="31988" xr:uid="{E91F8BCB-93AD-4659-A09F-ABAD4DC8902C}"/>
    <cellStyle name="Standaard 6 2 5 3 5" xfId="21804" xr:uid="{D1E7FBCC-2C1E-4A54-8AEE-0B402CE023FC}"/>
    <cellStyle name="Standaard 6 2 5 4" xfId="2286" xr:uid="{460E2341-D121-4B60-B55E-3177A1186A88}"/>
    <cellStyle name="Standaard 6 2 5 4 2" xfId="4831" xr:uid="{211EAF9F-08AC-4699-9B92-630C20DC8A15}"/>
    <cellStyle name="Standaard 6 2 5 4 2 2" xfId="10228" xr:uid="{7702B906-BB5B-485A-8B80-7C40483F77F5}"/>
    <cellStyle name="Standaard 6 2 5 4 2 2 2" xfId="20417" xr:uid="{BA9C8D3C-1E90-4156-96F7-09BCAD2137A0}"/>
    <cellStyle name="Standaard 6 2 5 4 2 2 2 2" xfId="40786" xr:uid="{3539191A-5278-4D18-A00C-348956533B90}"/>
    <cellStyle name="Standaard 6 2 5 4 2 2 3" xfId="30602" xr:uid="{33F2151C-7DA0-426D-B3BB-90AA841B565F}"/>
    <cellStyle name="Standaard 6 2 5 4 2 3" xfId="15009" xr:uid="{A855A658-7FFA-40BE-A4A7-C05A631E1DC2}"/>
    <cellStyle name="Standaard 6 2 5 4 2 3 2" xfId="35378" xr:uid="{4A9154EC-2920-470C-8A07-3CB661798D09}"/>
    <cellStyle name="Standaard 6 2 5 4 2 4" xfId="25194" xr:uid="{A7683022-849C-42D2-A695-F10673A04B3C}"/>
    <cellStyle name="Standaard 6 2 5 4 3" xfId="10227" xr:uid="{6D8C0FDD-F575-4567-9D5D-F84E6ED65C76}"/>
    <cellStyle name="Standaard 6 2 5 4 3 2" xfId="20416" xr:uid="{877F222D-BB3E-4036-97C3-2BB707B972F8}"/>
    <cellStyle name="Standaard 6 2 5 4 3 2 2" xfId="40785" xr:uid="{D278A0B6-C0D1-4555-A856-2B2F48CEE0C7}"/>
    <cellStyle name="Standaard 6 2 5 4 3 3" xfId="30601" xr:uid="{BB022367-5CE5-4533-B74E-FC66DD7C6DBF}"/>
    <cellStyle name="Standaard 6 2 5 4 4" xfId="12466" xr:uid="{E54E9133-CA87-4933-A23D-BA17E81F7C2E}"/>
    <cellStyle name="Standaard 6 2 5 4 4 2" xfId="32835" xr:uid="{4B127107-8BAE-4EF1-8978-3280AF71C3B6}"/>
    <cellStyle name="Standaard 6 2 5 4 5" xfId="22651" xr:uid="{34F1C547-F71D-4917-9E28-367C5A8E7B3B}"/>
    <cellStyle name="Standaard 6 2 5 5" xfId="3136" xr:uid="{B462AD2D-B4EB-46D0-B918-353A7B5A8CB5}"/>
    <cellStyle name="Standaard 6 2 5 5 2" xfId="10229" xr:uid="{6AAA576E-70D9-4136-AD68-3177EE74B4E3}"/>
    <cellStyle name="Standaard 6 2 5 5 2 2" xfId="20418" xr:uid="{7D82B364-19B8-4E8B-83B2-BE8960F9D6B1}"/>
    <cellStyle name="Standaard 6 2 5 5 2 2 2" xfId="40787" xr:uid="{4C735AAD-6E16-44B9-A511-90418AB476DE}"/>
    <cellStyle name="Standaard 6 2 5 5 2 3" xfId="30603" xr:uid="{71FCF306-C4D5-4DA8-8D5E-D15133594DA9}"/>
    <cellStyle name="Standaard 6 2 5 5 3" xfId="13314" xr:uid="{C97D1CBB-C10A-4B24-9002-5D845099AD0E}"/>
    <cellStyle name="Standaard 6 2 5 5 3 2" xfId="33683" xr:uid="{2E0F8EB8-35BB-4753-A223-DAA6D4F1D3C6}"/>
    <cellStyle name="Standaard 6 2 5 5 4" xfId="23499" xr:uid="{3318117B-011B-4EE3-861A-29FD8BD0A54D}"/>
    <cellStyle name="Standaard 6 2 5 6" xfId="10218" xr:uid="{14EF0DCC-CF0B-439A-B3E7-7CECC6810557}"/>
    <cellStyle name="Standaard 6 2 5 6 2" xfId="20407" xr:uid="{8E4F2790-8711-46B2-83A0-2D4E12862E2A}"/>
    <cellStyle name="Standaard 6 2 5 6 2 2" xfId="40776" xr:uid="{788F2253-D44A-43E4-98D2-04AB7329B0F7}"/>
    <cellStyle name="Standaard 6 2 5 6 3" xfId="30592" xr:uid="{2B679FEB-03B1-4D53-9E50-5ED95ED70248}"/>
    <cellStyle name="Standaard 6 2 5 7" xfId="10771" xr:uid="{6C6029D2-119A-4AB6-8A93-5B1B08CB9E12}"/>
    <cellStyle name="Standaard 6 2 5 7 2" xfId="31140" xr:uid="{0B8900AC-46B6-44CB-B780-AA12F1C285F5}"/>
    <cellStyle name="Standaard 6 2 5 8" xfId="20956" xr:uid="{D9B1AE81-260D-4424-A444-4F624F59A02C}"/>
    <cellStyle name="Standaard 6 2 6" xfId="656" xr:uid="{B11B3158-F8E8-4E1E-9B29-F658E10B6232}"/>
    <cellStyle name="Standaard 6 2 6 2" xfId="1506" xr:uid="{9C5B23FF-7E74-491B-ABC2-E2366759FEDE}"/>
    <cellStyle name="Standaard 6 2 6 2 2" xfId="4051" xr:uid="{D85B40CA-2CA6-45AF-BD4D-FDB4A892BF32}"/>
    <cellStyle name="Standaard 6 2 6 2 2 2" xfId="10232" xr:uid="{EFC40109-216A-4713-9AC1-5C6DC00A718D}"/>
    <cellStyle name="Standaard 6 2 6 2 2 2 2" xfId="20421" xr:uid="{B8E579AA-504A-42A6-9681-2EC7CEAE5795}"/>
    <cellStyle name="Standaard 6 2 6 2 2 2 2 2" xfId="40790" xr:uid="{217663F4-4738-4ED7-87E8-CEE6449BADF4}"/>
    <cellStyle name="Standaard 6 2 6 2 2 2 3" xfId="30606" xr:uid="{FB03BDE2-AD27-4AC6-8F03-84670DD5DB9A}"/>
    <cellStyle name="Standaard 6 2 6 2 2 3" xfId="14229" xr:uid="{293F73BB-9A27-4E14-8776-556206A9A5FA}"/>
    <cellStyle name="Standaard 6 2 6 2 2 3 2" xfId="34598" xr:uid="{91FC5B8B-AEFB-48D8-BED5-DA32C04EDB5D}"/>
    <cellStyle name="Standaard 6 2 6 2 2 4" xfId="24414" xr:uid="{22E6D3A8-0AC6-431E-8C72-50F15421A483}"/>
    <cellStyle name="Standaard 6 2 6 2 3" xfId="10231" xr:uid="{799BFAD8-8CB5-4B9D-905C-D0BAA7B474E8}"/>
    <cellStyle name="Standaard 6 2 6 2 3 2" xfId="20420" xr:uid="{9501DAD4-2D96-4744-B1A9-AB904E0D0989}"/>
    <cellStyle name="Standaard 6 2 6 2 3 2 2" xfId="40789" xr:uid="{670948B2-2FAF-490F-B581-B84AD6FB3838}"/>
    <cellStyle name="Standaard 6 2 6 2 3 3" xfId="30605" xr:uid="{93F6169A-DC49-48E1-8CBC-4F3701FCF73A}"/>
    <cellStyle name="Standaard 6 2 6 2 4" xfId="11686" xr:uid="{137EF1CC-8B28-47B5-9657-3270EF5F9427}"/>
    <cellStyle name="Standaard 6 2 6 2 4 2" xfId="32055" xr:uid="{1F6E0109-60F5-4C33-AF50-CFCB5ACB180F}"/>
    <cellStyle name="Standaard 6 2 6 2 5" xfId="21871" xr:uid="{3A58D0BE-BF77-4A0D-8D10-BC8B8B8E6562}"/>
    <cellStyle name="Standaard 6 2 6 3" xfId="2353" xr:uid="{23E3EDED-67EF-4CAC-9E2C-47AB2AE6F8E9}"/>
    <cellStyle name="Standaard 6 2 6 3 2" xfId="4898" xr:uid="{6CA30324-87BE-46F9-B6EE-60470EED2FF0}"/>
    <cellStyle name="Standaard 6 2 6 3 2 2" xfId="10234" xr:uid="{F6929B04-B67A-4EFF-B984-93816CF959B3}"/>
    <cellStyle name="Standaard 6 2 6 3 2 2 2" xfId="20423" xr:uid="{A8267C41-59E3-4FEA-8319-B29F4872AB7E}"/>
    <cellStyle name="Standaard 6 2 6 3 2 2 2 2" xfId="40792" xr:uid="{9F43691C-99EE-4C93-8579-9604D0D04261}"/>
    <cellStyle name="Standaard 6 2 6 3 2 2 3" xfId="30608" xr:uid="{C224C698-E6CC-44C8-AA72-E571BB97E08C}"/>
    <cellStyle name="Standaard 6 2 6 3 2 3" xfId="15076" xr:uid="{1C30D481-0220-4991-BFC5-748ABE0E7D95}"/>
    <cellStyle name="Standaard 6 2 6 3 2 3 2" xfId="35445" xr:uid="{E8F5267E-9D8C-42B5-8CC9-417EAE47FA64}"/>
    <cellStyle name="Standaard 6 2 6 3 2 4" xfId="25261" xr:uid="{B7C6FB64-6B2F-471F-BF72-1FD2C8BE4584}"/>
    <cellStyle name="Standaard 6 2 6 3 3" xfId="10233" xr:uid="{70E8C96F-16DA-4A36-AA9A-25B3DB805889}"/>
    <cellStyle name="Standaard 6 2 6 3 3 2" xfId="20422" xr:uid="{A065EB03-4D62-4847-BE6C-EE8AD6546419}"/>
    <cellStyle name="Standaard 6 2 6 3 3 2 2" xfId="40791" xr:uid="{816EB0FB-86D9-4076-936F-99FB546FE081}"/>
    <cellStyle name="Standaard 6 2 6 3 3 3" xfId="30607" xr:uid="{CCA9D867-170D-4937-A6CC-F9828C9675F8}"/>
    <cellStyle name="Standaard 6 2 6 3 4" xfId="12533" xr:uid="{5EA4365A-6E6C-465B-B9A3-AFD511C05671}"/>
    <cellStyle name="Standaard 6 2 6 3 4 2" xfId="32902" xr:uid="{D878B908-E7B1-4D68-A831-6218C8EB537E}"/>
    <cellStyle name="Standaard 6 2 6 3 5" xfId="22718" xr:uid="{787ADBB9-5989-4049-93D9-ED8FE58CA418}"/>
    <cellStyle name="Standaard 6 2 6 4" xfId="3203" xr:uid="{4B193906-A122-4777-9025-FED192CC2164}"/>
    <cellStyle name="Standaard 6 2 6 4 2" xfId="10235" xr:uid="{AC8DEB9E-C72B-48B4-911A-A279329DA5E4}"/>
    <cellStyle name="Standaard 6 2 6 4 2 2" xfId="20424" xr:uid="{023A25FD-E76D-4277-8D3C-45B63CA007F4}"/>
    <cellStyle name="Standaard 6 2 6 4 2 2 2" xfId="40793" xr:uid="{E8737733-1D45-4A17-AE53-DD8981A828B4}"/>
    <cellStyle name="Standaard 6 2 6 4 2 3" xfId="30609" xr:uid="{E08EB9E0-F3FF-4201-ABE4-319639E4FE7B}"/>
    <cellStyle name="Standaard 6 2 6 4 3" xfId="13381" xr:uid="{A71783BD-0228-42E8-9073-42501B1B789D}"/>
    <cellStyle name="Standaard 6 2 6 4 3 2" xfId="33750" xr:uid="{8502B699-35B4-41D5-85E7-CBC58E8F46EB}"/>
    <cellStyle name="Standaard 6 2 6 4 4" xfId="23566" xr:uid="{51D4FACF-1644-405D-BA67-4C1C60B98D49}"/>
    <cellStyle name="Standaard 6 2 6 5" xfId="10230" xr:uid="{63C72A5C-7DF0-454F-A4A0-96F3229B4C47}"/>
    <cellStyle name="Standaard 6 2 6 5 2" xfId="20419" xr:uid="{F36A647F-279A-48C1-8B51-08D5C9638720}"/>
    <cellStyle name="Standaard 6 2 6 5 2 2" xfId="40788" xr:uid="{ED696C1F-39A9-45BD-B086-577FDD3A6A6D}"/>
    <cellStyle name="Standaard 6 2 6 5 3" xfId="30604" xr:uid="{E69F8C79-4384-4670-8AD2-9F339EE6F10F}"/>
    <cellStyle name="Standaard 6 2 6 6" xfId="10838" xr:uid="{27C2FA83-0BC2-427D-A3B2-A01A4AFAD2DC}"/>
    <cellStyle name="Standaard 6 2 6 6 2" xfId="31207" xr:uid="{CFB4A05C-F930-439E-854D-302EEACDAB2A}"/>
    <cellStyle name="Standaard 6 2 6 7" xfId="21023" xr:uid="{97C2BDD5-7CC1-4BE0-98B5-F36652C06FCB}"/>
    <cellStyle name="Standaard 6 2 7" xfId="1082" xr:uid="{6B9B1B49-7740-413D-A712-F29A160F1C9F}"/>
    <cellStyle name="Standaard 6 2 7 2" xfId="3627" xr:uid="{B8288AE6-8FA7-4671-8CFE-5C0948AA82A6}"/>
    <cellStyle name="Standaard 6 2 7 2 2" xfId="10237" xr:uid="{E0BA40AA-BC5F-4C02-BE88-1D1E449E0EFF}"/>
    <cellStyle name="Standaard 6 2 7 2 2 2" xfId="20426" xr:uid="{DB05D925-CEE8-4377-A925-BAEA7522785B}"/>
    <cellStyle name="Standaard 6 2 7 2 2 2 2" xfId="40795" xr:uid="{E8040732-8526-4D09-A5AE-E026BA49C24A}"/>
    <cellStyle name="Standaard 6 2 7 2 2 3" xfId="30611" xr:uid="{BD26046C-B0A6-4E15-ADD2-9EE29FEB7518}"/>
    <cellStyle name="Standaard 6 2 7 2 3" xfId="13805" xr:uid="{B25B0F71-7B47-43FA-AAE6-91B35813A325}"/>
    <cellStyle name="Standaard 6 2 7 2 3 2" xfId="34174" xr:uid="{597D494D-B27E-4251-9287-A1933985143E}"/>
    <cellStyle name="Standaard 6 2 7 2 4" xfId="23990" xr:uid="{FFDD8F26-2C70-47D1-B350-F45D5A5D88AA}"/>
    <cellStyle name="Standaard 6 2 7 3" xfId="10236" xr:uid="{6F1EE38A-5352-4DA7-9CA0-D151D7E1D62D}"/>
    <cellStyle name="Standaard 6 2 7 3 2" xfId="20425" xr:uid="{BB241DC9-BBDA-4DC8-B874-125845A56D4C}"/>
    <cellStyle name="Standaard 6 2 7 3 2 2" xfId="40794" xr:uid="{ECB4F683-6CA1-46D2-A539-16DAA7AC30AC}"/>
    <cellStyle name="Standaard 6 2 7 3 3" xfId="30610" xr:uid="{185A4F14-DB76-4983-964E-24AFDCF6D366}"/>
    <cellStyle name="Standaard 6 2 7 4" xfId="11262" xr:uid="{69463A9E-3C65-4598-8FF1-2F4A1E13C72E}"/>
    <cellStyle name="Standaard 6 2 7 4 2" xfId="31631" xr:uid="{A3C903E5-68F5-48E1-A4C9-C63EC91FEE3A}"/>
    <cellStyle name="Standaard 6 2 7 5" xfId="21447" xr:uid="{469E4CBB-C709-43CB-B948-FEEE88A7DFE1}"/>
    <cellStyle name="Standaard 6 2 8" xfId="1929" xr:uid="{FFBA09A9-6AAA-4D9F-9FD0-F86AD27A3173}"/>
    <cellStyle name="Standaard 6 2 8 2" xfId="4474" xr:uid="{5ACC88BB-7961-401B-B3B3-F2FEEEB208F5}"/>
    <cellStyle name="Standaard 6 2 8 2 2" xfId="10239" xr:uid="{4CFC9FC2-56D7-4406-BF3C-E99769CD8B8E}"/>
    <cellStyle name="Standaard 6 2 8 2 2 2" xfId="20428" xr:uid="{F0AC0C7C-3968-4077-B5C0-338D9BEE088E}"/>
    <cellStyle name="Standaard 6 2 8 2 2 2 2" xfId="40797" xr:uid="{463A6EFD-8CF7-41FF-90A3-EEF7B3F37498}"/>
    <cellStyle name="Standaard 6 2 8 2 2 3" xfId="30613" xr:uid="{D06F78CE-CCAD-4F07-A4D1-19BF504984A7}"/>
    <cellStyle name="Standaard 6 2 8 2 3" xfId="14652" xr:uid="{E21B864D-092F-42E1-B55C-425F3134DBE0}"/>
    <cellStyle name="Standaard 6 2 8 2 3 2" xfId="35021" xr:uid="{F4175880-A973-43F2-9398-FE253EA64DFB}"/>
    <cellStyle name="Standaard 6 2 8 2 4" xfId="24837" xr:uid="{3F98BBB1-0C7B-4FA2-B5B3-D4A1B26540B6}"/>
    <cellStyle name="Standaard 6 2 8 3" xfId="10238" xr:uid="{64FDA1EB-5968-4096-B99A-D24AF9BCE993}"/>
    <cellStyle name="Standaard 6 2 8 3 2" xfId="20427" xr:uid="{7FD7F44C-2E3D-4865-8855-AB1F6C196C2F}"/>
    <cellStyle name="Standaard 6 2 8 3 2 2" xfId="40796" xr:uid="{6CF3791E-8A10-41DE-AB94-14424CBE52DC}"/>
    <cellStyle name="Standaard 6 2 8 3 3" xfId="30612" xr:uid="{2B527A5B-E589-43EA-839C-1C96AFDC1336}"/>
    <cellStyle name="Standaard 6 2 8 4" xfId="12109" xr:uid="{C7A934AB-B605-45DB-82F6-5919C5FB0990}"/>
    <cellStyle name="Standaard 6 2 8 4 2" xfId="32478" xr:uid="{7FC3EFB1-4682-4966-829D-E4C0B7A260CB}"/>
    <cellStyle name="Standaard 6 2 8 5" xfId="22294" xr:uid="{5E387AC6-D0B0-4A04-9364-4BA75AE5A464}"/>
    <cellStyle name="Standaard 6 2 9" xfId="2779" xr:uid="{8295294E-CF33-4AA7-BDC5-0FBA7A89753F}"/>
    <cellStyle name="Standaard 6 2 9 2" xfId="10240" xr:uid="{286A9215-E0EC-4ACF-81EE-09989B9390F5}"/>
    <cellStyle name="Standaard 6 2 9 2 2" xfId="20429" xr:uid="{A4B5F9D1-6C33-43D2-B909-C308973893D1}"/>
    <cellStyle name="Standaard 6 2 9 2 2 2" xfId="40798" xr:uid="{9DF21927-BBB8-40A3-B294-5F08AC842554}"/>
    <cellStyle name="Standaard 6 2 9 2 3" xfId="30614" xr:uid="{5A53352B-B6E7-41C7-BDB1-D0556947833B}"/>
    <cellStyle name="Standaard 6 2 9 3" xfId="12957" xr:uid="{D539DBEE-C8AC-40C4-81E1-B2232C1D351C}"/>
    <cellStyle name="Standaard 6 2 9 3 2" xfId="33326" xr:uid="{BC77CB85-22FE-4292-A9FE-C0D9453AE890}"/>
    <cellStyle name="Standaard 6 2 9 4" xfId="23142" xr:uid="{4F26B43F-CB61-4628-A8EF-654099E71F81}"/>
    <cellStyle name="Standaard 6 3" xfId="131" xr:uid="{2301F3A6-90F7-4692-A868-8E5D93C2F157}"/>
    <cellStyle name="Standaard 6 3 10" xfId="20632" xr:uid="{E2D5C028-B75C-467A-B661-FEF6CDD72F1C}"/>
    <cellStyle name="Standaard 6 3 2" xfId="267" xr:uid="{0EA49279-7998-4180-AA40-023614F67DE7}"/>
    <cellStyle name="Standaard 6 3 2 2" xfId="823" xr:uid="{DDC49A2F-4262-4322-98D0-2AD51A42CA7A}"/>
    <cellStyle name="Standaard 6 3 2 2 2" xfId="1673" xr:uid="{DBF4217D-EB93-48D7-A3C6-335821604D9D}"/>
    <cellStyle name="Standaard 6 3 2 2 2 2" xfId="4218" xr:uid="{861A5D08-71E7-4E79-98E2-C9A62081FB26}"/>
    <cellStyle name="Standaard 6 3 2 2 2 2 2" xfId="10245" xr:uid="{028A3961-920E-4389-850C-79A4F435A779}"/>
    <cellStyle name="Standaard 6 3 2 2 2 2 2 2" xfId="20434" xr:uid="{F858F4A8-3329-40A8-8149-B58013C9B087}"/>
    <cellStyle name="Standaard 6 3 2 2 2 2 2 2 2" xfId="40803" xr:uid="{F0C968AA-A06E-4CAA-9ACE-4F8DECBA6555}"/>
    <cellStyle name="Standaard 6 3 2 2 2 2 2 3" xfId="30619" xr:uid="{000A0ED3-8B59-4621-9340-4576BEC88238}"/>
    <cellStyle name="Standaard 6 3 2 2 2 2 3" xfId="14396" xr:uid="{559AD0E6-5911-45A2-AA7C-DDEDE0209172}"/>
    <cellStyle name="Standaard 6 3 2 2 2 2 3 2" xfId="34765" xr:uid="{8A82AB76-FCD9-4D55-A31E-C74CB7CFFA7F}"/>
    <cellStyle name="Standaard 6 3 2 2 2 2 4" xfId="24581" xr:uid="{2A74490B-08C7-4E8B-890A-313F5DC25745}"/>
    <cellStyle name="Standaard 6 3 2 2 2 3" xfId="10244" xr:uid="{EF03D066-4C34-48BD-8127-9D6DAB51B2DE}"/>
    <cellStyle name="Standaard 6 3 2 2 2 3 2" xfId="20433" xr:uid="{255CB401-89DB-4FD0-91DB-B64E0FE4AB42}"/>
    <cellStyle name="Standaard 6 3 2 2 2 3 2 2" xfId="40802" xr:uid="{24563A11-22BB-465C-AA7C-E77BD61D42DA}"/>
    <cellStyle name="Standaard 6 3 2 2 2 3 3" xfId="30618" xr:uid="{AE214817-53B2-4427-9728-4548799931B4}"/>
    <cellStyle name="Standaard 6 3 2 2 2 4" xfId="11853" xr:uid="{CA5CCE1F-4876-4A81-B530-178129E1A41A}"/>
    <cellStyle name="Standaard 6 3 2 2 2 4 2" xfId="32222" xr:uid="{BFF1C9E3-6238-47B0-AFFC-7AD5D99C161D}"/>
    <cellStyle name="Standaard 6 3 2 2 2 5" xfId="22038" xr:uid="{D294DCB0-2218-4FB8-907D-1C37026500A2}"/>
    <cellStyle name="Standaard 6 3 2 2 3" xfId="2520" xr:uid="{9C0B4D04-D029-443A-A690-7196DF077535}"/>
    <cellStyle name="Standaard 6 3 2 2 3 2" xfId="5065" xr:uid="{07E9CB69-6C8A-4E30-AF06-CEA177C688DF}"/>
    <cellStyle name="Standaard 6 3 2 2 3 2 2" xfId="10247" xr:uid="{6E7FF754-D703-4F6E-90B9-2A7BED49AD3B}"/>
    <cellStyle name="Standaard 6 3 2 2 3 2 2 2" xfId="20436" xr:uid="{9E4AD3A6-20E1-43BB-872D-6BFAE21058B5}"/>
    <cellStyle name="Standaard 6 3 2 2 3 2 2 2 2" xfId="40805" xr:uid="{39317E12-CD3A-4055-9718-FFEA4D3ED04D}"/>
    <cellStyle name="Standaard 6 3 2 2 3 2 2 3" xfId="30621" xr:uid="{D0B97F99-1650-4619-B90A-ED84B19CC805}"/>
    <cellStyle name="Standaard 6 3 2 2 3 2 3" xfId="15243" xr:uid="{9B412EB7-FCEA-48A3-92F8-C628548B1E75}"/>
    <cellStyle name="Standaard 6 3 2 2 3 2 3 2" xfId="35612" xr:uid="{EA70242A-C2A2-4691-8B1E-B3D092FBB1C6}"/>
    <cellStyle name="Standaard 6 3 2 2 3 2 4" xfId="25428" xr:uid="{FE32F04C-429B-441A-87E4-C95C28799E20}"/>
    <cellStyle name="Standaard 6 3 2 2 3 3" xfId="10246" xr:uid="{8F43B8F8-3524-4046-9204-5F527ECF7322}"/>
    <cellStyle name="Standaard 6 3 2 2 3 3 2" xfId="20435" xr:uid="{54F61377-7C83-489C-8A6C-1DBE22496C8D}"/>
    <cellStyle name="Standaard 6 3 2 2 3 3 2 2" xfId="40804" xr:uid="{A2A64DA3-D2A9-407F-BF39-4034303B776B}"/>
    <cellStyle name="Standaard 6 3 2 2 3 3 3" xfId="30620" xr:uid="{4E200DBE-15D6-43EC-BF65-DEC78BE5840C}"/>
    <cellStyle name="Standaard 6 3 2 2 3 4" xfId="12700" xr:uid="{C6E43F42-71A1-43E1-8061-C5A3E7A8C57D}"/>
    <cellStyle name="Standaard 6 3 2 2 3 4 2" xfId="33069" xr:uid="{CCBC6837-143A-4FC8-91C4-74D37EA98E1F}"/>
    <cellStyle name="Standaard 6 3 2 2 3 5" xfId="22885" xr:uid="{C2A36A2F-3FEE-4348-AC0F-C05117269DE2}"/>
    <cellStyle name="Standaard 6 3 2 2 4" xfId="3370" xr:uid="{43540021-008F-42D1-92D0-2847C120A59B}"/>
    <cellStyle name="Standaard 6 3 2 2 4 2" xfId="10248" xr:uid="{EED3664E-C294-4998-8ABC-EFE7F2D3735B}"/>
    <cellStyle name="Standaard 6 3 2 2 4 2 2" xfId="20437" xr:uid="{655CAB7B-5A93-46A7-B4CE-893CF1B39CFD}"/>
    <cellStyle name="Standaard 6 3 2 2 4 2 2 2" xfId="40806" xr:uid="{960B58C5-77AE-4235-B28B-A8905F8C04F3}"/>
    <cellStyle name="Standaard 6 3 2 2 4 2 3" xfId="30622" xr:uid="{74AD7A20-9F42-46D0-9D1E-07B2534E85D7}"/>
    <cellStyle name="Standaard 6 3 2 2 4 3" xfId="13548" xr:uid="{3099FF1B-CA45-45A9-A6AB-634EEDF69F14}"/>
    <cellStyle name="Standaard 6 3 2 2 4 3 2" xfId="33917" xr:uid="{8B14ADCB-FD81-4BDA-954F-CD21CDC87454}"/>
    <cellStyle name="Standaard 6 3 2 2 4 4" xfId="23733" xr:uid="{028BC994-E03C-43BF-84D7-89ED47BD78CB}"/>
    <cellStyle name="Standaard 6 3 2 2 5" xfId="10243" xr:uid="{EA282673-B4DA-4AD2-B07E-91F7E88006F1}"/>
    <cellStyle name="Standaard 6 3 2 2 5 2" xfId="20432" xr:uid="{941CD41B-DEED-4A7E-80AB-B4A277DCAA50}"/>
    <cellStyle name="Standaard 6 3 2 2 5 2 2" xfId="40801" xr:uid="{67A670A8-E2A1-419F-9ADB-513D970B68F0}"/>
    <cellStyle name="Standaard 6 3 2 2 5 3" xfId="30617" xr:uid="{E5FF038F-5C7F-4798-9D51-64BBDC74B468}"/>
    <cellStyle name="Standaard 6 3 2 2 6" xfId="11005" xr:uid="{73B7F9F9-771F-45F3-97AB-E9BE5F890B24}"/>
    <cellStyle name="Standaard 6 3 2 2 6 2" xfId="31374" xr:uid="{DAD97D94-01C0-4642-B394-3D979FB294FD}"/>
    <cellStyle name="Standaard 6 3 2 2 7" xfId="21190" xr:uid="{197849B4-638D-4BA3-95F0-62DE4D1117F8}"/>
    <cellStyle name="Standaard 6 3 2 3" xfId="1249" xr:uid="{8F62E5CD-254D-469A-A5AD-4E0AF5F16D60}"/>
    <cellStyle name="Standaard 6 3 2 3 2" xfId="3794" xr:uid="{7DE226F1-7372-4908-A698-FE144D473441}"/>
    <cellStyle name="Standaard 6 3 2 3 2 2" xfId="10250" xr:uid="{7BF1418D-B200-4D52-9E20-7C4652402A19}"/>
    <cellStyle name="Standaard 6 3 2 3 2 2 2" xfId="20439" xr:uid="{B368982E-6B89-4CB2-B5CA-D3B38E51F288}"/>
    <cellStyle name="Standaard 6 3 2 3 2 2 2 2" xfId="40808" xr:uid="{DA4654B5-AFC4-4A4B-AC1D-E2948A564F6E}"/>
    <cellStyle name="Standaard 6 3 2 3 2 2 3" xfId="30624" xr:uid="{183C466B-D346-450B-9773-72E4E2406430}"/>
    <cellStyle name="Standaard 6 3 2 3 2 3" xfId="13972" xr:uid="{7228845C-F13C-48A8-B74A-FE7ED09C97DA}"/>
    <cellStyle name="Standaard 6 3 2 3 2 3 2" xfId="34341" xr:uid="{1C813E48-1903-4D2D-A223-432B6DAF5679}"/>
    <cellStyle name="Standaard 6 3 2 3 2 4" xfId="24157" xr:uid="{62BA213A-FF59-458C-8A91-5698917A674A}"/>
    <cellStyle name="Standaard 6 3 2 3 3" xfId="10249" xr:uid="{8319C216-D387-428B-AA48-888139FF8D3A}"/>
    <cellStyle name="Standaard 6 3 2 3 3 2" xfId="20438" xr:uid="{35D4C1B8-BD6A-46C8-826D-EF9D9B17ECFE}"/>
    <cellStyle name="Standaard 6 3 2 3 3 2 2" xfId="40807" xr:uid="{C666B0B7-64F5-4413-B5E2-E1ADB9533D42}"/>
    <cellStyle name="Standaard 6 3 2 3 3 3" xfId="30623" xr:uid="{450D47AB-B82D-48E3-93D5-2D35D6D02E90}"/>
    <cellStyle name="Standaard 6 3 2 3 4" xfId="11429" xr:uid="{F50304C4-D633-4AF9-9D56-F6EBED4BD462}"/>
    <cellStyle name="Standaard 6 3 2 3 4 2" xfId="31798" xr:uid="{0BD20673-9190-439E-9824-8F332E9469A9}"/>
    <cellStyle name="Standaard 6 3 2 3 5" xfId="21614" xr:uid="{F4D022EF-0F81-420F-B175-4259F60C6210}"/>
    <cellStyle name="Standaard 6 3 2 4" xfId="2096" xr:uid="{B8EAC7DB-F14C-4EB5-A7D8-8D20C5959676}"/>
    <cellStyle name="Standaard 6 3 2 4 2" xfId="4641" xr:uid="{BC3B4A76-24E6-4F58-879D-EC95786B0326}"/>
    <cellStyle name="Standaard 6 3 2 4 2 2" xfId="10252" xr:uid="{775925D5-8C9A-4584-82E2-B2D358DF025D}"/>
    <cellStyle name="Standaard 6 3 2 4 2 2 2" xfId="20441" xr:uid="{AF6BBC12-7DD3-44A6-8B17-D36878FB372F}"/>
    <cellStyle name="Standaard 6 3 2 4 2 2 2 2" xfId="40810" xr:uid="{8CF7E081-36CC-426B-A25B-0182249736A3}"/>
    <cellStyle name="Standaard 6 3 2 4 2 2 3" xfId="30626" xr:uid="{A6DA8D28-09C9-4B93-A716-0CF1A9B01D3E}"/>
    <cellStyle name="Standaard 6 3 2 4 2 3" xfId="14819" xr:uid="{24187AB7-187E-42B3-8448-B74D43E1F5D1}"/>
    <cellStyle name="Standaard 6 3 2 4 2 3 2" xfId="35188" xr:uid="{054C0939-D322-48ED-BA2C-A16628B821A1}"/>
    <cellStyle name="Standaard 6 3 2 4 2 4" xfId="25004" xr:uid="{323C0107-7C88-4787-98A6-0D03A46DAD35}"/>
    <cellStyle name="Standaard 6 3 2 4 3" xfId="10251" xr:uid="{1CEA90C3-B837-4956-83E7-9456B58A925C}"/>
    <cellStyle name="Standaard 6 3 2 4 3 2" xfId="20440" xr:uid="{33D21654-1F58-4D8B-B9AD-63879FA2BBBF}"/>
    <cellStyle name="Standaard 6 3 2 4 3 2 2" xfId="40809" xr:uid="{F3A8DA6C-28FA-4C01-B7C6-B47970267F31}"/>
    <cellStyle name="Standaard 6 3 2 4 3 3" xfId="30625" xr:uid="{8E75EA25-9516-43D3-9E30-30F61A24B7F4}"/>
    <cellStyle name="Standaard 6 3 2 4 4" xfId="12276" xr:uid="{67ED72EF-BAFC-4053-AE82-A186AB0AA29D}"/>
    <cellStyle name="Standaard 6 3 2 4 4 2" xfId="32645" xr:uid="{B7F1E51E-ADED-4BC3-94B6-9F556E98AB56}"/>
    <cellStyle name="Standaard 6 3 2 4 5" xfId="22461" xr:uid="{68FD4035-0FDA-4E0C-A91E-B1F9B0D83696}"/>
    <cellStyle name="Standaard 6 3 2 5" xfId="2946" xr:uid="{86234DE2-9D9B-4EDA-8AA7-8A704504EE14}"/>
    <cellStyle name="Standaard 6 3 2 5 2" xfId="10253" xr:uid="{CD160DAF-78A0-44FD-9CA2-3BCFAC43F9DB}"/>
    <cellStyle name="Standaard 6 3 2 5 2 2" xfId="20442" xr:uid="{FD4CE15D-85F8-4425-A75B-B4F5A680F68A}"/>
    <cellStyle name="Standaard 6 3 2 5 2 2 2" xfId="40811" xr:uid="{F92AD139-8772-4E71-BA57-943134D75CA2}"/>
    <cellStyle name="Standaard 6 3 2 5 2 3" xfId="30627" xr:uid="{D8B98F71-4FF1-45E3-972A-8B55038A8776}"/>
    <cellStyle name="Standaard 6 3 2 5 3" xfId="13124" xr:uid="{C74A4058-E06E-458C-B826-029F15B1F442}"/>
    <cellStyle name="Standaard 6 3 2 5 3 2" xfId="33493" xr:uid="{8D4AC372-B9D4-4821-B9D7-97DA1D5F5DBA}"/>
    <cellStyle name="Standaard 6 3 2 5 4" xfId="23309" xr:uid="{483A4079-0AA3-4637-B4B3-12A024699C19}"/>
    <cellStyle name="Standaard 6 3 2 6" xfId="10242" xr:uid="{4A1FE0EF-5D8C-4310-BCE0-C0A523CED71D}"/>
    <cellStyle name="Standaard 6 3 2 6 2" xfId="20431" xr:uid="{2B08FD94-6E3C-4674-9247-356381CA0E19}"/>
    <cellStyle name="Standaard 6 3 2 6 2 2" xfId="40800" xr:uid="{24F7B8F8-820B-4CE6-A79E-8780FCB8861A}"/>
    <cellStyle name="Standaard 6 3 2 6 3" xfId="30616" xr:uid="{CF671EE6-7FCC-47E4-B56D-5879AB5270E6}"/>
    <cellStyle name="Standaard 6 3 2 7" xfId="10581" xr:uid="{9187AD6F-7629-4F3F-813A-F34191F1F828}"/>
    <cellStyle name="Standaard 6 3 2 7 2" xfId="30950" xr:uid="{6DBA32E6-FA63-4575-AE0B-80004BF7C445}"/>
    <cellStyle name="Standaard 6 3 2 8" xfId="20766" xr:uid="{30B58D45-AFB2-4478-98BD-993DE4A36DBC}"/>
    <cellStyle name="Standaard 6 3 3" xfId="512" xr:uid="{A27999F6-F952-484E-9CD4-B4A618FAF23E}"/>
    <cellStyle name="Standaard 6 3 4" xfId="689" xr:uid="{C2F54C77-6E0F-4F73-9210-A6B1A967B373}"/>
    <cellStyle name="Standaard 6 3 4 2" xfId="1539" xr:uid="{98C46A73-6846-4B9B-8FD1-E00525D66639}"/>
    <cellStyle name="Standaard 6 3 4 2 2" xfId="4084" xr:uid="{D12FD91D-6349-44EF-B54F-AB6E50A4F94B}"/>
    <cellStyle name="Standaard 6 3 4 2 2 2" xfId="10256" xr:uid="{B41B4EC0-3A0C-405A-B6DD-BD487B502126}"/>
    <cellStyle name="Standaard 6 3 4 2 2 2 2" xfId="20445" xr:uid="{6EC7891D-4ACA-4488-AFB1-F5F7D49FBED3}"/>
    <cellStyle name="Standaard 6 3 4 2 2 2 2 2" xfId="40814" xr:uid="{7056E3E0-411B-4106-AADE-6E6E70B0E7E0}"/>
    <cellStyle name="Standaard 6 3 4 2 2 2 3" xfId="30630" xr:uid="{106A5E39-1689-4EB8-A3B7-F80693A68073}"/>
    <cellStyle name="Standaard 6 3 4 2 2 3" xfId="14262" xr:uid="{F87075D2-ACB8-4D95-B9B4-2141A043564C}"/>
    <cellStyle name="Standaard 6 3 4 2 2 3 2" xfId="34631" xr:uid="{D63C538D-82D2-4F4C-AE0F-4AC6BEF07807}"/>
    <cellStyle name="Standaard 6 3 4 2 2 4" xfId="24447" xr:uid="{9D8E8626-B007-4EE8-912C-A9EC0052E849}"/>
    <cellStyle name="Standaard 6 3 4 2 3" xfId="10255" xr:uid="{CFA86DE8-59A5-461E-8366-A37356DEE7FF}"/>
    <cellStyle name="Standaard 6 3 4 2 3 2" xfId="20444" xr:uid="{80E9A294-EEF7-4227-8675-DDC3E29A08E1}"/>
    <cellStyle name="Standaard 6 3 4 2 3 2 2" xfId="40813" xr:uid="{E0EB7DDC-A9E4-4EEB-A821-4ECF5D69F4F3}"/>
    <cellStyle name="Standaard 6 3 4 2 3 3" xfId="30629" xr:uid="{A90DA7BA-2095-415E-9285-550D8C81BAD0}"/>
    <cellStyle name="Standaard 6 3 4 2 4" xfId="11719" xr:uid="{85E05F78-D8CC-44F5-B5B2-C49B3FD54125}"/>
    <cellStyle name="Standaard 6 3 4 2 4 2" xfId="32088" xr:uid="{31AE5E1C-37C5-417B-B815-22F6BCD71558}"/>
    <cellStyle name="Standaard 6 3 4 2 5" xfId="21904" xr:uid="{EEB57A09-0372-4C59-B8CC-F89C22F956F3}"/>
    <cellStyle name="Standaard 6 3 4 3" xfId="2386" xr:uid="{E9194A15-551E-4A5F-88C8-45A6BC323840}"/>
    <cellStyle name="Standaard 6 3 4 3 2" xfId="4931" xr:uid="{E9008214-F3EA-43F3-98E4-97B1FC933AB1}"/>
    <cellStyle name="Standaard 6 3 4 3 2 2" xfId="10258" xr:uid="{3ED455C0-C35D-49BC-9700-D2A5F1CC35A5}"/>
    <cellStyle name="Standaard 6 3 4 3 2 2 2" xfId="20447" xr:uid="{132CF20C-5D37-4D3B-9726-E8DDD378BBF0}"/>
    <cellStyle name="Standaard 6 3 4 3 2 2 2 2" xfId="40816" xr:uid="{30C63AEB-998A-483B-BEBF-86B3E7712E70}"/>
    <cellStyle name="Standaard 6 3 4 3 2 2 3" xfId="30632" xr:uid="{C4F57766-F2F7-4823-B523-649495A7E158}"/>
    <cellStyle name="Standaard 6 3 4 3 2 3" xfId="15109" xr:uid="{15A0D45B-1D56-4E0D-BD5F-9D6E190AD6B4}"/>
    <cellStyle name="Standaard 6 3 4 3 2 3 2" xfId="35478" xr:uid="{C61ED538-FA86-47CB-8469-9E200F8A7B0F}"/>
    <cellStyle name="Standaard 6 3 4 3 2 4" xfId="25294" xr:uid="{DF018BA7-A389-4873-B37F-8CCCC7C1FFB9}"/>
    <cellStyle name="Standaard 6 3 4 3 3" xfId="10257" xr:uid="{7C0F1349-06E6-447C-A668-85C0D51EC2AE}"/>
    <cellStyle name="Standaard 6 3 4 3 3 2" xfId="20446" xr:uid="{8403E772-9D4B-4489-9CA2-B337ECE98BFB}"/>
    <cellStyle name="Standaard 6 3 4 3 3 2 2" xfId="40815" xr:uid="{EFC9D7D4-C6AD-408D-B15D-44CCDAD130E8}"/>
    <cellStyle name="Standaard 6 3 4 3 3 3" xfId="30631" xr:uid="{BBDC329A-6DA3-412C-9D3A-C85FD7515F35}"/>
    <cellStyle name="Standaard 6 3 4 3 4" xfId="12566" xr:uid="{B2409E57-D6CB-4935-AA42-D2F7E21F723C}"/>
    <cellStyle name="Standaard 6 3 4 3 4 2" xfId="32935" xr:uid="{0A76688E-E81E-462B-B0D2-9D8AACEF5FF1}"/>
    <cellStyle name="Standaard 6 3 4 3 5" xfId="22751" xr:uid="{DAFA0844-AD4B-4602-B318-A1AA0FB3266C}"/>
    <cellStyle name="Standaard 6 3 4 4" xfId="3236" xr:uid="{594D0245-3816-4F7E-91AD-705B7858B397}"/>
    <cellStyle name="Standaard 6 3 4 4 2" xfId="10259" xr:uid="{384E3AB3-150A-4597-83C8-361209CB0C6C}"/>
    <cellStyle name="Standaard 6 3 4 4 2 2" xfId="20448" xr:uid="{CA62246A-0381-4D68-89A5-F5859C9AAAAF}"/>
    <cellStyle name="Standaard 6 3 4 4 2 2 2" xfId="40817" xr:uid="{42206FC7-E547-4947-BFC4-E87585B8B1D1}"/>
    <cellStyle name="Standaard 6 3 4 4 2 3" xfId="30633" xr:uid="{05700AAC-EFC7-4DA2-92DB-A64382A20B92}"/>
    <cellStyle name="Standaard 6 3 4 4 3" xfId="13414" xr:uid="{AC13A186-8ADF-4D72-BA45-395E7A71108C}"/>
    <cellStyle name="Standaard 6 3 4 4 3 2" xfId="33783" xr:uid="{C0BF2DBE-C4BF-40FF-AE60-3A4BE5996083}"/>
    <cellStyle name="Standaard 6 3 4 4 4" xfId="23599" xr:uid="{E07B07A2-AFC2-4937-9DFC-C0E231625717}"/>
    <cellStyle name="Standaard 6 3 4 5" xfId="10254" xr:uid="{C392B6A7-6F1C-4524-95AA-FA611F0DBDAB}"/>
    <cellStyle name="Standaard 6 3 4 5 2" xfId="20443" xr:uid="{B96C4E86-C4A1-4789-8763-EAF86FF606C0}"/>
    <cellStyle name="Standaard 6 3 4 5 2 2" xfId="40812" xr:uid="{39D45EB0-7E02-4EC9-8389-D0CDC3D773F1}"/>
    <cellStyle name="Standaard 6 3 4 5 3" xfId="30628" xr:uid="{972CAB68-0C81-4ABD-8A2B-34E5E8046E52}"/>
    <cellStyle name="Standaard 6 3 4 6" xfId="10871" xr:uid="{2372677F-F2EA-48A7-AFD7-2C551D5B5865}"/>
    <cellStyle name="Standaard 6 3 4 6 2" xfId="31240" xr:uid="{EF1F02A5-458E-4CBD-AD75-2424FAF9071D}"/>
    <cellStyle name="Standaard 6 3 4 7" xfId="21056" xr:uid="{440D7353-08CC-4D56-80C7-24238D3B412C}"/>
    <cellStyle name="Standaard 6 3 5" xfId="1115" xr:uid="{3E2A6624-DC9B-4076-A6DF-7AD68F0C4548}"/>
    <cellStyle name="Standaard 6 3 5 2" xfId="3660" xr:uid="{A6211677-3122-41CD-B39E-850FA225EE88}"/>
    <cellStyle name="Standaard 6 3 5 2 2" xfId="10261" xr:uid="{B8C8CD80-82FB-43C3-8FD1-2FA5934E2EAD}"/>
    <cellStyle name="Standaard 6 3 5 2 2 2" xfId="20450" xr:uid="{A959D9FD-06F9-4357-B520-00434DAEE1B3}"/>
    <cellStyle name="Standaard 6 3 5 2 2 2 2" xfId="40819" xr:uid="{C53F922B-B307-451C-BFA6-3B2EDEFF6A6C}"/>
    <cellStyle name="Standaard 6 3 5 2 2 3" xfId="30635" xr:uid="{CD2741EE-01AF-4C87-BE19-95A8FAF28994}"/>
    <cellStyle name="Standaard 6 3 5 2 3" xfId="13838" xr:uid="{B21163AF-2156-443E-A88D-E9DA3837B512}"/>
    <cellStyle name="Standaard 6 3 5 2 3 2" xfId="34207" xr:uid="{46ADB195-1074-4FC3-B15C-6265CEF03231}"/>
    <cellStyle name="Standaard 6 3 5 2 4" xfId="24023" xr:uid="{8531E086-E9EE-41FC-9CC8-375A7D5E53D4}"/>
    <cellStyle name="Standaard 6 3 5 3" xfId="10260" xr:uid="{378FD48D-4F0D-4101-95CC-662C20C14CE5}"/>
    <cellStyle name="Standaard 6 3 5 3 2" xfId="20449" xr:uid="{0DAAEA58-83A2-4C9A-A1A9-383123478673}"/>
    <cellStyle name="Standaard 6 3 5 3 2 2" xfId="40818" xr:uid="{D699032D-FC30-4DCD-BA22-5E8521B42869}"/>
    <cellStyle name="Standaard 6 3 5 3 3" xfId="30634" xr:uid="{A6B9A9FA-C795-4880-A81C-894C3A7A9965}"/>
    <cellStyle name="Standaard 6 3 5 4" xfId="11295" xr:uid="{E9BA7A0A-2EB3-4AB7-B515-D113BDB9F91D}"/>
    <cellStyle name="Standaard 6 3 5 4 2" xfId="31664" xr:uid="{418985CF-8B9C-48ED-A75D-3D09059CE0B4}"/>
    <cellStyle name="Standaard 6 3 5 5" xfId="21480" xr:uid="{D05A6672-06F5-41BE-82C0-0E94FD49D5B2}"/>
    <cellStyle name="Standaard 6 3 6" xfId="1962" xr:uid="{1A57D1AF-A8D2-49FC-ABF8-7261DAA2B8EF}"/>
    <cellStyle name="Standaard 6 3 6 2" xfId="4507" xr:uid="{F7758B0F-39EF-4DB8-9319-26BBC84E28A4}"/>
    <cellStyle name="Standaard 6 3 6 2 2" xfId="10263" xr:uid="{EF1853CE-5E93-472E-80EF-89FBE6B20072}"/>
    <cellStyle name="Standaard 6 3 6 2 2 2" xfId="20452" xr:uid="{509718B4-851D-469C-8B5C-6F90CE2B212E}"/>
    <cellStyle name="Standaard 6 3 6 2 2 2 2" xfId="40821" xr:uid="{1E5A1E97-6B88-4594-9B1E-A7867C506320}"/>
    <cellStyle name="Standaard 6 3 6 2 2 3" xfId="30637" xr:uid="{721BC983-FE03-4B9D-8632-718C809C08B8}"/>
    <cellStyle name="Standaard 6 3 6 2 3" xfId="14685" xr:uid="{709E81DD-0A8F-494D-9759-A3D9FBDC25B9}"/>
    <cellStyle name="Standaard 6 3 6 2 3 2" xfId="35054" xr:uid="{F211F247-3BD0-43C1-A383-74E07224BD69}"/>
    <cellStyle name="Standaard 6 3 6 2 4" xfId="24870" xr:uid="{7B011879-2D06-44DA-BB47-B94F247AF318}"/>
    <cellStyle name="Standaard 6 3 6 3" xfId="10262" xr:uid="{9EFEF319-C572-4A3B-B7BA-7AF3E5861451}"/>
    <cellStyle name="Standaard 6 3 6 3 2" xfId="20451" xr:uid="{E49D3CA0-AFB8-4CFC-91B6-B8164AA342EC}"/>
    <cellStyle name="Standaard 6 3 6 3 2 2" xfId="40820" xr:uid="{31B5E950-6697-4998-9678-029C3ECE6912}"/>
    <cellStyle name="Standaard 6 3 6 3 3" xfId="30636" xr:uid="{02C7261B-740F-44CC-9C5E-0FDCDB942CF1}"/>
    <cellStyle name="Standaard 6 3 6 4" xfId="12142" xr:uid="{E517D397-A336-48AA-9A08-50899387B8C5}"/>
    <cellStyle name="Standaard 6 3 6 4 2" xfId="32511" xr:uid="{9AE73031-D5E4-41BE-B1C7-244704FE0FC2}"/>
    <cellStyle name="Standaard 6 3 6 5" xfId="22327" xr:uid="{69C35ED8-2BEC-41CA-AEA3-38ABC04FFD30}"/>
    <cellStyle name="Standaard 6 3 7" xfId="2812" xr:uid="{4C598FD2-BDBF-4A5E-A9DF-571624CDCE1E}"/>
    <cellStyle name="Standaard 6 3 7 2" xfId="10264" xr:uid="{9FB1BFF5-D9A0-40E7-BB7B-742512761069}"/>
    <cellStyle name="Standaard 6 3 7 2 2" xfId="20453" xr:uid="{BCEB2E69-DF05-4754-A445-9F0C1DCB3949}"/>
    <cellStyle name="Standaard 6 3 7 2 2 2" xfId="40822" xr:uid="{27E8C5AA-0F51-4ADC-BA81-D45AC81F8B39}"/>
    <cellStyle name="Standaard 6 3 7 2 3" xfId="30638" xr:uid="{2AB419FB-5ED8-4F8C-B0B6-13686DF73FEC}"/>
    <cellStyle name="Standaard 6 3 7 3" xfId="12990" xr:uid="{311B3BD1-3067-44B7-80E1-24217EE7A521}"/>
    <cellStyle name="Standaard 6 3 7 3 2" xfId="33359" xr:uid="{468D0A2C-CA00-4176-BE1B-EA15C9BF959A}"/>
    <cellStyle name="Standaard 6 3 7 4" xfId="23175" xr:uid="{73439A62-D6DE-43C7-A65E-F23E7F0FD287}"/>
    <cellStyle name="Standaard 6 3 8" xfId="10241" xr:uid="{97FAC5CF-B957-469B-AAE4-90173FD66416}"/>
    <cellStyle name="Standaard 6 3 8 2" xfId="20430" xr:uid="{D1C175DD-F39A-498A-90F4-9800FC714AB5}"/>
    <cellStyle name="Standaard 6 3 8 2 2" xfId="40799" xr:uid="{10547818-6D3A-46B9-82E0-039E0DC89A3A}"/>
    <cellStyle name="Standaard 6 3 8 3" xfId="30615" xr:uid="{2BA759B5-60DF-46D0-B50B-94B869BB8EB7}"/>
    <cellStyle name="Standaard 6 3 9" xfId="10447" xr:uid="{369A5C36-C095-4E3B-BE56-EB3AEA2E9971}"/>
    <cellStyle name="Standaard 6 3 9 2" xfId="30816" xr:uid="{32AC7419-A8D3-458A-BA98-B6C4607046EE}"/>
    <cellStyle name="Standaard 6 4" xfId="201" xr:uid="{D01D008E-469E-4664-B076-DFDBEB7FBE31}"/>
    <cellStyle name="Standaard 6 4 2" xfId="513" xr:uid="{E6A79AF8-6902-41A1-AA2E-F9AE034839BE}"/>
    <cellStyle name="Standaard 6 4 3" xfId="757" xr:uid="{FD1E2FA8-8635-4846-B353-77D02E9D9387}"/>
    <cellStyle name="Standaard 6 4 3 2" xfId="1607" xr:uid="{F19873BE-746A-4AC4-9EC0-411C998CED27}"/>
    <cellStyle name="Standaard 6 4 3 2 2" xfId="4152" xr:uid="{34A6FD7B-D74D-453F-9DA0-5959793F5039}"/>
    <cellStyle name="Standaard 6 4 3 2 2 2" xfId="10268" xr:uid="{07A38EC9-C6BC-441B-A808-3290D869D123}"/>
    <cellStyle name="Standaard 6 4 3 2 2 2 2" xfId="20457" xr:uid="{B111D01A-3862-41B9-9BC3-232558493142}"/>
    <cellStyle name="Standaard 6 4 3 2 2 2 2 2" xfId="40826" xr:uid="{4A9F0DD9-A061-4CE1-A9E3-81806EFD80E3}"/>
    <cellStyle name="Standaard 6 4 3 2 2 2 3" xfId="30642" xr:uid="{DB3F28CC-D87E-4B4D-B91B-265442A496A5}"/>
    <cellStyle name="Standaard 6 4 3 2 2 3" xfId="14330" xr:uid="{FBB78D42-3029-407E-AB88-59F849BE376D}"/>
    <cellStyle name="Standaard 6 4 3 2 2 3 2" xfId="34699" xr:uid="{DD7241E3-D368-4813-A93C-2E689DF5FC58}"/>
    <cellStyle name="Standaard 6 4 3 2 2 4" xfId="24515" xr:uid="{F563809C-6A05-45CD-8288-AC0CA463307C}"/>
    <cellStyle name="Standaard 6 4 3 2 3" xfId="10267" xr:uid="{218D2B68-1DAC-49AC-A394-B496FD8845F2}"/>
    <cellStyle name="Standaard 6 4 3 2 3 2" xfId="20456" xr:uid="{D933CE81-D07B-4D9A-8E49-8FCD261D641B}"/>
    <cellStyle name="Standaard 6 4 3 2 3 2 2" xfId="40825" xr:uid="{8B7978A5-1565-4844-B5FB-37D8B5FD678C}"/>
    <cellStyle name="Standaard 6 4 3 2 3 3" xfId="30641" xr:uid="{8C646727-06F2-4A5D-A9F7-34F97A1CBDC2}"/>
    <cellStyle name="Standaard 6 4 3 2 4" xfId="11787" xr:uid="{E1C9BB08-E414-4FAA-808B-D3C5B029B11A}"/>
    <cellStyle name="Standaard 6 4 3 2 4 2" xfId="32156" xr:uid="{1B496B27-FD03-46B9-B9ED-B11D2AA7EC2B}"/>
    <cellStyle name="Standaard 6 4 3 2 5" xfId="21972" xr:uid="{23A0D17C-44FC-4CC0-A126-3C7359C31F47}"/>
    <cellStyle name="Standaard 6 4 3 3" xfId="2454" xr:uid="{BAE3396C-465E-4C94-BA56-07F2C8FEC9F0}"/>
    <cellStyle name="Standaard 6 4 3 3 2" xfId="4999" xr:uid="{0783444D-A423-468F-A67E-0AE4B76AA8B9}"/>
    <cellStyle name="Standaard 6 4 3 3 2 2" xfId="10270" xr:uid="{C73E4769-E08B-45E2-9E7A-7324F6F00B29}"/>
    <cellStyle name="Standaard 6 4 3 3 2 2 2" xfId="20459" xr:uid="{069539E1-7E5F-4476-849D-950BA89B2CE4}"/>
    <cellStyle name="Standaard 6 4 3 3 2 2 2 2" xfId="40828" xr:uid="{2063DA7A-2F2F-45C9-BAA7-8C6CD27A8387}"/>
    <cellStyle name="Standaard 6 4 3 3 2 2 3" xfId="30644" xr:uid="{D8D1B232-DC04-4964-8AEA-233FF3536481}"/>
    <cellStyle name="Standaard 6 4 3 3 2 3" xfId="15177" xr:uid="{4AF4B1FB-CA1F-455E-B906-4403255A4492}"/>
    <cellStyle name="Standaard 6 4 3 3 2 3 2" xfId="35546" xr:uid="{3201DD98-2AF2-4EB3-8377-643436529218}"/>
    <cellStyle name="Standaard 6 4 3 3 2 4" xfId="25362" xr:uid="{860692F0-9677-47FF-89AE-A47A42F0F50C}"/>
    <cellStyle name="Standaard 6 4 3 3 3" xfId="10269" xr:uid="{A728FF27-C763-4BDD-A465-2E69643EFCFF}"/>
    <cellStyle name="Standaard 6 4 3 3 3 2" xfId="20458" xr:uid="{52F6B6F9-4D46-4135-95E3-4C4FC6AB0B71}"/>
    <cellStyle name="Standaard 6 4 3 3 3 2 2" xfId="40827" xr:uid="{6A66EDA4-363E-440E-9FFD-26E9D8FC79DD}"/>
    <cellStyle name="Standaard 6 4 3 3 3 3" xfId="30643" xr:uid="{21582E04-10AF-4BFF-AB27-95C6F92E686F}"/>
    <cellStyle name="Standaard 6 4 3 3 4" xfId="12634" xr:uid="{386D2A4B-AF69-4FFA-99A3-BF9BDFB76AB6}"/>
    <cellStyle name="Standaard 6 4 3 3 4 2" xfId="33003" xr:uid="{F46C1E15-CAB8-4C85-A1AC-21EE51628B27}"/>
    <cellStyle name="Standaard 6 4 3 3 5" xfId="22819" xr:uid="{5E7DAE1C-63B0-4FE6-9CE4-01129F38FCBE}"/>
    <cellStyle name="Standaard 6 4 3 4" xfId="3304" xr:uid="{B5E90654-9B50-4862-BAE9-EDDAF4C13B2F}"/>
    <cellStyle name="Standaard 6 4 3 4 2" xfId="10271" xr:uid="{2A23AEC6-A39A-407F-BC70-686CD1BB03FB}"/>
    <cellStyle name="Standaard 6 4 3 4 2 2" xfId="20460" xr:uid="{090C15BC-EAAE-4131-B7EF-6343B0A4A1E6}"/>
    <cellStyle name="Standaard 6 4 3 4 2 2 2" xfId="40829" xr:uid="{653F8544-0A01-4FC0-9CFF-2C81EFB5F112}"/>
    <cellStyle name="Standaard 6 4 3 4 2 3" xfId="30645" xr:uid="{5FB47691-1F92-49AF-ADA9-780730984BBA}"/>
    <cellStyle name="Standaard 6 4 3 4 3" xfId="13482" xr:uid="{7B109F18-F4B6-41CC-9CB0-53618D9BEA06}"/>
    <cellStyle name="Standaard 6 4 3 4 3 2" xfId="33851" xr:uid="{0A5BE963-8821-470B-9299-DD849DA3C1EF}"/>
    <cellStyle name="Standaard 6 4 3 4 4" xfId="23667" xr:uid="{26BD1A8B-DF90-4FAB-8142-077A52CAEF71}"/>
    <cellStyle name="Standaard 6 4 3 5" xfId="10266" xr:uid="{8C50AC8E-269D-4048-B285-9FCC1AF06926}"/>
    <cellStyle name="Standaard 6 4 3 5 2" xfId="20455" xr:uid="{538CA86B-D36E-4611-9AEC-8E3B9CD0B381}"/>
    <cellStyle name="Standaard 6 4 3 5 2 2" xfId="40824" xr:uid="{32830B94-3174-42B6-978C-A4848396B8E5}"/>
    <cellStyle name="Standaard 6 4 3 5 3" xfId="30640" xr:uid="{C497A26A-FB99-439A-9BBC-FC4B30E5E5D9}"/>
    <cellStyle name="Standaard 6 4 3 6" xfId="10939" xr:uid="{7FEAFE81-A447-487F-82BB-827556DC1B6C}"/>
    <cellStyle name="Standaard 6 4 3 6 2" xfId="31308" xr:uid="{AD0F1899-8F53-4DDD-B02E-99D3445BE009}"/>
    <cellStyle name="Standaard 6 4 3 7" xfId="21124" xr:uid="{D3FE838D-D86F-4E34-BEA2-6A01AAAF00C1}"/>
    <cellStyle name="Standaard 6 4 4" xfId="1183" xr:uid="{9DB65B36-25C4-4D0D-8C29-31181575051C}"/>
    <cellStyle name="Standaard 6 4 4 2" xfId="3728" xr:uid="{FE70A20E-6514-46F1-A921-E2C9794C8A1E}"/>
    <cellStyle name="Standaard 6 4 4 2 2" xfId="10273" xr:uid="{B5CD22E6-9A4C-4DE8-BA30-F1831EEAB30C}"/>
    <cellStyle name="Standaard 6 4 4 2 2 2" xfId="20462" xr:uid="{9BF3821C-231E-41B4-92CE-7B5B19B938C8}"/>
    <cellStyle name="Standaard 6 4 4 2 2 2 2" xfId="40831" xr:uid="{9342E999-D562-486E-8A37-5DCA537084F7}"/>
    <cellStyle name="Standaard 6 4 4 2 2 3" xfId="30647" xr:uid="{417DBF73-FD07-4C77-88AF-05FADE5FFF74}"/>
    <cellStyle name="Standaard 6 4 4 2 3" xfId="13906" xr:uid="{06ABA839-C824-4193-904E-38C242901A45}"/>
    <cellStyle name="Standaard 6 4 4 2 3 2" xfId="34275" xr:uid="{66E42156-393F-4BCC-A2F0-560FF0C4082C}"/>
    <cellStyle name="Standaard 6 4 4 2 4" xfId="24091" xr:uid="{8F650501-ADEA-4B27-86DC-FAD1ABFA90EF}"/>
    <cellStyle name="Standaard 6 4 4 3" xfId="10272" xr:uid="{F0C18C91-E22F-4BF2-9452-C7EC45ECFA9F}"/>
    <cellStyle name="Standaard 6 4 4 3 2" xfId="20461" xr:uid="{C4B68028-C486-4430-842B-67EF73256263}"/>
    <cellStyle name="Standaard 6 4 4 3 2 2" xfId="40830" xr:uid="{386EC170-3CF3-455D-BFC3-37DC4A8EC5EF}"/>
    <cellStyle name="Standaard 6 4 4 3 3" xfId="30646" xr:uid="{EC2FB24F-5F91-4161-B09A-A57C4CBBF3B0}"/>
    <cellStyle name="Standaard 6 4 4 4" xfId="11363" xr:uid="{59E9C33A-28D8-4DAB-AE7B-278D85D9F035}"/>
    <cellStyle name="Standaard 6 4 4 4 2" xfId="31732" xr:uid="{721EABAD-0AFB-4F4E-8726-187632F94953}"/>
    <cellStyle name="Standaard 6 4 4 5" xfId="21548" xr:uid="{6F60FD69-1C39-4B44-A5F9-408A7D9DA337}"/>
    <cellStyle name="Standaard 6 4 5" xfId="2030" xr:uid="{F0300DA6-52F5-45CE-A500-8E7A83EBC60E}"/>
    <cellStyle name="Standaard 6 4 5 2" xfId="4575" xr:uid="{7B0061E3-AEB8-446D-A5AC-0CBA2C88C65D}"/>
    <cellStyle name="Standaard 6 4 5 2 2" xfId="10275" xr:uid="{D4607852-4586-4E50-A6EC-EC561DA713FD}"/>
    <cellStyle name="Standaard 6 4 5 2 2 2" xfId="20464" xr:uid="{E96E9F88-B974-4BCF-A65B-A8A1B026CB6A}"/>
    <cellStyle name="Standaard 6 4 5 2 2 2 2" xfId="40833" xr:uid="{ED2F3431-4A46-4D36-A0C0-929092FD1063}"/>
    <cellStyle name="Standaard 6 4 5 2 2 3" xfId="30649" xr:uid="{3B65A676-963D-4601-A251-54323E185FD1}"/>
    <cellStyle name="Standaard 6 4 5 2 3" xfId="14753" xr:uid="{5F9A2369-8AD1-4929-A011-853B2A22C681}"/>
    <cellStyle name="Standaard 6 4 5 2 3 2" xfId="35122" xr:uid="{EFF30C91-EE88-4FF6-B074-CA11E122D56A}"/>
    <cellStyle name="Standaard 6 4 5 2 4" xfId="24938" xr:uid="{BC30A689-C3D7-4743-8853-5624A40E1382}"/>
    <cellStyle name="Standaard 6 4 5 3" xfId="10274" xr:uid="{CF3361AF-331B-4366-BAA4-0973E98A4E3C}"/>
    <cellStyle name="Standaard 6 4 5 3 2" xfId="20463" xr:uid="{E107B3A6-DCD2-4CD6-8F5C-799073780E6A}"/>
    <cellStyle name="Standaard 6 4 5 3 2 2" xfId="40832" xr:uid="{45E84690-6DFA-4552-9180-233ACC1B2276}"/>
    <cellStyle name="Standaard 6 4 5 3 3" xfId="30648" xr:uid="{F00728A1-45BA-4362-A601-7426A68A104D}"/>
    <cellStyle name="Standaard 6 4 5 4" xfId="12210" xr:uid="{81759128-0CD0-48C5-A8E9-E88A10857444}"/>
    <cellStyle name="Standaard 6 4 5 4 2" xfId="32579" xr:uid="{54D877C0-E434-4355-9536-C4AD06CBE6FB}"/>
    <cellStyle name="Standaard 6 4 5 5" xfId="22395" xr:uid="{9617481E-145B-4116-A64D-F90A82CD0324}"/>
    <cellStyle name="Standaard 6 4 6" xfId="2880" xr:uid="{15B8684A-86EF-4513-A356-9592A9517DA0}"/>
    <cellStyle name="Standaard 6 4 6 2" xfId="10276" xr:uid="{E5D343DD-FCD7-4C8F-A89A-706CDC0220B8}"/>
    <cellStyle name="Standaard 6 4 6 2 2" xfId="20465" xr:uid="{C8A67B61-CFBF-4E1C-93D4-313800198536}"/>
    <cellStyle name="Standaard 6 4 6 2 2 2" xfId="40834" xr:uid="{8B6D3D04-3E1D-41B8-BBDF-D3B781BF5501}"/>
    <cellStyle name="Standaard 6 4 6 2 3" xfId="30650" xr:uid="{4D3DEA9E-3351-45BB-9F0A-25FD6DAB9AF9}"/>
    <cellStyle name="Standaard 6 4 6 3" xfId="13058" xr:uid="{A4417261-5022-462E-A70E-4FD53D84D684}"/>
    <cellStyle name="Standaard 6 4 6 3 2" xfId="33427" xr:uid="{208F8F2F-BC52-497A-AF3D-D87A97C1612A}"/>
    <cellStyle name="Standaard 6 4 6 4" xfId="23243" xr:uid="{51EDA7E6-B6AB-420C-BDF2-52BDDF63E5BA}"/>
    <cellStyle name="Standaard 6 4 7" xfId="10265" xr:uid="{68F1813A-8CB0-4D42-A138-E2CA428146C0}"/>
    <cellStyle name="Standaard 6 4 7 2" xfId="20454" xr:uid="{4B33520D-E4DB-46DD-AB46-D58E27E6EE6D}"/>
    <cellStyle name="Standaard 6 4 7 2 2" xfId="40823" xr:uid="{C7B3E79F-B936-43BB-B7EF-25808FEB3893}"/>
    <cellStyle name="Standaard 6 4 7 3" xfId="30639" xr:uid="{DDD9A80B-A60F-42B2-87E4-41C35F1C7677}"/>
    <cellStyle name="Standaard 6 4 8" xfId="10515" xr:uid="{E1832EF3-AF96-4B9D-A3D1-BBC5437F57A4}"/>
    <cellStyle name="Standaard 6 4 8 2" xfId="30884" xr:uid="{E7F50715-025F-4469-AF66-6E5F88041ABF}"/>
    <cellStyle name="Standaard 6 4 9" xfId="20700" xr:uid="{EFE7164D-2E8C-4AA2-8DB7-5A18FF12BDB9}"/>
    <cellStyle name="Standaard 6 5" xfId="509" xr:uid="{CB6BA499-DB98-4F66-9B3E-963836FAF2DA}"/>
    <cellStyle name="Standaard 6 5 2" xfId="961" xr:uid="{E021C37C-8F97-4173-B81F-2C047C977D66}"/>
    <cellStyle name="Standaard 6 5 2 2" xfId="1811" xr:uid="{48877385-2AAB-4932-BC66-B2FB60122F41}"/>
    <cellStyle name="Standaard 6 5 2 2 2" xfId="4356" xr:uid="{9BD7AC37-DDC5-4085-BEDB-CDCB96F032E6}"/>
    <cellStyle name="Standaard 6 5 2 2 2 2" xfId="10280" xr:uid="{0ACDE671-7294-4F3C-B81A-DE47349E46B8}"/>
    <cellStyle name="Standaard 6 5 2 2 2 2 2" xfId="20469" xr:uid="{951832E4-7D8B-4B69-B3EE-14390CAF325F}"/>
    <cellStyle name="Standaard 6 5 2 2 2 2 2 2" xfId="40838" xr:uid="{43E8F65D-D727-489D-8F26-E612AEE1E973}"/>
    <cellStyle name="Standaard 6 5 2 2 2 2 3" xfId="30654" xr:uid="{68A6D529-CD81-489A-BF0C-CF646F09C044}"/>
    <cellStyle name="Standaard 6 5 2 2 2 3" xfId="14534" xr:uid="{19EB5AC1-1D18-4146-8BBF-DD8A5AECFD3C}"/>
    <cellStyle name="Standaard 6 5 2 2 2 3 2" xfId="34903" xr:uid="{4A245E0B-AAA7-4E48-81B0-4315718D9BB3}"/>
    <cellStyle name="Standaard 6 5 2 2 2 4" xfId="24719" xr:uid="{B3B4F06A-5606-4638-8151-8B2A1E1F4487}"/>
    <cellStyle name="Standaard 6 5 2 2 3" xfId="10279" xr:uid="{4F9F8EE4-DBED-4FEA-83D5-3B6E867BB976}"/>
    <cellStyle name="Standaard 6 5 2 2 3 2" xfId="20468" xr:uid="{EA9E3C93-95E6-4EDF-9C99-52B6E2F08AA3}"/>
    <cellStyle name="Standaard 6 5 2 2 3 2 2" xfId="40837" xr:uid="{9720D2EA-170D-4653-8542-6F288AA26502}"/>
    <cellStyle name="Standaard 6 5 2 2 3 3" xfId="30653" xr:uid="{81B69166-418C-47AD-AC0B-31D1684E7EA7}"/>
    <cellStyle name="Standaard 6 5 2 2 4" xfId="11991" xr:uid="{2EF837C3-15F6-4C3D-A20A-1B120CAA5124}"/>
    <cellStyle name="Standaard 6 5 2 2 4 2" xfId="32360" xr:uid="{4441150E-0FBE-454C-8A72-11E51384A5E4}"/>
    <cellStyle name="Standaard 6 5 2 2 5" xfId="22176" xr:uid="{DAD0F1F2-DFCF-4F32-A6B3-7F2E371B54F0}"/>
    <cellStyle name="Standaard 6 5 2 3" xfId="2658" xr:uid="{3C6E4FFD-1914-4336-847A-DFA03E1A9F4E}"/>
    <cellStyle name="Standaard 6 5 2 3 2" xfId="5203" xr:uid="{4C0AE1F7-3552-415C-A6B4-92C3BD7EF7C2}"/>
    <cellStyle name="Standaard 6 5 2 3 2 2" xfId="10282" xr:uid="{57CB4578-F9DC-4E2C-8620-5D3D109DFDA7}"/>
    <cellStyle name="Standaard 6 5 2 3 2 2 2" xfId="20471" xr:uid="{CB1E57FE-0A2D-41C3-A994-246326248698}"/>
    <cellStyle name="Standaard 6 5 2 3 2 2 2 2" xfId="40840" xr:uid="{D5C86E41-1332-447B-8AF5-7290B35C83EB}"/>
    <cellStyle name="Standaard 6 5 2 3 2 2 3" xfId="30656" xr:uid="{09FB6925-110C-4610-A88E-D6BE6EDD9D95}"/>
    <cellStyle name="Standaard 6 5 2 3 2 3" xfId="15381" xr:uid="{27E18FE2-45A0-49A9-B7F0-B02DA0727C39}"/>
    <cellStyle name="Standaard 6 5 2 3 2 3 2" xfId="35750" xr:uid="{51BCE931-9350-4E8F-985A-F355C752E868}"/>
    <cellStyle name="Standaard 6 5 2 3 2 4" xfId="25566" xr:uid="{482A880D-FA34-47C4-97A2-F4EC3A8B231D}"/>
    <cellStyle name="Standaard 6 5 2 3 3" xfId="10281" xr:uid="{A6985BDF-13F6-4C53-98C2-F2E7E6617D7C}"/>
    <cellStyle name="Standaard 6 5 2 3 3 2" xfId="20470" xr:uid="{14441FD9-1BAB-4B69-AD35-BB7BEC59A4E1}"/>
    <cellStyle name="Standaard 6 5 2 3 3 2 2" xfId="40839" xr:uid="{D9CD6C1F-E071-4E4D-838A-9A4CFE689591}"/>
    <cellStyle name="Standaard 6 5 2 3 3 3" xfId="30655" xr:uid="{A33E34B2-85A1-41BB-8005-48E47DD11AE9}"/>
    <cellStyle name="Standaard 6 5 2 3 4" xfId="12838" xr:uid="{64DD2AA7-2F45-4488-91D4-8566E1BFD940}"/>
    <cellStyle name="Standaard 6 5 2 3 4 2" xfId="33207" xr:uid="{E3FAE5D1-C582-47E9-BC26-DEF80186B5AA}"/>
    <cellStyle name="Standaard 6 5 2 3 5" xfId="23023" xr:uid="{C2513044-6ADC-48C7-9BBF-F45AB905574D}"/>
    <cellStyle name="Standaard 6 5 2 4" xfId="3508" xr:uid="{C365C726-02C1-4CB9-923E-799BDE72B121}"/>
    <cellStyle name="Standaard 6 5 2 4 2" xfId="10283" xr:uid="{06B8FCF0-1083-47FF-A9DD-04AEFAAA6657}"/>
    <cellStyle name="Standaard 6 5 2 4 2 2" xfId="20472" xr:uid="{2A77D3A9-3D75-4D6F-889D-3A91EBBA42E7}"/>
    <cellStyle name="Standaard 6 5 2 4 2 2 2" xfId="40841" xr:uid="{56EFF2C4-A3F2-41CD-B483-F5315266AB08}"/>
    <cellStyle name="Standaard 6 5 2 4 2 3" xfId="30657" xr:uid="{5F08F53A-7390-4A21-890A-795DE8EBF723}"/>
    <cellStyle name="Standaard 6 5 2 4 3" xfId="13686" xr:uid="{964F3FFE-3FDC-49A2-A7B1-27ADF2724C35}"/>
    <cellStyle name="Standaard 6 5 2 4 3 2" xfId="34055" xr:uid="{F2EBDA6C-7C6A-4AD4-A198-863D7122DBB3}"/>
    <cellStyle name="Standaard 6 5 2 4 4" xfId="23871" xr:uid="{CA6D0C49-8981-47B3-BB7C-10772E9044EC}"/>
    <cellStyle name="Standaard 6 5 2 5" xfId="10278" xr:uid="{F5782786-D431-48EE-9B0D-F2B7D763E992}"/>
    <cellStyle name="Standaard 6 5 2 5 2" xfId="20467" xr:uid="{32D5AB2F-4015-4A69-9C77-EE8ABB70C2D9}"/>
    <cellStyle name="Standaard 6 5 2 5 2 2" xfId="40836" xr:uid="{B51EFEF1-0A8B-407F-99EF-C9044E22CADC}"/>
    <cellStyle name="Standaard 6 5 2 5 3" xfId="30652" xr:uid="{CF1BAB3F-ABF6-4FDE-9255-07D3958A4B02}"/>
    <cellStyle name="Standaard 6 5 2 6" xfId="11143" xr:uid="{A5700952-9BB5-4621-970E-B5BFABC2382B}"/>
    <cellStyle name="Standaard 6 5 2 6 2" xfId="31512" xr:uid="{F20F359F-3407-4120-B9DE-B60724ACDD2B}"/>
    <cellStyle name="Standaard 6 5 2 7" xfId="21328" xr:uid="{A1F54B00-E9BF-4134-85E5-6E0BA6D0A8D5}"/>
    <cellStyle name="Standaard 6 5 3" xfId="1387" xr:uid="{12CF691F-EEEA-403B-B00E-4F7BF9796534}"/>
    <cellStyle name="Standaard 6 5 3 2" xfId="3932" xr:uid="{39F6FDF4-68F5-419E-9527-5CE2369092A3}"/>
    <cellStyle name="Standaard 6 5 3 2 2" xfId="10285" xr:uid="{B63CE2A1-EC26-4D5B-9574-D214C198E7C9}"/>
    <cellStyle name="Standaard 6 5 3 2 2 2" xfId="20474" xr:uid="{8F2F587A-4E53-4CA9-8D75-05C27EE25666}"/>
    <cellStyle name="Standaard 6 5 3 2 2 2 2" xfId="40843" xr:uid="{69D41559-9365-416B-BE5C-1F5095101AC8}"/>
    <cellStyle name="Standaard 6 5 3 2 2 3" xfId="30659" xr:uid="{5F5FF0AD-0E69-4FDA-AF5F-218CA9F66FCF}"/>
    <cellStyle name="Standaard 6 5 3 2 3" xfId="14110" xr:uid="{F3A4B7B3-4556-47A0-BD23-C4D2D61CE7AF}"/>
    <cellStyle name="Standaard 6 5 3 2 3 2" xfId="34479" xr:uid="{1007D47D-50F3-4EF4-BAD7-7BAB2973192D}"/>
    <cellStyle name="Standaard 6 5 3 2 4" xfId="24295" xr:uid="{BA6E35DD-2A93-4345-B90D-43458B9B0D31}"/>
    <cellStyle name="Standaard 6 5 3 3" xfId="10284" xr:uid="{B43A300D-8958-4DBE-BCA8-029E60F72795}"/>
    <cellStyle name="Standaard 6 5 3 3 2" xfId="20473" xr:uid="{D2FF80FD-F35A-4048-A9F4-C69CD488E72F}"/>
    <cellStyle name="Standaard 6 5 3 3 2 2" xfId="40842" xr:uid="{535A8C2E-4F06-4D11-99A0-CE107E3C1808}"/>
    <cellStyle name="Standaard 6 5 3 3 3" xfId="30658" xr:uid="{0399922D-A4D8-4A5E-96D4-5A8F14831595}"/>
    <cellStyle name="Standaard 6 5 3 4" xfId="11567" xr:uid="{848021DF-121D-47D0-8F72-BBCE7F7B3AAD}"/>
    <cellStyle name="Standaard 6 5 3 4 2" xfId="31936" xr:uid="{79D49497-9E1D-45F3-8D05-94FA7A314205}"/>
    <cellStyle name="Standaard 6 5 3 5" xfId="21752" xr:uid="{DAE34422-CB27-447A-9462-D05176187BE2}"/>
    <cellStyle name="Standaard 6 5 4" xfId="2234" xr:uid="{381E40B3-0B14-4B99-8A87-FB951AD60BF2}"/>
    <cellStyle name="Standaard 6 5 4 2" xfId="4779" xr:uid="{EB91EFD9-523D-458D-AE56-FE857239AD3E}"/>
    <cellStyle name="Standaard 6 5 4 2 2" xfId="10287" xr:uid="{3B648D41-39F3-46A0-B0DE-6456B12F5102}"/>
    <cellStyle name="Standaard 6 5 4 2 2 2" xfId="20476" xr:uid="{E124C362-C288-4C29-9D66-099EA858E7B1}"/>
    <cellStyle name="Standaard 6 5 4 2 2 2 2" xfId="40845" xr:uid="{88E80120-E0A5-4307-B285-342D70CDB634}"/>
    <cellStyle name="Standaard 6 5 4 2 2 3" xfId="30661" xr:uid="{8B31D1C9-76AC-4CFC-A356-BA88459E52F8}"/>
    <cellStyle name="Standaard 6 5 4 2 3" xfId="14957" xr:uid="{97FD2360-DEAC-4C18-9878-78901845328C}"/>
    <cellStyle name="Standaard 6 5 4 2 3 2" xfId="35326" xr:uid="{B9E1F19F-37B6-4FAA-855E-B56D049B2500}"/>
    <cellStyle name="Standaard 6 5 4 2 4" xfId="25142" xr:uid="{4DB008A5-DDA3-4C6F-ACB6-7E8D15FC311A}"/>
    <cellStyle name="Standaard 6 5 4 3" xfId="10286" xr:uid="{843D4E15-C15E-42D0-9A2D-5D426FD02825}"/>
    <cellStyle name="Standaard 6 5 4 3 2" xfId="20475" xr:uid="{15718763-0286-4EEB-8121-2E3D6D5EA66A}"/>
    <cellStyle name="Standaard 6 5 4 3 2 2" xfId="40844" xr:uid="{B102F158-18EA-4F4D-B3B9-606F0847EF58}"/>
    <cellStyle name="Standaard 6 5 4 3 3" xfId="30660" xr:uid="{95E51143-5F31-49CB-BA89-54F272ED0927}"/>
    <cellStyle name="Standaard 6 5 4 4" xfId="12414" xr:uid="{296CE3BF-C23D-4403-9445-5BA12E828ED0}"/>
    <cellStyle name="Standaard 6 5 4 4 2" xfId="32783" xr:uid="{F24E1FB7-1157-45ED-8C03-C1D40136A27E}"/>
    <cellStyle name="Standaard 6 5 4 5" xfId="22599" xr:uid="{5E173F38-AA98-423D-BDE7-D33E95A0EB18}"/>
    <cellStyle name="Standaard 6 5 5" xfId="3084" xr:uid="{C3CE94DB-F692-4474-AE11-404F7047729E}"/>
    <cellStyle name="Standaard 6 5 5 2" xfId="10288" xr:uid="{6D11A5DC-955D-481E-99B2-DF40222B55CF}"/>
    <cellStyle name="Standaard 6 5 5 2 2" xfId="20477" xr:uid="{F7DABCFF-35D3-4202-988A-C9F18E2108EF}"/>
    <cellStyle name="Standaard 6 5 5 2 2 2" xfId="40846" xr:uid="{7A9D3261-8701-496A-9247-6B3261578FB4}"/>
    <cellStyle name="Standaard 6 5 5 2 3" xfId="30662" xr:uid="{A2683C50-B7FA-4E05-8750-262A2006A66A}"/>
    <cellStyle name="Standaard 6 5 5 3" xfId="13262" xr:uid="{3108F920-82BB-43A3-970D-FA5CD232AB72}"/>
    <cellStyle name="Standaard 6 5 5 3 2" xfId="33631" xr:uid="{5D58C019-54F6-4018-92EF-B072A3C2F3C3}"/>
    <cellStyle name="Standaard 6 5 5 4" xfId="23447" xr:uid="{02C515AB-1F5C-4A59-918D-BA1F38B98F49}"/>
    <cellStyle name="Standaard 6 5 6" xfId="10277" xr:uid="{98A90CDB-CC93-43C4-9AE1-8714A4984A9C}"/>
    <cellStyle name="Standaard 6 5 6 2" xfId="20466" xr:uid="{11D6BED1-70E9-47C0-99E0-C6B1AE30AD10}"/>
    <cellStyle name="Standaard 6 5 6 2 2" xfId="40835" xr:uid="{351316B8-E253-44D7-BC47-2D91B476EBB5}"/>
    <cellStyle name="Standaard 6 5 6 3" xfId="30651" xr:uid="{28E9564B-97E5-408B-AFBB-BA2A90F06DE4}"/>
    <cellStyle name="Standaard 6 5 7" xfId="10719" xr:uid="{A9FA5271-2446-4F18-920F-99A689D770B8}"/>
    <cellStyle name="Standaard 6 5 7 2" xfId="31088" xr:uid="{4A4DC1B4-1313-49B6-BC72-6932399CD438}"/>
    <cellStyle name="Standaard 6 5 8" xfId="20904" xr:uid="{4D307415-CA2C-44F0-8ABD-5603F800E26C}"/>
    <cellStyle name="Standaard 6 6" xfId="554" xr:uid="{5B8AFFF3-B2EB-4E09-B0F8-40A1AD28DED1}"/>
    <cellStyle name="Standaard 6 6 2" xfId="980" xr:uid="{D3AA7BB3-0C4A-4B5E-AF67-1140EEE4CFB6}"/>
    <cellStyle name="Standaard 6 6 2 2" xfId="1830" xr:uid="{9610CE80-1EA9-4065-AD1C-4DE7FEC2C635}"/>
    <cellStyle name="Standaard 6 6 2 2 2" xfId="4375" xr:uid="{549E9F3D-88E1-4782-B2F5-25DE7D9002FC}"/>
    <cellStyle name="Standaard 6 6 2 2 2 2" xfId="10292" xr:uid="{E16C6F22-7972-4E08-96DB-BAEE7D6507C0}"/>
    <cellStyle name="Standaard 6 6 2 2 2 2 2" xfId="20481" xr:uid="{2BBEBBBA-2CCE-4FB7-AB9F-AF4B70E8BAE6}"/>
    <cellStyle name="Standaard 6 6 2 2 2 2 2 2" xfId="40850" xr:uid="{97E7042C-D5EC-4FF7-9AD2-D03A84A7D7DB}"/>
    <cellStyle name="Standaard 6 6 2 2 2 2 3" xfId="30666" xr:uid="{61C3E6C6-69C9-4AAE-B6DA-8FE70BAF6D49}"/>
    <cellStyle name="Standaard 6 6 2 2 2 3" xfId="14553" xr:uid="{80CE0FAF-AACD-4E25-8F18-70C8A81D3CBA}"/>
    <cellStyle name="Standaard 6 6 2 2 2 3 2" xfId="34922" xr:uid="{B214BCE2-F3E8-401F-A84A-4E7673BAE0F7}"/>
    <cellStyle name="Standaard 6 6 2 2 2 4" xfId="24738" xr:uid="{9CEFAC57-027A-42F5-84BF-F3FF7A6B2F47}"/>
    <cellStyle name="Standaard 6 6 2 2 3" xfId="10291" xr:uid="{CBB8B664-6AFC-466D-A24A-6A246916E158}"/>
    <cellStyle name="Standaard 6 6 2 2 3 2" xfId="20480" xr:uid="{7A3EFD8D-8AE9-4BC3-8497-C2BB5A596108}"/>
    <cellStyle name="Standaard 6 6 2 2 3 2 2" xfId="40849" xr:uid="{883F75EF-0D2C-4154-B1D8-7B41192422FC}"/>
    <cellStyle name="Standaard 6 6 2 2 3 3" xfId="30665" xr:uid="{A4129BF4-A575-490D-B04C-1E9AF86D2227}"/>
    <cellStyle name="Standaard 6 6 2 2 4" xfId="12010" xr:uid="{E07547E8-8E1F-4DC2-A7EA-8F583C85FF10}"/>
    <cellStyle name="Standaard 6 6 2 2 4 2" xfId="32379" xr:uid="{D54137D4-49DB-4DF2-AB86-B8FE1B11294E}"/>
    <cellStyle name="Standaard 6 6 2 2 5" xfId="22195" xr:uid="{A832F7C5-DA0F-4323-AF5B-048FD776C264}"/>
    <cellStyle name="Standaard 6 6 2 3" xfId="2677" xr:uid="{162D77D9-8818-413D-979A-62B3F0AD290C}"/>
    <cellStyle name="Standaard 6 6 2 3 2" xfId="5222" xr:uid="{9F866598-5C58-4A3F-BE19-74EFEC042586}"/>
    <cellStyle name="Standaard 6 6 2 3 2 2" xfId="10294" xr:uid="{1ECE9847-7F33-4D92-85CD-AA6993CBB3D0}"/>
    <cellStyle name="Standaard 6 6 2 3 2 2 2" xfId="20483" xr:uid="{7A53A651-A965-4DF2-B681-8D2BD74B7D66}"/>
    <cellStyle name="Standaard 6 6 2 3 2 2 2 2" xfId="40852" xr:uid="{EF59B273-3ACC-4692-81B0-DD8DC573348B}"/>
    <cellStyle name="Standaard 6 6 2 3 2 2 3" xfId="30668" xr:uid="{2134E028-CB00-4A93-BE7F-361CCCD7B62C}"/>
    <cellStyle name="Standaard 6 6 2 3 2 3" xfId="15400" xr:uid="{FBB4F851-FF4D-44CE-A0CF-35CCE4891A32}"/>
    <cellStyle name="Standaard 6 6 2 3 2 3 2" xfId="35769" xr:uid="{7ECCB731-FD64-4F04-8E2F-5D4B55614290}"/>
    <cellStyle name="Standaard 6 6 2 3 2 4" xfId="25585" xr:uid="{000AE493-981C-4626-B6F5-A3E5CFEBCCFA}"/>
    <cellStyle name="Standaard 6 6 2 3 3" xfId="10293" xr:uid="{C1C4148D-B8B0-444A-BFBE-35C6BA321350}"/>
    <cellStyle name="Standaard 6 6 2 3 3 2" xfId="20482" xr:uid="{30D0CBE6-4FEB-4B3A-9F14-FD073DF76515}"/>
    <cellStyle name="Standaard 6 6 2 3 3 2 2" xfId="40851" xr:uid="{6155713B-68EF-479C-A495-5AF29EBC38C8}"/>
    <cellStyle name="Standaard 6 6 2 3 3 3" xfId="30667" xr:uid="{807E00D2-4222-43DB-A271-37AFB4A569EE}"/>
    <cellStyle name="Standaard 6 6 2 3 4" xfId="12857" xr:uid="{1B21F5F5-50AE-445E-99EA-EE4A410065AD}"/>
    <cellStyle name="Standaard 6 6 2 3 4 2" xfId="33226" xr:uid="{E2A750BB-E4DE-49C3-833F-6B5389EDE40C}"/>
    <cellStyle name="Standaard 6 6 2 3 5" xfId="23042" xr:uid="{41707153-5AFA-4922-8489-6AF45B973ECB}"/>
    <cellStyle name="Standaard 6 6 2 4" xfId="3527" xr:uid="{77675EA4-B97B-47B7-8396-6AB41EBB100A}"/>
    <cellStyle name="Standaard 6 6 2 4 2" xfId="10295" xr:uid="{849C6C85-2CD5-4859-B5BF-45EF04933197}"/>
    <cellStyle name="Standaard 6 6 2 4 2 2" xfId="20484" xr:uid="{EBEF3791-DDBF-47B4-B1D1-50A6BEE107E9}"/>
    <cellStyle name="Standaard 6 6 2 4 2 2 2" xfId="40853" xr:uid="{4E903527-90F4-4D08-BF97-15F691C3262B}"/>
    <cellStyle name="Standaard 6 6 2 4 2 3" xfId="30669" xr:uid="{D817BF07-0C83-4C6B-AB39-CA7BB7E040BA}"/>
    <cellStyle name="Standaard 6 6 2 4 3" xfId="13705" xr:uid="{B88698B7-97C7-4BF1-B96E-A53D2622A866}"/>
    <cellStyle name="Standaard 6 6 2 4 3 2" xfId="34074" xr:uid="{CB06BC09-7739-42AC-8C48-FA70D6740158}"/>
    <cellStyle name="Standaard 6 6 2 4 4" xfId="23890" xr:uid="{7833BE0F-82AB-4F03-A4BC-8F85C064A5B3}"/>
    <cellStyle name="Standaard 6 6 2 5" xfId="10290" xr:uid="{B89DC37E-97CE-4842-9301-285C9059004E}"/>
    <cellStyle name="Standaard 6 6 2 5 2" xfId="20479" xr:uid="{61E564F8-B2D7-4EEA-92AC-10DEFBC6177B}"/>
    <cellStyle name="Standaard 6 6 2 5 2 2" xfId="40848" xr:uid="{C9595EFA-0826-4D60-9AA0-C0FF9D5DF471}"/>
    <cellStyle name="Standaard 6 6 2 5 3" xfId="30664" xr:uid="{C71D0633-0241-4B01-868E-7DCBD85AA32D}"/>
    <cellStyle name="Standaard 6 6 2 6" xfId="11162" xr:uid="{C5B521C1-D04A-40F7-940D-707AC8A965CF}"/>
    <cellStyle name="Standaard 6 6 2 6 2" xfId="31531" xr:uid="{9D2FEAF3-5028-426A-B5BC-50406D1D2FB7}"/>
    <cellStyle name="Standaard 6 6 2 7" xfId="21347" xr:uid="{1F248898-7519-47C0-9DE3-D6681B391B94}"/>
    <cellStyle name="Standaard 6 6 3" xfId="1406" xr:uid="{61014DDA-2648-4540-9591-ECB47C4A303B}"/>
    <cellStyle name="Standaard 6 6 3 2" xfId="3951" xr:uid="{3FFCF446-31BC-438E-A7B5-44C570417928}"/>
    <cellStyle name="Standaard 6 6 3 2 2" xfId="10297" xr:uid="{1B2693A5-8F57-4568-A1B8-D953DDF35862}"/>
    <cellStyle name="Standaard 6 6 3 2 2 2" xfId="20486" xr:uid="{8087D11D-D7B2-4670-9854-545FAB85729C}"/>
    <cellStyle name="Standaard 6 6 3 2 2 2 2" xfId="40855" xr:uid="{8C12442B-132E-4596-878D-03F3B4CA8E5E}"/>
    <cellStyle name="Standaard 6 6 3 2 2 3" xfId="30671" xr:uid="{0EC4B0A2-280D-440C-9D59-AB63B874CA6A}"/>
    <cellStyle name="Standaard 6 6 3 2 3" xfId="14129" xr:uid="{9F1E0C10-A08B-4826-845C-FD22890B0F56}"/>
    <cellStyle name="Standaard 6 6 3 2 3 2" xfId="34498" xr:uid="{68FB76B2-399B-4B72-87C1-ED79B1EF9ED9}"/>
    <cellStyle name="Standaard 6 6 3 2 4" xfId="24314" xr:uid="{6CC29F4F-215A-4D62-9BDF-6B2424F246D8}"/>
    <cellStyle name="Standaard 6 6 3 3" xfId="10296" xr:uid="{2944C821-3851-4BB7-B6ED-BE10B9995ED5}"/>
    <cellStyle name="Standaard 6 6 3 3 2" xfId="20485" xr:uid="{86394B3E-33FE-4CD2-B09B-8FC9958BB3FC}"/>
    <cellStyle name="Standaard 6 6 3 3 2 2" xfId="40854" xr:uid="{DBF22125-B9E5-4BE9-B7AD-AA4A11B590D7}"/>
    <cellStyle name="Standaard 6 6 3 3 3" xfId="30670" xr:uid="{AD0AD982-BD2D-4A1A-8C40-9653221340B1}"/>
    <cellStyle name="Standaard 6 6 3 4" xfId="11586" xr:uid="{09B829BC-B1B2-4FD5-BD65-9164125929A3}"/>
    <cellStyle name="Standaard 6 6 3 4 2" xfId="31955" xr:uid="{2C828F65-D552-486F-B7E1-5B02E5FD74C8}"/>
    <cellStyle name="Standaard 6 6 3 5" xfId="21771" xr:uid="{2B689EE2-966A-483C-AB7E-FF7424D341BD}"/>
    <cellStyle name="Standaard 6 6 4" xfId="2253" xr:uid="{9F7CA69F-E91E-4B55-B458-442D7E914409}"/>
    <cellStyle name="Standaard 6 6 4 2" xfId="4798" xr:uid="{19BDF2A9-4E33-43EA-A1BB-8D90E1A599BC}"/>
    <cellStyle name="Standaard 6 6 4 2 2" xfId="10299" xr:uid="{E6C2E013-FE13-4573-827A-737B45F0C324}"/>
    <cellStyle name="Standaard 6 6 4 2 2 2" xfId="20488" xr:uid="{76254EB1-78D1-4413-A16B-BD4575BA91A8}"/>
    <cellStyle name="Standaard 6 6 4 2 2 2 2" xfId="40857" xr:uid="{22B2582B-0C80-4097-8007-69D9A8850AE9}"/>
    <cellStyle name="Standaard 6 6 4 2 2 3" xfId="30673" xr:uid="{B959491F-ED0C-4FE1-8855-5B3158567396}"/>
    <cellStyle name="Standaard 6 6 4 2 3" xfId="14976" xr:uid="{26B39598-5D61-498C-84C7-798A6A1A7FC9}"/>
    <cellStyle name="Standaard 6 6 4 2 3 2" xfId="35345" xr:uid="{813DFF61-AC89-4893-925D-090F4839C3AC}"/>
    <cellStyle name="Standaard 6 6 4 2 4" xfId="25161" xr:uid="{732E25A7-542F-48AF-A71F-A0A8E6395C40}"/>
    <cellStyle name="Standaard 6 6 4 3" xfId="10298" xr:uid="{B58C7A7C-0049-4C99-8824-0081C92D45FA}"/>
    <cellStyle name="Standaard 6 6 4 3 2" xfId="20487" xr:uid="{63A9CDF2-63D9-4490-93B1-E9319C5A61B9}"/>
    <cellStyle name="Standaard 6 6 4 3 2 2" xfId="40856" xr:uid="{23ED59ED-D534-4580-954F-AE2973531819}"/>
    <cellStyle name="Standaard 6 6 4 3 3" xfId="30672" xr:uid="{10C8B9DA-EBDF-42A7-B80A-A1581B8466B0}"/>
    <cellStyle name="Standaard 6 6 4 4" xfId="12433" xr:uid="{9EA3B57A-D7CF-4546-9EFC-8CF7DA7B3284}"/>
    <cellStyle name="Standaard 6 6 4 4 2" xfId="32802" xr:uid="{A2771F95-50AC-4D08-9896-53ECC09B10F8}"/>
    <cellStyle name="Standaard 6 6 4 5" xfId="22618" xr:uid="{F17BD3C0-E254-49DA-87A2-7EDDFD02CB05}"/>
    <cellStyle name="Standaard 6 6 5" xfId="3103" xr:uid="{8F3B300C-734F-4A6D-AC2C-196D1D32AD82}"/>
    <cellStyle name="Standaard 6 6 5 2" xfId="10300" xr:uid="{A2F99383-2D1B-436F-A4F8-2A4A6150D440}"/>
    <cellStyle name="Standaard 6 6 5 2 2" xfId="20489" xr:uid="{7092EA51-16C6-4687-82F2-03CE7C67FCB5}"/>
    <cellStyle name="Standaard 6 6 5 2 2 2" xfId="40858" xr:uid="{9EBB33BC-2F12-4F20-A038-F20781B3F674}"/>
    <cellStyle name="Standaard 6 6 5 2 3" xfId="30674" xr:uid="{55E762C9-35E0-4A50-866D-7E7E192D46B8}"/>
    <cellStyle name="Standaard 6 6 5 3" xfId="13281" xr:uid="{E1E55CAB-4C39-45EA-AE05-B0414089F70E}"/>
    <cellStyle name="Standaard 6 6 5 3 2" xfId="33650" xr:uid="{10250A5D-29AB-4D70-8593-B00D298E8548}"/>
    <cellStyle name="Standaard 6 6 5 4" xfId="23466" xr:uid="{2F801532-5EAA-4C1D-AD38-A4E128CC4980}"/>
    <cellStyle name="Standaard 6 6 6" xfId="10289" xr:uid="{F8E2F051-3BD2-4424-AC7E-D22054A8B224}"/>
    <cellStyle name="Standaard 6 6 6 2" xfId="20478" xr:uid="{AA439808-0413-45DE-81C7-6BAAF701969B}"/>
    <cellStyle name="Standaard 6 6 6 2 2" xfId="40847" xr:uid="{14371843-DFD0-4A84-AB49-83FFFDC99BE5}"/>
    <cellStyle name="Standaard 6 6 6 3" xfId="30663" xr:uid="{65E3F4B4-8915-4503-A050-8A99D39DFE9E}"/>
    <cellStyle name="Standaard 6 6 7" xfId="10738" xr:uid="{67A15DFA-1A5B-4E24-8DCC-42C5A5E3CC88}"/>
    <cellStyle name="Standaard 6 6 7 2" xfId="31107" xr:uid="{E30E5E58-8B24-4FD5-A41A-26A3E661B54F}"/>
    <cellStyle name="Standaard 6 6 8" xfId="20923" xr:uid="{34892B25-DD51-45E6-8212-A7BA0F88F62F}"/>
    <cellStyle name="Standaard 6 7" xfId="623" xr:uid="{8D5538DB-34A6-4520-A49B-185F0F9488E6}"/>
    <cellStyle name="Standaard 6 7 2" xfId="1473" xr:uid="{7FA744A6-33D4-4091-9CA4-423E10198041}"/>
    <cellStyle name="Standaard 6 7 2 2" xfId="4018" xr:uid="{57E2E641-7D0E-412C-84B0-E7C73FE96F04}"/>
    <cellStyle name="Standaard 6 7 2 2 2" xfId="10303" xr:uid="{C461B561-E5C9-48C7-AD49-12B660F5EF06}"/>
    <cellStyle name="Standaard 6 7 2 2 2 2" xfId="20492" xr:uid="{A9295CA3-7C44-4C14-B334-D4BBD3078463}"/>
    <cellStyle name="Standaard 6 7 2 2 2 2 2" xfId="40861" xr:uid="{3BC890A2-3B55-4D95-A4FA-D82A60553A09}"/>
    <cellStyle name="Standaard 6 7 2 2 2 3" xfId="30677" xr:uid="{99138D03-EF1B-4CF0-92CB-CDBD0938D47B}"/>
    <cellStyle name="Standaard 6 7 2 2 3" xfId="14196" xr:uid="{CBAFB008-EC0B-431D-84F1-A162FFE45C2C}"/>
    <cellStyle name="Standaard 6 7 2 2 3 2" xfId="34565" xr:uid="{98BD81BE-A58F-4268-9A2D-87ECFFC2E1A7}"/>
    <cellStyle name="Standaard 6 7 2 2 4" xfId="24381" xr:uid="{0945B128-9FB6-4032-9112-FC154FEECEC7}"/>
    <cellStyle name="Standaard 6 7 2 3" xfId="10302" xr:uid="{DF163A9B-A33C-441E-9768-067355D3AEEC}"/>
    <cellStyle name="Standaard 6 7 2 3 2" xfId="20491" xr:uid="{50F39362-7EDC-4CEB-81BE-8C0460F87E84}"/>
    <cellStyle name="Standaard 6 7 2 3 2 2" xfId="40860" xr:uid="{2AB34E4C-72E5-483B-8888-9944A28A4E16}"/>
    <cellStyle name="Standaard 6 7 2 3 3" xfId="30676" xr:uid="{D76094E3-8B82-45E1-ADC3-FE71AC5D3158}"/>
    <cellStyle name="Standaard 6 7 2 4" xfId="11653" xr:uid="{894AC046-9EA8-4BE9-8317-762C9AA162AE}"/>
    <cellStyle name="Standaard 6 7 2 4 2" xfId="32022" xr:uid="{2B43F3AC-6A6D-4B5B-A825-D906A7D1B69B}"/>
    <cellStyle name="Standaard 6 7 2 5" xfId="21838" xr:uid="{F80A0ECA-6787-4E7C-BD89-337647FFE920}"/>
    <cellStyle name="Standaard 6 7 3" xfId="2320" xr:uid="{F801C755-686A-45C3-A7D0-D2A9C0712D5E}"/>
    <cellStyle name="Standaard 6 7 3 2" xfId="4865" xr:uid="{951FAC91-C7EB-4F92-A868-71B51B8136D2}"/>
    <cellStyle name="Standaard 6 7 3 2 2" xfId="10305" xr:uid="{8C96D805-A62D-4D16-812C-730D807FAC5B}"/>
    <cellStyle name="Standaard 6 7 3 2 2 2" xfId="20494" xr:uid="{E8B8DA07-B1BB-4F37-93AF-34F3B34EA840}"/>
    <cellStyle name="Standaard 6 7 3 2 2 2 2" xfId="40863" xr:uid="{0BCD3729-A2BF-4358-81EB-E769072B9EB7}"/>
    <cellStyle name="Standaard 6 7 3 2 2 3" xfId="30679" xr:uid="{7C3EA79E-391F-4151-8970-647962C1EFF7}"/>
    <cellStyle name="Standaard 6 7 3 2 3" xfId="15043" xr:uid="{00697D1F-59DE-47C3-9F07-0C595C94D4A0}"/>
    <cellStyle name="Standaard 6 7 3 2 3 2" xfId="35412" xr:uid="{1AAC780B-DD41-4846-92F3-4FAADDC9A7AE}"/>
    <cellStyle name="Standaard 6 7 3 2 4" xfId="25228" xr:uid="{0681B794-337F-4C94-8EE9-05A712F163B2}"/>
    <cellStyle name="Standaard 6 7 3 3" xfId="10304" xr:uid="{8BE5D59B-7870-4AFB-8F91-309EFBD26210}"/>
    <cellStyle name="Standaard 6 7 3 3 2" xfId="20493" xr:uid="{01209695-AB05-4E9D-A2D1-098F3DA1E6D6}"/>
    <cellStyle name="Standaard 6 7 3 3 2 2" xfId="40862" xr:uid="{D05432D8-3764-40C4-9F1E-E4C6B8B15F60}"/>
    <cellStyle name="Standaard 6 7 3 3 3" xfId="30678" xr:uid="{A7E6D330-FEA8-4DAC-BF04-5812DC59A73D}"/>
    <cellStyle name="Standaard 6 7 3 4" xfId="12500" xr:uid="{7C6ED9C8-3F0A-4D4E-B81D-C3CB84794A61}"/>
    <cellStyle name="Standaard 6 7 3 4 2" xfId="32869" xr:uid="{735A0362-15AE-4463-8A41-2E24E1695B79}"/>
    <cellStyle name="Standaard 6 7 3 5" xfId="22685" xr:uid="{AC0A2182-3C91-42D4-9E1E-91AF8DEA3A1B}"/>
    <cellStyle name="Standaard 6 7 4" xfId="3170" xr:uid="{ECC53613-6894-4050-A6A6-30E76FDBCA54}"/>
    <cellStyle name="Standaard 6 7 4 2" xfId="10306" xr:uid="{0CF703D3-7D99-46EB-9819-732FE4F3B2DF}"/>
    <cellStyle name="Standaard 6 7 4 2 2" xfId="20495" xr:uid="{CFE58829-66F6-4BAB-987B-B8970483B25C}"/>
    <cellStyle name="Standaard 6 7 4 2 2 2" xfId="40864" xr:uid="{E15E3964-9489-4C4D-85DE-CFEF8853F71B}"/>
    <cellStyle name="Standaard 6 7 4 2 3" xfId="30680" xr:uid="{84CF2DA0-1C61-4DE0-A750-457B8A2388CB}"/>
    <cellStyle name="Standaard 6 7 4 3" xfId="13348" xr:uid="{01B40CB3-2B1D-43AF-99E1-742BE11D4CB7}"/>
    <cellStyle name="Standaard 6 7 4 3 2" xfId="33717" xr:uid="{214B5B32-7AB6-4E90-9E03-F89F88D59A18}"/>
    <cellStyle name="Standaard 6 7 4 4" xfId="23533" xr:uid="{8B4A8D28-17D2-4505-ABF2-8EBE8A7415AC}"/>
    <cellStyle name="Standaard 6 7 5" xfId="10301" xr:uid="{845C4CD7-FD4D-405A-B20B-D7ED2D8C9966}"/>
    <cellStyle name="Standaard 6 7 5 2" xfId="20490" xr:uid="{F9F138A8-B925-405F-AA2F-4998DE409C5B}"/>
    <cellStyle name="Standaard 6 7 5 2 2" xfId="40859" xr:uid="{AF1979A9-E964-4129-A7AB-0E7AEC40D2B5}"/>
    <cellStyle name="Standaard 6 7 5 3" xfId="30675" xr:uid="{D1550A47-6654-47ED-BF5A-E6F64356252C}"/>
    <cellStyle name="Standaard 6 7 6" xfId="10805" xr:uid="{24A00CA6-7CD0-4755-9E9F-198B65BA9F9E}"/>
    <cellStyle name="Standaard 6 7 6 2" xfId="31174" xr:uid="{8BAA7221-2568-42EF-9971-47CB7E559D76}"/>
    <cellStyle name="Standaard 6 7 7" xfId="20990" xr:uid="{B49C9003-B5F6-42C9-BECB-5B1FD1415F72}"/>
    <cellStyle name="Standaard 6 8" xfId="1049" xr:uid="{4A04935C-F3DE-4076-8EFB-BF8C54595FFB}"/>
    <cellStyle name="Standaard 6 8 2" xfId="3594" xr:uid="{5901FF26-AFC8-4C06-BC5A-A9400D2DA2D3}"/>
    <cellStyle name="Standaard 6 8 2 2" xfId="10308" xr:uid="{2144EA26-B53C-4A32-BE1F-196ADD157747}"/>
    <cellStyle name="Standaard 6 8 2 2 2" xfId="20497" xr:uid="{D2C6B974-3BD7-4553-B091-05D2D682C83D}"/>
    <cellStyle name="Standaard 6 8 2 2 2 2" xfId="40866" xr:uid="{5B571760-2982-40C7-8158-41FEBADC1A04}"/>
    <cellStyle name="Standaard 6 8 2 2 3" xfId="30682" xr:uid="{C6E191EA-6BAA-49FD-9514-D052F2710DC2}"/>
    <cellStyle name="Standaard 6 8 2 3" xfId="13772" xr:uid="{98E3E1AE-935A-4B51-84E3-9A7FE5465826}"/>
    <cellStyle name="Standaard 6 8 2 3 2" xfId="34141" xr:uid="{3C952D5A-AE4C-44F9-B396-266FAFA44E31}"/>
    <cellStyle name="Standaard 6 8 2 4" xfId="23957" xr:uid="{1155296D-6CBB-4AD9-9189-178625804188}"/>
    <cellStyle name="Standaard 6 8 3" xfId="10307" xr:uid="{9D0D310A-73BF-4D8E-905B-C07D817C654E}"/>
    <cellStyle name="Standaard 6 8 3 2" xfId="20496" xr:uid="{C3107B17-DBA3-4FE4-B012-F1CD606C732B}"/>
    <cellStyle name="Standaard 6 8 3 2 2" xfId="40865" xr:uid="{C9FCD6B1-04D4-455B-9585-B247E07C250F}"/>
    <cellStyle name="Standaard 6 8 3 3" xfId="30681" xr:uid="{9C43BEE5-BCF8-44E9-B477-D00796B6DA6D}"/>
    <cellStyle name="Standaard 6 8 4" xfId="11229" xr:uid="{B06BD264-606F-46BE-A0BC-4A643A42BB12}"/>
    <cellStyle name="Standaard 6 8 4 2" xfId="31598" xr:uid="{48329B46-3EA5-495F-A94C-BD5F6E6ED450}"/>
    <cellStyle name="Standaard 6 8 5" xfId="21414" xr:uid="{5592096D-065F-4DC3-889D-BB2CCA71BFCA}"/>
    <cellStyle name="Standaard 6 9" xfId="1896" xr:uid="{2363D6E4-1998-423E-AD34-2ECDB3666053}"/>
    <cellStyle name="Standaard 6 9 2" xfId="4441" xr:uid="{2C26145F-2129-4B2F-9F6A-44F95E8CBBB8}"/>
    <cellStyle name="Standaard 6 9 2 2" xfId="10310" xr:uid="{FD651E43-D27E-4AD1-B197-0F006303E828}"/>
    <cellStyle name="Standaard 6 9 2 2 2" xfId="20499" xr:uid="{2A73B4E1-26DF-44D2-8AC6-83ABDA714BFF}"/>
    <cellStyle name="Standaard 6 9 2 2 2 2" xfId="40868" xr:uid="{398BEFC1-B6C4-4D76-943A-79D0A22D96AB}"/>
    <cellStyle name="Standaard 6 9 2 2 3" xfId="30684" xr:uid="{B026666C-1E09-4F13-97C2-CAA0E9CE9280}"/>
    <cellStyle name="Standaard 6 9 2 3" xfId="14619" xr:uid="{DE5BA9BC-977E-4755-A578-56366AB05B66}"/>
    <cellStyle name="Standaard 6 9 2 3 2" xfId="34988" xr:uid="{1D2A0D68-9A1E-4C02-83A8-BF7EC1E682A0}"/>
    <cellStyle name="Standaard 6 9 2 4" xfId="24804" xr:uid="{7AE06D5D-D3A2-43E0-82ED-B34DBB5EEF87}"/>
    <cellStyle name="Standaard 6 9 3" xfId="10309" xr:uid="{F59401AE-3D53-4C93-8D6A-B40685123C57}"/>
    <cellStyle name="Standaard 6 9 3 2" xfId="20498" xr:uid="{161A8501-3931-46E6-AD69-C5FF0F9C9065}"/>
    <cellStyle name="Standaard 6 9 3 2 2" xfId="40867" xr:uid="{7BCF79B9-5BF3-4F05-B55D-4F7914F5AA91}"/>
    <cellStyle name="Standaard 6 9 3 3" xfId="30683" xr:uid="{3EE347B0-370F-48C3-9F83-69A27A807EBE}"/>
    <cellStyle name="Standaard 6 9 4" xfId="12076" xr:uid="{9CFD2069-40BF-4A77-8564-20F52E4CF69F}"/>
    <cellStyle name="Standaard 6 9 4 2" xfId="32445" xr:uid="{513FBAD0-3B88-41B8-AFDC-A5F2111D9C96}"/>
    <cellStyle name="Standaard 6 9 5" xfId="22261" xr:uid="{2E786E67-BCC0-4C6E-B470-F94BA736ACFF}"/>
    <cellStyle name="Standaard 7" xfId="181" xr:uid="{DC9B7E91-61ED-4D53-B40C-419632827A3D}"/>
    <cellStyle name="Standaard 7 10" xfId="10497" xr:uid="{259F84B6-5C81-497F-94F5-C4F7CA54C0DC}"/>
    <cellStyle name="Standaard 7 10 2" xfId="30866" xr:uid="{5A34DD75-4237-40D5-A0AB-6BA0762D2E4D}"/>
    <cellStyle name="Standaard 7 11" xfId="20682" xr:uid="{070D0BEF-E2B1-46E3-A6A9-FF8D96D186AC}"/>
    <cellStyle name="Standaard 7 2" xfId="317" xr:uid="{DB75B992-9777-4F5F-9A33-BBAA091DBD0D}"/>
    <cellStyle name="Standaard 7 2 2" xfId="515" xr:uid="{78FA9ABA-21FB-46F0-877C-417AFFEDDE92}"/>
    <cellStyle name="Standaard 7 2 3" xfId="873" xr:uid="{615481E7-2D42-41B4-A1BE-1A3A9AAC34EC}"/>
    <cellStyle name="Standaard 7 2 3 2" xfId="1723" xr:uid="{2761B1BD-B694-4E60-8C55-E62C66D5A426}"/>
    <cellStyle name="Standaard 7 2 3 2 2" xfId="4268" xr:uid="{D11A915B-816B-4BC4-AA3C-13851B2F7AA5}"/>
    <cellStyle name="Standaard 7 2 3 2 2 2" xfId="10315" xr:uid="{0EE4A356-C7C3-4F57-94D9-FB0E54F42565}"/>
    <cellStyle name="Standaard 7 2 3 2 2 2 2" xfId="20504" xr:uid="{43A234D6-3880-47E9-8952-263C2F493AA3}"/>
    <cellStyle name="Standaard 7 2 3 2 2 2 2 2" xfId="40873" xr:uid="{EFABC8D1-E4D3-4BF9-9EA0-439B0A649EEC}"/>
    <cellStyle name="Standaard 7 2 3 2 2 2 3" xfId="30689" xr:uid="{92D40B73-2B87-4246-A490-F5921DD25284}"/>
    <cellStyle name="Standaard 7 2 3 2 2 3" xfId="14446" xr:uid="{000DDEE4-BA35-4C64-95FA-BDB4DB0E382F}"/>
    <cellStyle name="Standaard 7 2 3 2 2 3 2" xfId="34815" xr:uid="{EA63F0E2-B61C-4F99-ADA0-8D821FAFE022}"/>
    <cellStyle name="Standaard 7 2 3 2 2 4" xfId="24631" xr:uid="{F12679B7-C353-424C-8F6B-A194C76C26CC}"/>
    <cellStyle name="Standaard 7 2 3 2 3" xfId="10314" xr:uid="{6150A0EA-3004-433E-9897-49137CBE6E7E}"/>
    <cellStyle name="Standaard 7 2 3 2 3 2" xfId="20503" xr:uid="{3F44BBDD-CDA1-4532-B928-CDD4425B2356}"/>
    <cellStyle name="Standaard 7 2 3 2 3 2 2" xfId="40872" xr:uid="{04C1A800-33B0-449E-9762-7B133555B849}"/>
    <cellStyle name="Standaard 7 2 3 2 3 3" xfId="30688" xr:uid="{B36B7634-01C0-4D0A-8FE3-99B674A01FA7}"/>
    <cellStyle name="Standaard 7 2 3 2 4" xfId="11903" xr:uid="{4EB8F809-E22D-4D4A-8D9F-FFD22D44D87F}"/>
    <cellStyle name="Standaard 7 2 3 2 4 2" xfId="32272" xr:uid="{7C14CFE8-2430-42D3-9976-B3EED64D037F}"/>
    <cellStyle name="Standaard 7 2 3 2 5" xfId="22088" xr:uid="{EE3D2BC5-C220-4DE6-B04D-BCB3DE412F6B}"/>
    <cellStyle name="Standaard 7 2 3 3" xfId="2570" xr:uid="{D54C4AF6-227D-4A9A-8198-ACEE1DEC6D85}"/>
    <cellStyle name="Standaard 7 2 3 3 2" xfId="5115" xr:uid="{BC9CC85F-172A-4E59-937A-D1E6D8AB7480}"/>
    <cellStyle name="Standaard 7 2 3 3 2 2" xfId="10317" xr:uid="{183665F5-7583-47F1-94C9-5DA6B82FB0ED}"/>
    <cellStyle name="Standaard 7 2 3 3 2 2 2" xfId="20506" xr:uid="{E9A7E8DB-D880-499A-BC70-BE918E06B2C4}"/>
    <cellStyle name="Standaard 7 2 3 3 2 2 2 2" xfId="40875" xr:uid="{E44BB28F-9278-486D-B0EB-6321A5B930ED}"/>
    <cellStyle name="Standaard 7 2 3 3 2 2 3" xfId="30691" xr:uid="{2C7924F4-45C9-48E2-B639-701384DF1F01}"/>
    <cellStyle name="Standaard 7 2 3 3 2 3" xfId="15293" xr:uid="{9D0B0F69-074A-48B5-869A-F555600F68F9}"/>
    <cellStyle name="Standaard 7 2 3 3 2 3 2" xfId="35662" xr:uid="{A42F10A1-A117-4B17-B2AF-8C3E13CFA587}"/>
    <cellStyle name="Standaard 7 2 3 3 2 4" xfId="25478" xr:uid="{04C23636-7893-4017-B164-7FABE7B496AE}"/>
    <cellStyle name="Standaard 7 2 3 3 3" xfId="10316" xr:uid="{9DA6BBE9-CAB9-47E1-BFEE-D250F65B9105}"/>
    <cellStyle name="Standaard 7 2 3 3 3 2" xfId="20505" xr:uid="{6A2AF641-F428-4385-95E5-6F2C0C96C279}"/>
    <cellStyle name="Standaard 7 2 3 3 3 2 2" xfId="40874" xr:uid="{717EC1C7-8BB2-49C5-A73E-4F13BC918F23}"/>
    <cellStyle name="Standaard 7 2 3 3 3 3" xfId="30690" xr:uid="{91DCD09E-20CB-4F95-BEE1-2E73B0B9FD73}"/>
    <cellStyle name="Standaard 7 2 3 3 4" xfId="12750" xr:uid="{5EFEF856-1FFF-4D58-B2E4-C33D87177823}"/>
    <cellStyle name="Standaard 7 2 3 3 4 2" xfId="33119" xr:uid="{E23C1A47-3754-4CBB-8B7C-B2E764B7555A}"/>
    <cellStyle name="Standaard 7 2 3 3 5" xfId="22935" xr:uid="{767D98F9-C604-481E-8617-87085FE994EF}"/>
    <cellStyle name="Standaard 7 2 3 4" xfId="3420" xr:uid="{FC01D517-8BEC-4CDB-AB3B-6251057DC375}"/>
    <cellStyle name="Standaard 7 2 3 4 2" xfId="10318" xr:uid="{86AF5A9F-5AFD-4C9D-A7E7-A7ED79B56DF6}"/>
    <cellStyle name="Standaard 7 2 3 4 2 2" xfId="20507" xr:uid="{16E26F91-74ED-4998-B113-077FB31A8B6D}"/>
    <cellStyle name="Standaard 7 2 3 4 2 2 2" xfId="40876" xr:uid="{8DCDD350-EBAC-459C-AAB1-E866F7AF480D}"/>
    <cellStyle name="Standaard 7 2 3 4 2 3" xfId="30692" xr:uid="{23BAF301-2359-4C3E-B89A-004DC1C37398}"/>
    <cellStyle name="Standaard 7 2 3 4 3" xfId="13598" xr:uid="{7F9BDF52-5ECF-4AEC-B2C5-A535D31196CB}"/>
    <cellStyle name="Standaard 7 2 3 4 3 2" xfId="33967" xr:uid="{23043E9A-4E6A-4ED2-8F1B-ACCD718453B7}"/>
    <cellStyle name="Standaard 7 2 3 4 4" xfId="23783" xr:uid="{EDDB2913-79DE-4A97-9FEC-854FECA68654}"/>
    <cellStyle name="Standaard 7 2 3 5" xfId="10313" xr:uid="{955DD8A3-7148-4C2F-B9F8-DB6EB2575999}"/>
    <cellStyle name="Standaard 7 2 3 5 2" xfId="20502" xr:uid="{DCB4615C-792B-443A-8D52-AF655A47B4D3}"/>
    <cellStyle name="Standaard 7 2 3 5 2 2" xfId="40871" xr:uid="{76B88F27-9D87-41E8-BE2A-63504912C8AF}"/>
    <cellStyle name="Standaard 7 2 3 5 3" xfId="30687" xr:uid="{9865CDA2-B15D-47DD-B45C-2E206FAA56DD}"/>
    <cellStyle name="Standaard 7 2 3 6" xfId="11055" xr:uid="{3F56FC92-7CE8-4825-9ACA-78E585F02443}"/>
    <cellStyle name="Standaard 7 2 3 6 2" xfId="31424" xr:uid="{1F9C5A8D-18E3-4ACE-AE5D-2BEA5E4FD278}"/>
    <cellStyle name="Standaard 7 2 3 7" xfId="21240" xr:uid="{48F7E9E5-3B0B-4058-A5BD-2BA82A4BC7AC}"/>
    <cellStyle name="Standaard 7 2 4" xfId="1299" xr:uid="{6F535E8A-0D6F-4726-99D3-6BF717ADDD28}"/>
    <cellStyle name="Standaard 7 2 4 2" xfId="3844" xr:uid="{9A963650-1782-4EEA-BDBA-94150D915161}"/>
    <cellStyle name="Standaard 7 2 4 2 2" xfId="10320" xr:uid="{FC0B0D3F-DB4B-4C5A-8E6B-AAE4733C34A0}"/>
    <cellStyle name="Standaard 7 2 4 2 2 2" xfId="20509" xr:uid="{1A487F68-368A-4D80-A841-C04597CB87B4}"/>
    <cellStyle name="Standaard 7 2 4 2 2 2 2" xfId="40878" xr:uid="{169CFF16-921E-459E-A283-F8D46722F24A}"/>
    <cellStyle name="Standaard 7 2 4 2 2 3" xfId="30694" xr:uid="{B4E4BC50-01B1-4EF6-A66F-670820FAEA6E}"/>
    <cellStyle name="Standaard 7 2 4 2 3" xfId="14022" xr:uid="{9BE13946-AC60-4668-9EC1-F975037E1F85}"/>
    <cellStyle name="Standaard 7 2 4 2 3 2" xfId="34391" xr:uid="{E579CA0F-513B-4359-92CE-A2D059AEF528}"/>
    <cellStyle name="Standaard 7 2 4 2 4" xfId="24207" xr:uid="{94E02BC4-116C-4B51-B31D-A3D031E3A5B7}"/>
    <cellStyle name="Standaard 7 2 4 3" xfId="10319" xr:uid="{64D8FED2-AFAA-4891-A62A-A4E2D11C2652}"/>
    <cellStyle name="Standaard 7 2 4 3 2" xfId="20508" xr:uid="{81E96E4F-C787-4195-9923-1D44254853C7}"/>
    <cellStyle name="Standaard 7 2 4 3 2 2" xfId="40877" xr:uid="{7DB276AE-EFCB-49D2-BF4C-F3EEA882E53A}"/>
    <cellStyle name="Standaard 7 2 4 3 3" xfId="30693" xr:uid="{8427A1C6-0170-4717-8100-C6C7B80D0089}"/>
    <cellStyle name="Standaard 7 2 4 4" xfId="11479" xr:uid="{530ABA25-F80E-4B59-90A3-A0E22A9D9163}"/>
    <cellStyle name="Standaard 7 2 4 4 2" xfId="31848" xr:uid="{8FF586F4-EFB6-441C-BA40-956F9EC3BA55}"/>
    <cellStyle name="Standaard 7 2 4 5" xfId="21664" xr:uid="{6760FE27-6947-47BA-B56D-6E0C57E2365A}"/>
    <cellStyle name="Standaard 7 2 5" xfId="2146" xr:uid="{992BEDEA-8E97-47EE-A277-E5B9B33A515E}"/>
    <cellStyle name="Standaard 7 2 5 2" xfId="4691" xr:uid="{6DAD7CFC-F618-4DD8-9295-BE03EBC21DF8}"/>
    <cellStyle name="Standaard 7 2 5 2 2" xfId="10322" xr:uid="{23CC4046-086C-4671-BEC4-98D7A8ED492E}"/>
    <cellStyle name="Standaard 7 2 5 2 2 2" xfId="20511" xr:uid="{F3FA2D77-E6CA-46A9-AC6A-62125A5D22ED}"/>
    <cellStyle name="Standaard 7 2 5 2 2 2 2" xfId="40880" xr:uid="{E8CBE140-AC00-41E6-8E78-1C400E753F6D}"/>
    <cellStyle name="Standaard 7 2 5 2 2 3" xfId="30696" xr:uid="{C03B834D-7867-4484-8930-80F0678826BA}"/>
    <cellStyle name="Standaard 7 2 5 2 3" xfId="14869" xr:uid="{B7B97B5A-4DB5-448C-B9AE-5451F750DBC3}"/>
    <cellStyle name="Standaard 7 2 5 2 3 2" xfId="35238" xr:uid="{06F0BF29-590B-43B1-BF3D-A8396F41062A}"/>
    <cellStyle name="Standaard 7 2 5 2 4" xfId="25054" xr:uid="{72DC6787-DD53-4C5F-A402-BC5B555327E5}"/>
    <cellStyle name="Standaard 7 2 5 3" xfId="10321" xr:uid="{2080AA90-E67D-4858-85B3-43E1CAF54B17}"/>
    <cellStyle name="Standaard 7 2 5 3 2" xfId="20510" xr:uid="{E4A7518F-4F52-4822-A0EE-BCE7F1B7285A}"/>
    <cellStyle name="Standaard 7 2 5 3 2 2" xfId="40879" xr:uid="{0A486515-F0D9-491D-BDF5-0D7183C24963}"/>
    <cellStyle name="Standaard 7 2 5 3 3" xfId="30695" xr:uid="{E3B5400D-EFE0-4261-B409-F2450D85E23A}"/>
    <cellStyle name="Standaard 7 2 5 4" xfId="12326" xr:uid="{C5276FC0-BDB4-4502-A9F5-8623A6745889}"/>
    <cellStyle name="Standaard 7 2 5 4 2" xfId="32695" xr:uid="{7A6358AB-BB8E-4EB1-AAB4-3E472211814A}"/>
    <cellStyle name="Standaard 7 2 5 5" xfId="22511" xr:uid="{1820B7F5-73DB-4E0F-8F1F-5D6747F94B05}"/>
    <cellStyle name="Standaard 7 2 6" xfId="2996" xr:uid="{4CFC0CDE-7BD3-414B-83E3-0065B51ADEC6}"/>
    <cellStyle name="Standaard 7 2 6 2" xfId="10323" xr:uid="{BBE8F36E-4A90-418F-9ADA-BE7680D2F0F2}"/>
    <cellStyle name="Standaard 7 2 6 2 2" xfId="20512" xr:uid="{823E9F40-191B-494F-A5C6-D97719986822}"/>
    <cellStyle name="Standaard 7 2 6 2 2 2" xfId="40881" xr:uid="{390F3A1F-92BB-4409-9009-790F5826286D}"/>
    <cellStyle name="Standaard 7 2 6 2 3" xfId="30697" xr:uid="{F2267BE7-538B-4C71-81C8-903C9CB67A48}"/>
    <cellStyle name="Standaard 7 2 6 3" xfId="13174" xr:uid="{04792E10-7BD9-4687-B5F1-EB8ED7842FC4}"/>
    <cellStyle name="Standaard 7 2 6 3 2" xfId="33543" xr:uid="{C3042428-945F-48E1-BAE4-59B8702523A6}"/>
    <cellStyle name="Standaard 7 2 6 4" xfId="23359" xr:uid="{C695CB95-8966-49AF-B216-B1308A6A8807}"/>
    <cellStyle name="Standaard 7 2 7" xfId="10312" xr:uid="{63BE39ED-997D-4656-9401-FA585439DB60}"/>
    <cellStyle name="Standaard 7 2 7 2" xfId="20501" xr:uid="{624371B9-D348-47EF-BC62-F45C56D26E62}"/>
    <cellStyle name="Standaard 7 2 7 2 2" xfId="40870" xr:uid="{05377E0B-63AA-4140-B663-2718D8F038FF}"/>
    <cellStyle name="Standaard 7 2 7 3" xfId="30686" xr:uid="{77396A6F-BC92-45D1-B037-664E60734FCC}"/>
    <cellStyle name="Standaard 7 2 8" xfId="10631" xr:uid="{0AD27E72-78FE-439C-B404-089F1BF5CDF3}"/>
    <cellStyle name="Standaard 7 2 8 2" xfId="31000" xr:uid="{1729B3D4-8601-4ED7-9223-AF8F0A15F0F5}"/>
    <cellStyle name="Standaard 7 2 9" xfId="20816" xr:uid="{6EC88B41-190D-4B93-89DB-403B414711EE}"/>
    <cellStyle name="Standaard 7 3" xfId="516" xr:uid="{8085EE89-70E2-4D08-9929-F62F80B68DBF}"/>
    <cellStyle name="Standaard 7 4" xfId="514" xr:uid="{3374B4CD-9B0B-40C7-99BE-77C28DF284FD}"/>
    <cellStyle name="Standaard 7 5" xfId="739" xr:uid="{26F297E0-6DC5-488B-AF12-2D1D35B27334}"/>
    <cellStyle name="Standaard 7 5 2" xfId="1589" xr:uid="{EB67ED46-AEBC-4E30-A48A-59ED60369E89}"/>
    <cellStyle name="Standaard 7 5 2 2" xfId="4134" xr:uid="{BB995373-1345-4481-8C28-8F80562F6A0B}"/>
    <cellStyle name="Standaard 7 5 2 2 2" xfId="10326" xr:uid="{AE7AC291-FF4F-419E-BFAC-59DF51F41F3E}"/>
    <cellStyle name="Standaard 7 5 2 2 2 2" xfId="20515" xr:uid="{EC79F76A-0089-40E2-9FCF-22248D51A889}"/>
    <cellStyle name="Standaard 7 5 2 2 2 2 2" xfId="40884" xr:uid="{481B2085-D2F6-41EB-85B6-5BBCE4E0C010}"/>
    <cellStyle name="Standaard 7 5 2 2 2 3" xfId="30700" xr:uid="{665D174C-5094-47F2-854C-26BE1415C73E}"/>
    <cellStyle name="Standaard 7 5 2 2 3" xfId="14312" xr:uid="{327A081B-9F77-41C2-834F-640D0309A518}"/>
    <cellStyle name="Standaard 7 5 2 2 3 2" xfId="34681" xr:uid="{F8982A38-4448-452C-9E42-B714A2B57A0A}"/>
    <cellStyle name="Standaard 7 5 2 2 4" xfId="24497" xr:uid="{FADFB11C-71B6-4ACE-8AD5-6BD01430A33B}"/>
    <cellStyle name="Standaard 7 5 2 3" xfId="10325" xr:uid="{934D7A60-B735-4033-A748-4CBD8713DA94}"/>
    <cellStyle name="Standaard 7 5 2 3 2" xfId="20514" xr:uid="{273198EF-984A-475F-9526-5770E53328E0}"/>
    <cellStyle name="Standaard 7 5 2 3 2 2" xfId="40883" xr:uid="{8EE96020-1095-41BA-82F7-ACC52D825514}"/>
    <cellStyle name="Standaard 7 5 2 3 3" xfId="30699" xr:uid="{7C7E2587-3753-4227-BED2-59BB76038021}"/>
    <cellStyle name="Standaard 7 5 2 4" xfId="11769" xr:uid="{9C18F540-0891-41D1-A50B-7ADE136B12B8}"/>
    <cellStyle name="Standaard 7 5 2 4 2" xfId="32138" xr:uid="{00BF6C4D-9EA1-4192-B679-C994A3F813B2}"/>
    <cellStyle name="Standaard 7 5 2 5" xfId="21954" xr:uid="{D05A3491-6157-4468-8965-0803DACEFC90}"/>
    <cellStyle name="Standaard 7 5 3" xfId="2436" xr:uid="{CA06AF73-4870-4DF3-8044-5E07257FFC97}"/>
    <cellStyle name="Standaard 7 5 3 2" xfId="4981" xr:uid="{EFC12A7C-2DD5-47EB-B12E-F7E9DF4C4CF9}"/>
    <cellStyle name="Standaard 7 5 3 2 2" xfId="10328" xr:uid="{276F0B9B-3B60-44FE-A67A-56E18B15F77D}"/>
    <cellStyle name="Standaard 7 5 3 2 2 2" xfId="20517" xr:uid="{83CEF2B9-9112-4B1E-BB4D-680EE86EB6B1}"/>
    <cellStyle name="Standaard 7 5 3 2 2 2 2" xfId="40886" xr:uid="{2BEE04D0-711E-43D9-8112-D4FABF5E23DC}"/>
    <cellStyle name="Standaard 7 5 3 2 2 3" xfId="30702" xr:uid="{8A016774-D250-4127-AE29-7F2F47DFA10D}"/>
    <cellStyle name="Standaard 7 5 3 2 3" xfId="15159" xr:uid="{B18E2D82-35BF-43D8-890E-610640DB20AA}"/>
    <cellStyle name="Standaard 7 5 3 2 3 2" xfId="35528" xr:uid="{2C53795B-FB94-489C-AE03-405943A95311}"/>
    <cellStyle name="Standaard 7 5 3 2 4" xfId="25344" xr:uid="{82F6371D-0652-49C7-A149-B99BA7372F43}"/>
    <cellStyle name="Standaard 7 5 3 3" xfId="10327" xr:uid="{F17AD065-2A0D-4721-9724-5ACF2044AF03}"/>
    <cellStyle name="Standaard 7 5 3 3 2" xfId="20516" xr:uid="{566F7028-AA90-45D8-947B-B97DDA253E3A}"/>
    <cellStyle name="Standaard 7 5 3 3 2 2" xfId="40885" xr:uid="{D4823127-03DE-48F3-88CB-ABCADA0D6C53}"/>
    <cellStyle name="Standaard 7 5 3 3 3" xfId="30701" xr:uid="{D536B92C-6F1F-4622-A59A-8FCBFC87429B}"/>
    <cellStyle name="Standaard 7 5 3 4" xfId="12616" xr:uid="{BBB9CF6E-0B3F-44F1-9C0F-3CAD190552BD}"/>
    <cellStyle name="Standaard 7 5 3 4 2" xfId="32985" xr:uid="{F13D4948-0C88-451D-AC44-3B13049965A0}"/>
    <cellStyle name="Standaard 7 5 3 5" xfId="22801" xr:uid="{89FD830F-1872-4FEA-9454-882FB66266C8}"/>
    <cellStyle name="Standaard 7 5 4" xfId="3286" xr:uid="{6AE23513-73F6-4697-8E0A-3510F73FA9C9}"/>
    <cellStyle name="Standaard 7 5 4 2" xfId="10329" xr:uid="{A4E4B9B1-8360-4EDB-94A2-2A594FC56DF4}"/>
    <cellStyle name="Standaard 7 5 4 2 2" xfId="20518" xr:uid="{E27DBB2C-CFDB-467D-8BC1-BCCB3F52E10D}"/>
    <cellStyle name="Standaard 7 5 4 2 2 2" xfId="40887" xr:uid="{61160AA4-8677-4780-866B-29EE3B16D8CE}"/>
    <cellStyle name="Standaard 7 5 4 2 3" xfId="30703" xr:uid="{B99F3F1D-D078-45DE-9F26-A59AFBB58F93}"/>
    <cellStyle name="Standaard 7 5 4 3" xfId="13464" xr:uid="{F4702A26-B82F-4744-B621-AB9FA8899F1E}"/>
    <cellStyle name="Standaard 7 5 4 3 2" xfId="33833" xr:uid="{32141688-9025-412D-9EE9-8A180A5F9817}"/>
    <cellStyle name="Standaard 7 5 4 4" xfId="23649" xr:uid="{4A306809-C88F-480F-91E7-0D8C18D06653}"/>
    <cellStyle name="Standaard 7 5 5" xfId="10324" xr:uid="{9FAEAA95-6FAA-4081-965A-F0E4D529CFA2}"/>
    <cellStyle name="Standaard 7 5 5 2" xfId="20513" xr:uid="{D364BCBD-6D45-4163-B613-823C9DB97739}"/>
    <cellStyle name="Standaard 7 5 5 2 2" xfId="40882" xr:uid="{4D34BDC9-3658-4E73-BC8A-3ECB95AC91FE}"/>
    <cellStyle name="Standaard 7 5 5 3" xfId="30698" xr:uid="{D5230B93-6B07-4FC0-B751-33AECD873F7B}"/>
    <cellStyle name="Standaard 7 5 6" xfId="10921" xr:uid="{EF3235B5-68AE-48A8-9074-761F12F29C30}"/>
    <cellStyle name="Standaard 7 5 6 2" xfId="31290" xr:uid="{89E5E6E4-41B3-4736-960A-B7F8C54C8F65}"/>
    <cellStyle name="Standaard 7 5 7" xfId="21106" xr:uid="{A7C71A44-E34D-4FEA-9355-B30BB7E4A892}"/>
    <cellStyle name="Standaard 7 6" xfId="1165" xr:uid="{2DE06E75-9B03-48C8-A973-DE925581E18C}"/>
    <cellStyle name="Standaard 7 6 2" xfId="3710" xr:uid="{14F3BD73-5252-4AEC-AA98-4C4219D78969}"/>
    <cellStyle name="Standaard 7 6 2 2" xfId="10331" xr:uid="{88684215-9278-4190-92F1-E1DC241062D3}"/>
    <cellStyle name="Standaard 7 6 2 2 2" xfId="20520" xr:uid="{2596ECC3-9698-4D00-A988-4620110D0735}"/>
    <cellStyle name="Standaard 7 6 2 2 2 2" xfId="40889" xr:uid="{40874657-803B-4A5D-9BBF-F14B72042CFE}"/>
    <cellStyle name="Standaard 7 6 2 2 3" xfId="30705" xr:uid="{6EB99480-9C81-49A9-9D2B-1EB81092FB73}"/>
    <cellStyle name="Standaard 7 6 2 3" xfId="13888" xr:uid="{E6EA0AC8-D4E4-4F20-B292-3679005F238D}"/>
    <cellStyle name="Standaard 7 6 2 3 2" xfId="34257" xr:uid="{70B226BF-BD3B-481E-A03A-4B7A68CF0BF0}"/>
    <cellStyle name="Standaard 7 6 2 4" xfId="24073" xr:uid="{779275E2-A54E-43FF-AAC5-CE2FA128E5FE}"/>
    <cellStyle name="Standaard 7 6 3" xfId="10330" xr:uid="{D3EBBB91-FF27-47FF-A233-BEEEAB6FF25D}"/>
    <cellStyle name="Standaard 7 6 3 2" xfId="20519" xr:uid="{7BD27FF9-2034-4BEE-863B-FB5364FE365F}"/>
    <cellStyle name="Standaard 7 6 3 2 2" xfId="40888" xr:uid="{72761090-34D7-4E49-A189-E181D3B6A9EF}"/>
    <cellStyle name="Standaard 7 6 3 3" xfId="30704" xr:uid="{33416C4F-CBBA-407F-B9EB-92BA2287B5C6}"/>
    <cellStyle name="Standaard 7 6 4" xfId="11345" xr:uid="{A63BF46D-A28A-420E-B3ED-640C60A7DC0D}"/>
    <cellStyle name="Standaard 7 6 4 2" xfId="31714" xr:uid="{B4C163F4-EE29-4529-8DC8-11FF07E2D717}"/>
    <cellStyle name="Standaard 7 6 5" xfId="21530" xr:uid="{A7407EFA-E815-458F-AD26-F244838CD566}"/>
    <cellStyle name="Standaard 7 7" xfId="2012" xr:uid="{45D009B3-CB68-4284-BDA9-CCCB186F5D49}"/>
    <cellStyle name="Standaard 7 7 2" xfId="4557" xr:uid="{DBF4FF88-7A4C-4FC9-814C-FA7326B267ED}"/>
    <cellStyle name="Standaard 7 7 2 2" xfId="10333" xr:uid="{397F9608-E594-4CB3-9A3C-C2C1E9D04B67}"/>
    <cellStyle name="Standaard 7 7 2 2 2" xfId="20522" xr:uid="{042B54AA-B450-405B-A561-6A958B42A33B}"/>
    <cellStyle name="Standaard 7 7 2 2 2 2" xfId="40891" xr:uid="{1E13060A-1CA7-45E4-AC70-291090913CCC}"/>
    <cellStyle name="Standaard 7 7 2 2 3" xfId="30707" xr:uid="{7C11E8B6-D917-47B9-83DF-567198E52634}"/>
    <cellStyle name="Standaard 7 7 2 3" xfId="14735" xr:uid="{3A1A6AA6-CBD1-40C3-9475-D22964CCC02A}"/>
    <cellStyle name="Standaard 7 7 2 3 2" xfId="35104" xr:uid="{0D86B43A-39D4-4089-8D8A-377BE75921CF}"/>
    <cellStyle name="Standaard 7 7 2 4" xfId="24920" xr:uid="{DFE2E91C-7AA9-4BCC-B6CD-71C01D4DAE18}"/>
    <cellStyle name="Standaard 7 7 3" xfId="10332" xr:uid="{F9DECB52-9244-4A13-942A-448231B75CBA}"/>
    <cellStyle name="Standaard 7 7 3 2" xfId="20521" xr:uid="{6E8666FE-CA88-49D1-9838-7ED0FAFE06BD}"/>
    <cellStyle name="Standaard 7 7 3 2 2" xfId="40890" xr:uid="{95FFC89D-81BD-48F2-B7AC-412950AA3C52}"/>
    <cellStyle name="Standaard 7 7 3 3" xfId="30706" xr:uid="{6659B049-36E9-41DD-88BC-2B70E3CBA3B3}"/>
    <cellStyle name="Standaard 7 7 4" xfId="12192" xr:uid="{6BDA6568-6A17-4D22-9C8E-D5FE85B1CC1C}"/>
    <cellStyle name="Standaard 7 7 4 2" xfId="32561" xr:uid="{9F1234C0-54B1-4BED-8BA0-74070030C99C}"/>
    <cellStyle name="Standaard 7 7 5" xfId="22377" xr:uid="{13326473-81DE-42D3-8AF5-A958CB3A2495}"/>
    <cellStyle name="Standaard 7 8" xfId="2862" xr:uid="{146DFFCB-C9B2-4C33-92C2-439E6B884E3A}"/>
    <cellStyle name="Standaard 7 8 2" xfId="10334" xr:uid="{B5692E9D-7756-4D04-A13F-52BDF42A0307}"/>
    <cellStyle name="Standaard 7 8 2 2" xfId="20523" xr:uid="{17744BE6-051A-407F-B54A-9ECD0C9E24F6}"/>
    <cellStyle name="Standaard 7 8 2 2 2" xfId="40892" xr:uid="{8E819A62-7EBA-425F-9B01-2F9F24BB2DC2}"/>
    <cellStyle name="Standaard 7 8 2 3" xfId="30708" xr:uid="{79311C79-FA84-4748-9031-F05B7C1B79A0}"/>
    <cellStyle name="Standaard 7 8 3" xfId="13040" xr:uid="{C8D3A285-5D8A-4A9D-84F9-9090991E9BF3}"/>
    <cellStyle name="Standaard 7 8 3 2" xfId="33409" xr:uid="{EA4BB1A1-1B0E-42EE-ABC9-5A785B124195}"/>
    <cellStyle name="Standaard 7 8 4" xfId="23225" xr:uid="{9E770384-64F0-45EE-8148-9A5A92DBE367}"/>
    <cellStyle name="Standaard 7 9" xfId="10311" xr:uid="{FE01C274-C260-449B-9D6A-9C8F81E55B7B}"/>
    <cellStyle name="Standaard 7 9 2" xfId="20500" xr:uid="{33CE5CEC-B503-403B-80B9-C4608748757A}"/>
    <cellStyle name="Standaard 7 9 2 2" xfId="40869" xr:uid="{12BC0C36-4668-4AD0-AD97-09C98C3749C5}"/>
    <cellStyle name="Standaard 7 9 3" xfId="30685" xr:uid="{29DBD1D3-AEDC-4D48-A5C3-F71C400C4A11}"/>
    <cellStyle name="Standaard 8" xfId="183" xr:uid="{84D30CD6-875D-49CA-AE16-EF835A7F4445}"/>
    <cellStyle name="Standaard 8 2" xfId="517" xr:uid="{F70B2B2A-1A3C-47E5-A5C2-E3B1DD3ABF3F}"/>
    <cellStyle name="Standaard 8 2 2" xfId="963" xr:uid="{DBE24E8D-50A0-4338-969F-72EEF31B96F2}"/>
    <cellStyle name="Standaard 8 2 2 2" xfId="1813" xr:uid="{FBCD9EC3-71C4-493C-AD27-E96D1367EB70}"/>
    <cellStyle name="Standaard 8 2 2 2 2" xfId="4358" xr:uid="{5B1C7CD1-1AF5-4989-BEFC-9D6AEDFDC1A2}"/>
    <cellStyle name="Standaard 8 2 2 2 2 2" xfId="10338" xr:uid="{187AC6D8-0256-4E1A-849E-8DEA9E0A2934}"/>
    <cellStyle name="Standaard 8 2 2 2 2 2 2" xfId="20527" xr:uid="{088C2504-9DB1-41D7-B4DC-DF28368010A5}"/>
    <cellStyle name="Standaard 8 2 2 2 2 2 2 2" xfId="40896" xr:uid="{AD2D465F-8267-402D-861B-86BD29C846D8}"/>
    <cellStyle name="Standaard 8 2 2 2 2 2 3" xfId="30712" xr:uid="{13D7D37D-B16B-46D1-AD91-6E005D45A6FF}"/>
    <cellStyle name="Standaard 8 2 2 2 2 3" xfId="14536" xr:uid="{A93B6339-A788-4AF5-9F8D-D91AA6FF2F7B}"/>
    <cellStyle name="Standaard 8 2 2 2 2 3 2" xfId="34905" xr:uid="{DE4F63AC-C427-48A1-A773-E35B467FA8CF}"/>
    <cellStyle name="Standaard 8 2 2 2 2 4" xfId="24721" xr:uid="{D0B277F9-A48F-4511-B804-C67663A1B886}"/>
    <cellStyle name="Standaard 8 2 2 2 3" xfId="10337" xr:uid="{853609A1-A302-46F9-87C8-E02CC8CBE238}"/>
    <cellStyle name="Standaard 8 2 2 2 3 2" xfId="20526" xr:uid="{EEB28D83-4FDF-4B8A-985E-10322670D580}"/>
    <cellStyle name="Standaard 8 2 2 2 3 2 2" xfId="40895" xr:uid="{5BC8A8BB-C229-4149-9AD4-8803857E6E0B}"/>
    <cellStyle name="Standaard 8 2 2 2 3 3" xfId="30711" xr:uid="{80B00B5B-AFF6-43EC-9EC5-C2F8617CC1C3}"/>
    <cellStyle name="Standaard 8 2 2 2 4" xfId="11993" xr:uid="{1AA1EF99-737C-4E8D-A21F-AC6D825066B3}"/>
    <cellStyle name="Standaard 8 2 2 2 4 2" xfId="32362" xr:uid="{AEE53168-3368-4C90-B9C9-F7ABD2DE3210}"/>
    <cellStyle name="Standaard 8 2 2 2 5" xfId="22178" xr:uid="{A0950179-157B-4745-BECD-BEEADCD9191B}"/>
    <cellStyle name="Standaard 8 2 2 3" xfId="2660" xr:uid="{307AB4F7-05E1-4652-A393-516C5D006070}"/>
    <cellStyle name="Standaard 8 2 2 3 2" xfId="5205" xr:uid="{66A0F0AC-8EC6-4829-865C-D876AB381732}"/>
    <cellStyle name="Standaard 8 2 2 3 2 2" xfId="10340" xr:uid="{8E4EC12C-7FF2-4449-9F1C-13EB1021B2BB}"/>
    <cellStyle name="Standaard 8 2 2 3 2 2 2" xfId="20529" xr:uid="{5E6BAF89-65C8-48F9-A288-AD20F07DFAA4}"/>
    <cellStyle name="Standaard 8 2 2 3 2 2 2 2" xfId="40898" xr:uid="{FF25CC9E-D3D2-4BFB-A995-08D29A61D72E}"/>
    <cellStyle name="Standaard 8 2 2 3 2 2 3" xfId="30714" xr:uid="{A1FEF876-BF81-4360-BACF-5160B57778BA}"/>
    <cellStyle name="Standaard 8 2 2 3 2 3" xfId="15383" xr:uid="{A2FE3447-D851-4CF6-84F9-2B18AB195DA6}"/>
    <cellStyle name="Standaard 8 2 2 3 2 3 2" xfId="35752" xr:uid="{1175DC74-FA44-45F9-8936-FB0DB2B82202}"/>
    <cellStyle name="Standaard 8 2 2 3 2 4" xfId="25568" xr:uid="{06A56A17-50EB-4F8B-9BF8-21BC6E07B4BE}"/>
    <cellStyle name="Standaard 8 2 2 3 3" xfId="10339" xr:uid="{F0F58634-6733-40EE-871E-516EEE23EB0A}"/>
    <cellStyle name="Standaard 8 2 2 3 3 2" xfId="20528" xr:uid="{FB2F2545-8789-4F20-91ED-44BAF2A04693}"/>
    <cellStyle name="Standaard 8 2 2 3 3 2 2" xfId="40897" xr:uid="{952C7400-F8BE-467A-945B-90F7E04F9397}"/>
    <cellStyle name="Standaard 8 2 2 3 3 3" xfId="30713" xr:uid="{567F0E1A-5D86-4EDF-996B-2C0841D71491}"/>
    <cellStyle name="Standaard 8 2 2 3 4" xfId="12840" xr:uid="{F5FCC701-C8BB-4A32-8940-3D9679118496}"/>
    <cellStyle name="Standaard 8 2 2 3 4 2" xfId="33209" xr:uid="{7439CDF0-1329-4574-BAE6-806391300EEC}"/>
    <cellStyle name="Standaard 8 2 2 3 5" xfId="23025" xr:uid="{A8997C99-8123-4940-9363-7FE0372B3554}"/>
    <cellStyle name="Standaard 8 2 2 4" xfId="3510" xr:uid="{68ED8D31-1868-43F9-88E7-8436BA56C669}"/>
    <cellStyle name="Standaard 8 2 2 4 2" xfId="10341" xr:uid="{9C631310-BDB2-4A83-9B78-835EEF39ACF4}"/>
    <cellStyle name="Standaard 8 2 2 4 2 2" xfId="20530" xr:uid="{6A961318-180B-44FF-A909-100A270B7C5D}"/>
    <cellStyle name="Standaard 8 2 2 4 2 2 2" xfId="40899" xr:uid="{24895DC9-54BB-4B98-BE5A-6B69DD2D66C1}"/>
    <cellStyle name="Standaard 8 2 2 4 2 3" xfId="30715" xr:uid="{894CFEEE-A53E-4F7B-9C40-D14359694377}"/>
    <cellStyle name="Standaard 8 2 2 4 3" xfId="13688" xr:uid="{BDB5ABCD-7206-430A-842A-6DE53CE100EE}"/>
    <cellStyle name="Standaard 8 2 2 4 3 2" xfId="34057" xr:uid="{C364DBCE-257C-42BA-99E5-834CB10D007C}"/>
    <cellStyle name="Standaard 8 2 2 4 4" xfId="23873" xr:uid="{540B20BB-3DEF-4DF8-90D3-0C25D160EE2D}"/>
    <cellStyle name="Standaard 8 2 2 5" xfId="10336" xr:uid="{A276DE54-CFBC-4D80-9761-4763C92E7775}"/>
    <cellStyle name="Standaard 8 2 2 5 2" xfId="20525" xr:uid="{AF5D2A82-67D2-4AAA-8392-A3F38A596F7A}"/>
    <cellStyle name="Standaard 8 2 2 5 2 2" xfId="40894" xr:uid="{C3DD2B56-D830-40DD-8AAB-58976EFB6800}"/>
    <cellStyle name="Standaard 8 2 2 5 3" xfId="30710" xr:uid="{67A316EC-FE86-4D24-AFDD-8BA7680A67C6}"/>
    <cellStyle name="Standaard 8 2 2 6" xfId="11145" xr:uid="{E75F00EF-C933-441A-9F47-AB15A35400A7}"/>
    <cellStyle name="Standaard 8 2 2 6 2" xfId="31514" xr:uid="{EBE943CE-64C7-4E38-B143-E04A8B9C60BE}"/>
    <cellStyle name="Standaard 8 2 2 7" xfId="21330" xr:uid="{8A9909D7-D91F-4AC3-B5E9-36D861F3B3D1}"/>
    <cellStyle name="Standaard 8 2 3" xfId="1389" xr:uid="{F0FADA5A-F95F-49F4-AD1A-C79754060006}"/>
    <cellStyle name="Standaard 8 2 3 2" xfId="3934" xr:uid="{EE506F28-7E5A-450D-82E0-A1B0B8EFF5F0}"/>
    <cellStyle name="Standaard 8 2 3 2 2" xfId="10343" xr:uid="{C58437C2-E557-44A2-9399-90396FD2056B}"/>
    <cellStyle name="Standaard 8 2 3 2 2 2" xfId="20532" xr:uid="{2DA3673D-A28C-44DC-86A8-1C1E5B41B36F}"/>
    <cellStyle name="Standaard 8 2 3 2 2 2 2" xfId="40901" xr:uid="{73AD6FA0-5963-4F6D-A0A8-141C75B2FFA7}"/>
    <cellStyle name="Standaard 8 2 3 2 2 3" xfId="30717" xr:uid="{C3AA382F-BA06-4608-AB20-2299ADC7A2EF}"/>
    <cellStyle name="Standaard 8 2 3 2 3" xfId="14112" xr:uid="{2826378C-A849-40A8-BFA9-5721017A8722}"/>
    <cellStyle name="Standaard 8 2 3 2 3 2" xfId="34481" xr:uid="{5E42A0C4-1701-47EA-97EF-6D3080C474CF}"/>
    <cellStyle name="Standaard 8 2 3 2 4" xfId="24297" xr:uid="{EEF87313-00D6-4ACB-ABB1-EE811230ECD4}"/>
    <cellStyle name="Standaard 8 2 3 3" xfId="10342" xr:uid="{622BCEEC-8781-4CC8-BB93-0E9798635315}"/>
    <cellStyle name="Standaard 8 2 3 3 2" xfId="20531" xr:uid="{5601A99A-954A-43CC-8680-9C5E7D292F6F}"/>
    <cellStyle name="Standaard 8 2 3 3 2 2" xfId="40900" xr:uid="{F7F291DA-63A3-43E8-A2D2-A65EA69F71CA}"/>
    <cellStyle name="Standaard 8 2 3 3 3" xfId="30716" xr:uid="{6CD1DB77-EDB4-4DA9-B699-35B9D267017F}"/>
    <cellStyle name="Standaard 8 2 3 4" xfId="11569" xr:uid="{CFE64B0F-650F-41E2-A0C0-3A4663F8A386}"/>
    <cellStyle name="Standaard 8 2 3 4 2" xfId="31938" xr:uid="{F312FE88-6FDB-490A-8076-20FC612F98D9}"/>
    <cellStyle name="Standaard 8 2 3 5" xfId="21754" xr:uid="{B111BB10-AB78-4977-95EA-17015E386F6A}"/>
    <cellStyle name="Standaard 8 2 4" xfId="2236" xr:uid="{1E4B57FF-10A3-45AC-897F-9EDEB4535030}"/>
    <cellStyle name="Standaard 8 2 4 2" xfId="4781" xr:uid="{EEB89F3C-5151-4E85-96BC-469E8E79B635}"/>
    <cellStyle name="Standaard 8 2 4 2 2" xfId="10345" xr:uid="{6D27C8A8-528D-4ED7-81D6-C7CCE826D5E3}"/>
    <cellStyle name="Standaard 8 2 4 2 2 2" xfId="20534" xr:uid="{DBBD74EA-5AB0-4215-89A0-6E42FEDDDE38}"/>
    <cellStyle name="Standaard 8 2 4 2 2 2 2" xfId="40903" xr:uid="{5A15B457-DBC2-4881-98F8-7BD0012A9C16}"/>
    <cellStyle name="Standaard 8 2 4 2 2 3" xfId="30719" xr:uid="{5ED20785-7664-4F38-9628-828F7478C223}"/>
    <cellStyle name="Standaard 8 2 4 2 3" xfId="14959" xr:uid="{F5EEEB5C-48D1-442D-BDE8-3D07C4EAF11F}"/>
    <cellStyle name="Standaard 8 2 4 2 3 2" xfId="35328" xr:uid="{4F979F5C-125B-4BA0-B0C4-DAE2F11F959C}"/>
    <cellStyle name="Standaard 8 2 4 2 4" xfId="25144" xr:uid="{6B538C87-7825-4231-B6C6-D1C1B4431A80}"/>
    <cellStyle name="Standaard 8 2 4 3" xfId="10344" xr:uid="{52933BC6-5595-4528-861E-D775E7DA37E9}"/>
    <cellStyle name="Standaard 8 2 4 3 2" xfId="20533" xr:uid="{80E11CD4-837F-44FF-B859-26FD584E221D}"/>
    <cellStyle name="Standaard 8 2 4 3 2 2" xfId="40902" xr:uid="{5277749B-B58F-404D-9179-92B9B75A6FE6}"/>
    <cellStyle name="Standaard 8 2 4 3 3" xfId="30718" xr:uid="{D4326C12-9AF9-4C8B-A2C9-AFA714971194}"/>
    <cellStyle name="Standaard 8 2 4 4" xfId="12416" xr:uid="{F3A968DE-52F1-48B2-A0C1-0F208C51A566}"/>
    <cellStyle name="Standaard 8 2 4 4 2" xfId="32785" xr:uid="{477F3DEC-1DC8-46A5-80CC-1722FDEE3E87}"/>
    <cellStyle name="Standaard 8 2 4 5" xfId="22601" xr:uid="{B7AA60DC-74A3-4DB0-B8FE-8307965A2004}"/>
    <cellStyle name="Standaard 8 2 5" xfId="3086" xr:uid="{C7BB2746-554D-4AC5-B874-C93972D1F982}"/>
    <cellStyle name="Standaard 8 2 5 2" xfId="10346" xr:uid="{F2AC8EBE-0E65-43B3-B73F-200D12AE80A2}"/>
    <cellStyle name="Standaard 8 2 5 2 2" xfId="20535" xr:uid="{F3A17316-FB33-4451-B8AB-08D7760AA25E}"/>
    <cellStyle name="Standaard 8 2 5 2 2 2" xfId="40904" xr:uid="{07127B63-285C-432F-A547-690AFB2477FF}"/>
    <cellStyle name="Standaard 8 2 5 2 3" xfId="30720" xr:uid="{06059597-7441-41E9-8C94-88101DF04A1F}"/>
    <cellStyle name="Standaard 8 2 5 3" xfId="13264" xr:uid="{EA6949AF-DFB9-4115-87FE-E828A800B232}"/>
    <cellStyle name="Standaard 8 2 5 3 2" xfId="33633" xr:uid="{64AA06DB-3A40-41CB-A173-07D89E9CA922}"/>
    <cellStyle name="Standaard 8 2 5 4" xfId="23449" xr:uid="{2EF18641-8F73-4502-A5A1-B71D05E42CC1}"/>
    <cellStyle name="Standaard 8 2 6" xfId="10335" xr:uid="{7665D59E-8022-4059-880E-CC220E626D8E}"/>
    <cellStyle name="Standaard 8 2 6 2" xfId="20524" xr:uid="{AB4D4A5F-575F-47D1-AA31-0466330D2CB5}"/>
    <cellStyle name="Standaard 8 2 6 2 2" xfId="40893" xr:uid="{24784D73-AF33-4495-8F8E-55566C1CAD57}"/>
    <cellStyle name="Standaard 8 2 6 3" xfId="30709" xr:uid="{D9B616C3-57CE-40FB-B551-20E5A760A6E0}"/>
    <cellStyle name="Standaard 8 2 7" xfId="10721" xr:uid="{767F1810-301D-41CC-A89B-4AC0776E5B59}"/>
    <cellStyle name="Standaard 8 2 7 2" xfId="31090" xr:uid="{17DDB377-D44C-417F-AB83-F6123032CA5E}"/>
    <cellStyle name="Standaard 8 2 8" xfId="20906" xr:uid="{C9435ADD-ADCD-4D8D-9F4D-5F2BE70F08D2}"/>
    <cellStyle name="Standaard 8 3" xfId="10347" xr:uid="{1432FC9E-D1F8-407F-B5B4-5D88C7266514}"/>
    <cellStyle name="Standaard 9" xfId="182" xr:uid="{229E6AA5-825D-4028-9817-92E0038CA230}"/>
    <cellStyle name="Standaard 9 2" xfId="518" xr:uid="{7502CFF8-FC02-484A-A35D-EF967A07447B}"/>
    <cellStyle name="Standaard 9 3" xfId="740" xr:uid="{40606422-1F5C-40D6-8F52-F28FA2515EAC}"/>
    <cellStyle name="Standaard 9 3 2" xfId="1590" xr:uid="{7D8B73DD-FE0F-4FC3-91DB-AE44DA8B5F77}"/>
    <cellStyle name="Standaard 9 3 2 2" xfId="4135" xr:uid="{7F5CA2E6-333B-4375-8D6D-D75438084174}"/>
    <cellStyle name="Standaard 9 3 2 2 2" xfId="10351" xr:uid="{5970D53B-047B-4427-A41E-366A48B0A6E7}"/>
    <cellStyle name="Standaard 9 3 2 2 2 2" xfId="20539" xr:uid="{A5F4E449-DE24-48C2-810B-5D8936234814}"/>
    <cellStyle name="Standaard 9 3 2 2 2 2 2" xfId="40908" xr:uid="{85437BC5-0C4B-49CA-95C7-D740711A5A60}"/>
    <cellStyle name="Standaard 9 3 2 2 2 3" xfId="30724" xr:uid="{20D6D189-597C-4729-BE9F-9CD20E51F670}"/>
    <cellStyle name="Standaard 9 3 2 2 3" xfId="14313" xr:uid="{B59FF59A-C4C9-42CF-A8B1-521B86983F7A}"/>
    <cellStyle name="Standaard 9 3 2 2 3 2" xfId="34682" xr:uid="{D8A84330-C2A7-4CC1-8745-2DA3AD2D88A7}"/>
    <cellStyle name="Standaard 9 3 2 2 4" xfId="24498" xr:uid="{52CC5018-E836-416F-9D10-1E775ECFD457}"/>
    <cellStyle name="Standaard 9 3 2 3" xfId="10350" xr:uid="{79DAB275-23A6-4010-8CE2-EBB2C938EFB6}"/>
    <cellStyle name="Standaard 9 3 2 3 2" xfId="20538" xr:uid="{BB64F156-3A64-4A09-876B-A5EF06512DC8}"/>
    <cellStyle name="Standaard 9 3 2 3 2 2" xfId="40907" xr:uid="{0D1DD21E-DC47-46B5-B1DA-796C47DE62DF}"/>
    <cellStyle name="Standaard 9 3 2 3 3" xfId="30723" xr:uid="{19024597-2F74-4BA5-A57F-5DE412A6E64C}"/>
    <cellStyle name="Standaard 9 3 2 4" xfId="11770" xr:uid="{859F689F-99EC-42CD-88A0-4BCC629D62AE}"/>
    <cellStyle name="Standaard 9 3 2 4 2" xfId="32139" xr:uid="{C19F39CA-00CC-412E-BE7E-491664E11546}"/>
    <cellStyle name="Standaard 9 3 2 5" xfId="21955" xr:uid="{652823EC-3364-4ECC-8192-157184497703}"/>
    <cellStyle name="Standaard 9 3 3" xfId="2437" xr:uid="{83EE3D86-A051-49D4-BFBC-D4D346CA7569}"/>
    <cellStyle name="Standaard 9 3 3 2" xfId="4982" xr:uid="{AFF9A5C1-F047-4E0B-8263-DA56F893AB96}"/>
    <cellStyle name="Standaard 9 3 3 2 2" xfId="10353" xr:uid="{B32880B8-8005-458F-AFB9-E028D037E520}"/>
    <cellStyle name="Standaard 9 3 3 2 2 2" xfId="20541" xr:uid="{445B3572-BF7B-442C-A4BF-F9871AD8F330}"/>
    <cellStyle name="Standaard 9 3 3 2 2 2 2" xfId="40910" xr:uid="{ED611B64-50E1-4F38-BDC3-B40BA4650362}"/>
    <cellStyle name="Standaard 9 3 3 2 2 3" xfId="30726" xr:uid="{7417572D-81F7-4A6F-9177-BA67B29CA7B8}"/>
    <cellStyle name="Standaard 9 3 3 2 3" xfId="15160" xr:uid="{70BFDA01-BF69-4D81-836E-A5DC75EE97D0}"/>
    <cellStyle name="Standaard 9 3 3 2 3 2" xfId="35529" xr:uid="{2245B080-EB41-4762-B9C5-F33A7B1F397D}"/>
    <cellStyle name="Standaard 9 3 3 2 4" xfId="25345" xr:uid="{BE372B91-B2F7-4015-9EA8-708F010E0865}"/>
    <cellStyle name="Standaard 9 3 3 3" xfId="10352" xr:uid="{6E79B9D0-D812-4C2C-80DC-B9EADE7BD8A6}"/>
    <cellStyle name="Standaard 9 3 3 3 2" xfId="20540" xr:uid="{83C400C1-B6A6-4E15-8C59-1FD1084EBFFA}"/>
    <cellStyle name="Standaard 9 3 3 3 2 2" xfId="40909" xr:uid="{663F0164-CC7C-421E-9A9A-AEC686341D57}"/>
    <cellStyle name="Standaard 9 3 3 3 3" xfId="30725" xr:uid="{6FA1B4A2-15DA-4D60-A5C6-F908FE6DB2F6}"/>
    <cellStyle name="Standaard 9 3 3 4" xfId="12617" xr:uid="{1D71D5A5-7D5B-44AC-B355-DA160DBE0922}"/>
    <cellStyle name="Standaard 9 3 3 4 2" xfId="32986" xr:uid="{0B54AAFF-D066-4745-9174-49DA5F519D74}"/>
    <cellStyle name="Standaard 9 3 3 5" xfId="22802" xr:uid="{C1AFC1CD-20B0-42EE-A1FA-F568EE455534}"/>
    <cellStyle name="Standaard 9 3 4" xfId="3287" xr:uid="{D928B821-833A-4E7B-A318-6A6C729503FD}"/>
    <cellStyle name="Standaard 9 3 4 2" xfId="10354" xr:uid="{C5A8A8C8-9022-4CA1-AABA-AF181739D69A}"/>
    <cellStyle name="Standaard 9 3 4 2 2" xfId="20542" xr:uid="{A92E4336-DD62-4E92-AE8D-8E7F193DCD1B}"/>
    <cellStyle name="Standaard 9 3 4 2 2 2" xfId="40911" xr:uid="{8BA046A7-3F65-4EF6-B320-479D8AB5F1D8}"/>
    <cellStyle name="Standaard 9 3 4 2 3" xfId="30727" xr:uid="{02E5D477-EE44-4EBC-8F98-B4B702424A07}"/>
    <cellStyle name="Standaard 9 3 4 3" xfId="13465" xr:uid="{FA5469A9-E87B-4517-8E87-9755679237B2}"/>
    <cellStyle name="Standaard 9 3 4 3 2" xfId="33834" xr:uid="{49B24AEE-3006-4585-9ED2-835E90D08BAA}"/>
    <cellStyle name="Standaard 9 3 4 4" xfId="23650" xr:uid="{335751D5-C3BD-49A6-88EC-1EC8285185B2}"/>
    <cellStyle name="Standaard 9 3 5" xfId="10349" xr:uid="{40C58F4C-0838-4A8D-8C01-B69F1185BCA3}"/>
    <cellStyle name="Standaard 9 3 5 2" xfId="20537" xr:uid="{25B23852-9DD5-4E77-8A5D-B898A417F5E6}"/>
    <cellStyle name="Standaard 9 3 5 2 2" xfId="40906" xr:uid="{6B1D9553-C356-4849-B27E-68F6E6D2F206}"/>
    <cellStyle name="Standaard 9 3 5 3" xfId="30722" xr:uid="{3242BE94-C100-4280-ACA2-08EB45B66973}"/>
    <cellStyle name="Standaard 9 3 6" xfId="10922" xr:uid="{0AFB0A7F-791C-4EC4-9166-CFA91C696B43}"/>
    <cellStyle name="Standaard 9 3 6 2" xfId="31291" xr:uid="{82F09E54-0604-4D41-8C94-5B7491E04953}"/>
    <cellStyle name="Standaard 9 3 7" xfId="21107" xr:uid="{F7C08996-8285-454D-BE84-21A1D84A63CB}"/>
    <cellStyle name="Standaard 9 4" xfId="1166" xr:uid="{FBAAD20D-67BC-4698-9A98-0A9777383D18}"/>
    <cellStyle name="Standaard 9 4 2" xfId="3711" xr:uid="{B9052065-ECD4-485B-A8F1-CA49E78034BD}"/>
    <cellStyle name="Standaard 9 4 2 2" xfId="10356" xr:uid="{609995AC-96A7-44FC-9B70-3A5259CF3AE4}"/>
    <cellStyle name="Standaard 9 4 2 2 2" xfId="20544" xr:uid="{C20BB896-6094-40AB-8BB6-C7C4967D0B94}"/>
    <cellStyle name="Standaard 9 4 2 2 2 2" xfId="40913" xr:uid="{86F72DB4-589A-4168-9E0A-A396C4EC890B}"/>
    <cellStyle name="Standaard 9 4 2 2 3" xfId="30729" xr:uid="{306DDF8E-9D34-4BFE-83BE-58DBB3043270}"/>
    <cellStyle name="Standaard 9 4 2 3" xfId="13889" xr:uid="{1FA25B5E-DCB0-4730-8ACE-0BEB435C0A03}"/>
    <cellStyle name="Standaard 9 4 2 3 2" xfId="34258" xr:uid="{A74321C3-8E2B-4B85-8DAE-047635551074}"/>
    <cellStyle name="Standaard 9 4 2 4" xfId="24074" xr:uid="{9B600359-0A11-4727-8542-18BFB55AD588}"/>
    <cellStyle name="Standaard 9 4 3" xfId="10355" xr:uid="{F16667B3-9FB4-4A99-8447-C3D58F76AD84}"/>
    <cellStyle name="Standaard 9 4 3 2" xfId="20543" xr:uid="{2364E3BD-1B93-4480-8C7D-F0F7C608983E}"/>
    <cellStyle name="Standaard 9 4 3 2 2" xfId="40912" xr:uid="{AAC59D0E-3200-43D3-A5DD-5F8235CBA083}"/>
    <cellStyle name="Standaard 9 4 3 3" xfId="30728" xr:uid="{B9054838-95CD-48C8-A3A4-41C0E88AA7C4}"/>
    <cellStyle name="Standaard 9 4 4" xfId="11346" xr:uid="{2F8C6BC0-F7E3-4E08-AB49-740944CBADB3}"/>
    <cellStyle name="Standaard 9 4 4 2" xfId="31715" xr:uid="{B889A71F-20D7-4845-A407-AAE36A8AA820}"/>
    <cellStyle name="Standaard 9 4 5" xfId="21531" xr:uid="{54DFC97F-0B70-4870-925D-899ED1223CD4}"/>
    <cellStyle name="Standaard 9 5" xfId="2013" xr:uid="{BABDBA60-DBDA-4989-B247-831EAB1E3DED}"/>
    <cellStyle name="Standaard 9 5 2" xfId="4558" xr:uid="{60AA4885-C231-41F8-8298-C65911867750}"/>
    <cellStyle name="Standaard 9 5 2 2" xfId="10358" xr:uid="{01522242-9A93-487D-83D8-DB68D1DF096A}"/>
    <cellStyle name="Standaard 9 5 2 2 2" xfId="20546" xr:uid="{158F9FF7-0858-4CC0-B30C-8E20DFCEA33E}"/>
    <cellStyle name="Standaard 9 5 2 2 2 2" xfId="40915" xr:uid="{204F39CA-06BA-4BA0-837E-FFAD45078B4E}"/>
    <cellStyle name="Standaard 9 5 2 2 3" xfId="30731" xr:uid="{A6F9B5BE-336A-4AF6-A57C-8707DFF362DB}"/>
    <cellStyle name="Standaard 9 5 2 3" xfId="14736" xr:uid="{49B5680F-7A09-4FAB-B5F6-E7A9983D7791}"/>
    <cellStyle name="Standaard 9 5 2 3 2" xfId="35105" xr:uid="{25BCA75E-6045-4532-8E10-18DC41057CF8}"/>
    <cellStyle name="Standaard 9 5 2 4" xfId="24921" xr:uid="{ACD63740-EBAC-4EAD-81B1-1E9EC1196507}"/>
    <cellStyle name="Standaard 9 5 3" xfId="10357" xr:uid="{A79CFE84-5B03-43F8-8FC0-E8704E092E1D}"/>
    <cellStyle name="Standaard 9 5 3 2" xfId="20545" xr:uid="{F456B595-365E-4C05-9676-2B53DDF92742}"/>
    <cellStyle name="Standaard 9 5 3 2 2" xfId="40914" xr:uid="{DEBB399D-A01D-4B07-9CF7-F992FC705A07}"/>
    <cellStyle name="Standaard 9 5 3 3" xfId="30730" xr:uid="{6A42EF7E-936E-4D37-9BEE-3E44E566C091}"/>
    <cellStyle name="Standaard 9 5 4" xfId="12193" xr:uid="{823E2747-4970-4AF4-AC76-984497851DBA}"/>
    <cellStyle name="Standaard 9 5 4 2" xfId="32562" xr:uid="{752E43F1-08A0-4D38-A922-29DE0ADEA8C0}"/>
    <cellStyle name="Standaard 9 5 5" xfId="22378" xr:uid="{72D9A5B9-B3DF-4EF2-82F7-4B5B0613C7A8}"/>
    <cellStyle name="Standaard 9 6" xfId="2863" xr:uid="{50E91C24-DDA8-4B9A-A2AF-A65E3F147E6B}"/>
    <cellStyle name="Standaard 9 6 2" xfId="10359" xr:uid="{483F9835-4A70-49D3-9E2F-0042C92F0422}"/>
    <cellStyle name="Standaard 9 6 2 2" xfId="20547" xr:uid="{A2957BF5-8826-45FE-8C7D-844B357115F2}"/>
    <cellStyle name="Standaard 9 6 2 2 2" xfId="40916" xr:uid="{0EEED9DC-CF31-475B-8F6F-D3139A8F9188}"/>
    <cellStyle name="Standaard 9 6 2 3" xfId="30732" xr:uid="{BBEDA9E9-623B-4332-A09A-9B2B58FF56B6}"/>
    <cellStyle name="Standaard 9 6 3" xfId="13041" xr:uid="{00BDA358-D98D-4C8A-B5B9-7E4554CCE8AC}"/>
    <cellStyle name="Standaard 9 6 3 2" xfId="33410" xr:uid="{64B0AC64-9CBF-448C-80DF-1132F7A3769F}"/>
    <cellStyle name="Standaard 9 6 4" xfId="23226" xr:uid="{41C33689-D5F3-41DF-8855-F81DE613B278}"/>
    <cellStyle name="Standaard 9 7" xfId="10348" xr:uid="{B9D61959-5655-4738-8558-2EDF578FC76C}"/>
    <cellStyle name="Standaard 9 7 2" xfId="20536" xr:uid="{3EA9E6A6-C5DE-4E6E-BF1D-B092BCAD373F}"/>
    <cellStyle name="Standaard 9 7 2 2" xfId="40905" xr:uid="{DE17C6D2-AB19-44CD-88C4-68FE142B1EBD}"/>
    <cellStyle name="Standaard 9 7 3" xfId="30721" xr:uid="{B4799B2C-0121-4A18-89AC-6B0AEDBFDD29}"/>
    <cellStyle name="Standaard 9 8" xfId="10498" xr:uid="{1A15564F-F25A-458A-B686-F677D4431562}"/>
    <cellStyle name="Standaard 9 8 2" xfId="30867" xr:uid="{0F6B1638-7B61-4C53-9BC7-009749E1B8A3}"/>
    <cellStyle name="Standaard 9 9" xfId="20683" xr:uid="{6AD3C18E-6F0F-461E-ABD0-68845E14A77B}"/>
    <cellStyle name="tekst offerte" xfId="519" xr:uid="{C578DE5F-0ED5-4E31-8A70-3B656F175A48}"/>
    <cellStyle name="Titel 2" xfId="520" xr:uid="{12E75153-1D3F-4F2B-88F3-77E393B57F39}"/>
    <cellStyle name="Titel 3" xfId="3" xr:uid="{5FE6ED13-3748-424F-A3B8-F99AE4DECA3E}"/>
    <cellStyle name="Totaal 2" xfId="521" xr:uid="{8ADAA872-01D6-4D4D-81D1-D634AD05B4A3}"/>
    <cellStyle name="Totaal 3" xfId="18" xr:uid="{438E0E4D-2061-47CB-904B-87FF8C80C9E3}"/>
    <cellStyle name="Uitvoer 2" xfId="522" xr:uid="{E1C3211B-7D7F-45A3-B635-98EECE42AD93}"/>
    <cellStyle name="Uitvoer 3" xfId="12" xr:uid="{6C71ABD0-D070-4306-9411-1486D79D267B}"/>
    <cellStyle name="Valuta 10" xfId="44" xr:uid="{C0D45925-6DF3-456A-8F5C-567688F4608A}"/>
    <cellStyle name="Valuta 11" xfId="40924" xr:uid="{C77BEF3C-C239-4D3F-A902-AB026B7B073D}"/>
    <cellStyle name="Valuta 12" xfId="40927" xr:uid="{6139D8FA-01B3-422F-853D-73178ED01894}"/>
    <cellStyle name="Valuta 2" xfId="47" xr:uid="{51A29939-29F9-4402-8223-BC88266B6837}"/>
    <cellStyle name="Valuta 2 2" xfId="524" xr:uid="{91299B9E-8096-4D20-8F5B-446B71D70E31}"/>
    <cellStyle name="Valuta 2 2 2" xfId="525" xr:uid="{0164BA27-F61A-4C12-BC58-9735E40F010C}"/>
    <cellStyle name="Valuta 2 2 2 2" xfId="526" xr:uid="{58DA6C03-2FB3-45DC-81FE-76218B480734}"/>
    <cellStyle name="Valuta 2 2 3" xfId="527" xr:uid="{50BFFFD9-4CB4-48BA-8F31-F6C3D13AD229}"/>
    <cellStyle name="Valuta 2 2 4" xfId="528" xr:uid="{C9DFC5CB-BFE2-4FED-A847-FA7B221BB5FC}"/>
    <cellStyle name="Valuta 2 3" xfId="523" xr:uid="{0DE1767F-07B1-4DEB-83DC-C209ACAB91B5}"/>
    <cellStyle name="Valuta 2 4" xfId="10360" xr:uid="{7E65731E-9F56-4FDA-8369-A94DECA91270}"/>
    <cellStyle name="Valuta 3" xfId="65" xr:uid="{64480AB7-997D-41C0-9B3A-9706EE5C01E6}"/>
    <cellStyle name="Valuta 3 2" xfId="530" xr:uid="{D2E5A2DF-E9F5-49CC-8FF5-3EAD9FB860BF}"/>
    <cellStyle name="Valuta 3 3" xfId="531" xr:uid="{4F99CAB3-16F6-49ED-AADB-AEFE6CC934B1}"/>
    <cellStyle name="Valuta 3 4" xfId="529" xr:uid="{448B0527-C275-488B-B21D-B36BD05F9147}"/>
    <cellStyle name="Valuta 3 5" xfId="10361" xr:uid="{D20ECA95-C8A2-4397-B4CF-9C31E6DE8539}"/>
    <cellStyle name="Valuta 4" xfId="184" xr:uid="{5E36105A-B339-479B-B4F2-5DCDCDD484A6}"/>
    <cellStyle name="Valuta 4 2" xfId="533" xr:uid="{3EF4FC79-6A95-4FF3-9FFA-312021119F1B}"/>
    <cellStyle name="Valuta 4 3" xfId="532" xr:uid="{B12CC0C5-25EB-4C1D-94FF-6E2D88AD8B6F}"/>
    <cellStyle name="Valuta 4 4" xfId="10362" xr:uid="{2A91BFA2-E8A4-44D9-B6FF-4A01AB047811}"/>
    <cellStyle name="Valuta 5" xfId="534" xr:uid="{C7EA2829-93AA-4B02-A269-078A73B26009}"/>
    <cellStyle name="Valuta 5 2" xfId="535" xr:uid="{91EAA329-047A-4481-BB46-7933A9A86315}"/>
    <cellStyle name="Valuta 6" xfId="606" xr:uid="{578CAF83-F88D-49A0-B808-3DAEC232DE9C}"/>
    <cellStyle name="Valuta 7" xfId="1032" xr:uid="{F487896E-51F2-4FCC-B533-247251F51E37}"/>
    <cellStyle name="Valuta 8" xfId="2729" xr:uid="{CDD1AEB7-5E39-489B-B6FB-B5649818BDFE}"/>
    <cellStyle name="Valuta 9" xfId="10363" xr:uid="{B52DE439-D2D7-45A3-8C6B-F39699970132}"/>
    <cellStyle name="Verklarende tekst 2" xfId="536" xr:uid="{986E85FE-DDEC-441A-9B66-37A645BB552A}"/>
    <cellStyle name="Verklarende tekst 3" xfId="17" xr:uid="{290FD5A3-CFEF-4287-8CD4-BD2039DC0ABA}"/>
    <cellStyle name="Waarschuwingstekst 2" xfId="537" xr:uid="{6CB6B347-0668-481C-AA16-A5A21BE5BD7D}"/>
    <cellStyle name="Waarschuwingstekst 3" xfId="16" xr:uid="{52DD1CE0-1ECD-4C6C-BA81-47ACEB72284D}"/>
  </cellStyles>
  <dxfs count="24">
    <dxf>
      <fill>
        <patternFill>
          <bgColor rgb="FFFF0000"/>
        </patternFill>
      </fill>
    </dxf>
    <dxf>
      <fill>
        <patternFill>
          <bgColor rgb="FFFF00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color theme="1"/>
      </font>
      <fill>
        <patternFill>
          <bgColor rgb="FFFF0000"/>
        </patternFill>
      </fill>
    </dxf>
    <dxf>
      <fill>
        <patternFill>
          <bgColor theme="9" tint="0.79998168889431442"/>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4.9989318521683403E-2"/>
        </patternFill>
      </fill>
    </dxf>
    <dxf>
      <fill>
        <patternFill>
          <bgColor theme="7" tint="0.59996337778862885"/>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2</xdr:col>
      <xdr:colOff>99060</xdr:colOff>
      <xdr:row>5</xdr:row>
      <xdr:rowOff>138430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4086225</xdr:colOff>
      <xdr:row>0</xdr:row>
      <xdr:rowOff>1</xdr:rowOff>
    </xdr:from>
    <xdr:to>
      <xdr:col>3</xdr:col>
      <xdr:colOff>5629274</xdr:colOff>
      <xdr:row>2</xdr:row>
      <xdr:rowOff>227540</xdr:rowOff>
    </xdr:to>
    <xdr:pic>
      <xdr:nvPicPr>
        <xdr:cNvPr id="2" name="Afbeelding 1">
          <a:extLst>
            <a:ext uri="{FF2B5EF4-FFF2-40B4-BE49-F238E27FC236}">
              <a16:creationId xmlns:a16="http://schemas.microsoft.com/office/drawing/2014/main" id="{8E2F461A-F376-4188-965B-248B5A4A1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4300" y="1"/>
          <a:ext cx="1685924" cy="68473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390524</xdr:colOff>
      <xdr:row>0</xdr:row>
      <xdr:rowOff>9210</xdr:rowOff>
    </xdr:from>
    <xdr:to>
      <xdr:col>11</xdr:col>
      <xdr:colOff>19386</xdr:colOff>
      <xdr:row>6</xdr:row>
      <xdr:rowOff>22270</xdr:rowOff>
    </xdr:to>
    <xdr:pic>
      <xdr:nvPicPr>
        <xdr:cNvPr id="2" name="Afbeelding 1" descr="RSJ IJsselland">
          <a:extLst>
            <a:ext uri="{FF2B5EF4-FFF2-40B4-BE49-F238E27FC236}">
              <a16:creationId xmlns:a16="http://schemas.microsoft.com/office/drawing/2014/main" id="{51DEC6AA-719F-4516-84FA-E3346DB16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4" y="9210"/>
          <a:ext cx="2111077" cy="82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488156</xdr:colOff>
      <xdr:row>0</xdr:row>
      <xdr:rowOff>38100</xdr:rowOff>
    </xdr:from>
    <xdr:to>
      <xdr:col>11</xdr:col>
      <xdr:colOff>647021</xdr:colOff>
      <xdr:row>1</xdr:row>
      <xdr:rowOff>4354</xdr:rowOff>
    </xdr:to>
    <xdr:pic>
      <xdr:nvPicPr>
        <xdr:cNvPr id="2" name="Afbeelding 1">
          <a:extLst>
            <a:ext uri="{FF2B5EF4-FFF2-40B4-BE49-F238E27FC236}">
              <a16:creationId xmlns:a16="http://schemas.microsoft.com/office/drawing/2014/main" id="{DEBFE479-83A1-4690-8EA3-6400170BBE29}"/>
            </a:ext>
          </a:extLst>
        </xdr:cNvPr>
        <xdr:cNvPicPr>
          <a:picLocks noChangeAspect="1"/>
        </xdr:cNvPicPr>
      </xdr:nvPicPr>
      <xdr:blipFill>
        <a:blip xmlns:r="http://schemas.openxmlformats.org/officeDocument/2006/relationships" r:embed="rId1"/>
        <a:stretch>
          <a:fillRect/>
        </a:stretch>
      </xdr:blipFill>
      <xdr:spPr>
        <a:xfrm>
          <a:off x="8374856" y="38100"/>
          <a:ext cx="2301990" cy="82350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sj-ijsselland.nl/contractmanagement/gecontracteerde-zorgaanbiede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codeName="Blad1">
    <pageSetUpPr fitToPage="1"/>
  </sheetPr>
  <dimension ref="A1:B49"/>
  <sheetViews>
    <sheetView showGridLines="0" workbookViewId="0">
      <pane ySplit="5" topLeftCell="A6" activePane="bottomLeft" state="frozen"/>
      <selection pane="bottomLeft" activeCell="A6" sqref="A6"/>
    </sheetView>
  </sheetViews>
  <sheetFormatPr defaultRowHeight="14.5" x14ac:dyDescent="0.35"/>
  <cols>
    <col min="1" max="1" width="3.54296875" customWidth="1"/>
    <col min="2" max="2" width="110.1796875" customWidth="1"/>
  </cols>
  <sheetData>
    <row r="1" spans="1:2" ht="15.5" x14ac:dyDescent="0.35">
      <c r="A1" s="22" t="s">
        <v>0</v>
      </c>
    </row>
    <row r="3" spans="1:2" x14ac:dyDescent="0.35">
      <c r="A3" s="4" t="s">
        <v>1</v>
      </c>
    </row>
    <row r="4" spans="1:2" x14ac:dyDescent="0.35">
      <c r="A4" s="186" t="s">
        <v>598</v>
      </c>
      <c r="B4" s="186"/>
    </row>
    <row r="5" spans="1:2" x14ac:dyDescent="0.35">
      <c r="A5" s="189">
        <v>45630</v>
      </c>
      <c r="B5" s="189"/>
    </row>
    <row r="7" spans="1:2" x14ac:dyDescent="0.35">
      <c r="A7" s="4" t="s">
        <v>2</v>
      </c>
    </row>
    <row r="8" spans="1:2" x14ac:dyDescent="0.35">
      <c r="A8">
        <v>1</v>
      </c>
      <c r="B8" t="s">
        <v>3</v>
      </c>
    </row>
    <row r="9" spans="1:2" x14ac:dyDescent="0.35">
      <c r="A9">
        <v>2</v>
      </c>
      <c r="B9" t="s">
        <v>4</v>
      </c>
    </row>
    <row r="10" spans="1:2" x14ac:dyDescent="0.35">
      <c r="A10">
        <v>3</v>
      </c>
      <c r="B10" t="s">
        <v>5</v>
      </c>
    </row>
    <row r="11" spans="1:2" x14ac:dyDescent="0.35">
      <c r="A11">
        <v>4</v>
      </c>
      <c r="B11" t="s">
        <v>6</v>
      </c>
    </row>
    <row r="12" spans="1:2" x14ac:dyDescent="0.35">
      <c r="A12">
        <v>5</v>
      </c>
      <c r="B12" t="s">
        <v>7</v>
      </c>
    </row>
    <row r="13" spans="1:2" x14ac:dyDescent="0.35">
      <c r="A13">
        <v>6</v>
      </c>
      <c r="B13" t="s">
        <v>8</v>
      </c>
    </row>
    <row r="14" spans="1:2" x14ac:dyDescent="0.35">
      <c r="A14">
        <v>7</v>
      </c>
      <c r="B14" t="s">
        <v>9</v>
      </c>
    </row>
    <row r="15" spans="1:2" x14ac:dyDescent="0.35">
      <c r="A15">
        <v>8</v>
      </c>
      <c r="B15" t="s">
        <v>10</v>
      </c>
    </row>
    <row r="17" spans="1:2" s="4" customFormat="1" x14ac:dyDescent="0.35">
      <c r="A17" s="4" t="s">
        <v>11</v>
      </c>
    </row>
    <row r="18" spans="1:2" s="4" customFormat="1" x14ac:dyDescent="0.35">
      <c r="A18">
        <v>9</v>
      </c>
      <c r="B18" t="s">
        <v>12</v>
      </c>
    </row>
    <row r="19" spans="1:2" s="4" customFormat="1" x14ac:dyDescent="0.35">
      <c r="A19">
        <v>10</v>
      </c>
      <c r="B19" t="s">
        <v>13</v>
      </c>
    </row>
    <row r="20" spans="1:2" s="4" customFormat="1" x14ac:dyDescent="0.35">
      <c r="A20">
        <v>11</v>
      </c>
      <c r="B20" t="s">
        <v>14</v>
      </c>
    </row>
    <row r="21" spans="1:2" s="4" customFormat="1" x14ac:dyDescent="0.35">
      <c r="A21"/>
      <c r="B21"/>
    </row>
    <row r="22" spans="1:2" s="4" customFormat="1" x14ac:dyDescent="0.35">
      <c r="A22" s="4" t="s">
        <v>15</v>
      </c>
    </row>
    <row r="23" spans="1:2" s="4" customFormat="1" x14ac:dyDescent="0.35">
      <c r="A23">
        <v>12</v>
      </c>
      <c r="B23" t="s">
        <v>16</v>
      </c>
    </row>
    <row r="24" spans="1:2" s="4" customFormat="1" x14ac:dyDescent="0.35">
      <c r="A24"/>
      <c r="B24"/>
    </row>
    <row r="25" spans="1:2" s="4" customFormat="1" x14ac:dyDescent="0.35">
      <c r="A25" s="4" t="s">
        <v>17</v>
      </c>
    </row>
    <row r="26" spans="1:2" s="4" customFormat="1" x14ac:dyDescent="0.35">
      <c r="A26">
        <v>13</v>
      </c>
      <c r="B26" t="s">
        <v>18</v>
      </c>
    </row>
    <row r="27" spans="1:2" s="4" customFormat="1" x14ac:dyDescent="0.35">
      <c r="A27">
        <v>14</v>
      </c>
      <c r="B27" s="93" t="s">
        <v>19</v>
      </c>
    </row>
    <row r="28" spans="1:2" s="4" customFormat="1" x14ac:dyDescent="0.35">
      <c r="A28">
        <v>15</v>
      </c>
      <c r="B28" s="93" t="s">
        <v>20</v>
      </c>
    </row>
    <row r="29" spans="1:2" s="4" customFormat="1" x14ac:dyDescent="0.35">
      <c r="A29"/>
      <c r="B29" s="93"/>
    </row>
    <row r="30" spans="1:2" s="4" customFormat="1" x14ac:dyDescent="0.35">
      <c r="A30" s="4" t="s">
        <v>21</v>
      </c>
      <c r="B30" s="93"/>
    </row>
    <row r="31" spans="1:2" s="4" customFormat="1" x14ac:dyDescent="0.35">
      <c r="A31">
        <v>16</v>
      </c>
      <c r="B31" s="99" t="s">
        <v>22</v>
      </c>
    </row>
    <row r="32" spans="1:2" s="4" customFormat="1" x14ac:dyDescent="0.35">
      <c r="A32"/>
      <c r="B32" s="99"/>
    </row>
    <row r="33" spans="1:2" s="4" customFormat="1" x14ac:dyDescent="0.35">
      <c r="A33" s="4" t="s">
        <v>23</v>
      </c>
      <c r="B33" s="99"/>
    </row>
    <row r="34" spans="1:2" s="4" customFormat="1" x14ac:dyDescent="0.35">
      <c r="A34">
        <v>17</v>
      </c>
      <c r="B34" s="99" t="s">
        <v>24</v>
      </c>
    </row>
    <row r="35" spans="1:2" s="4" customFormat="1" x14ac:dyDescent="0.35">
      <c r="A35"/>
      <c r="B35"/>
    </row>
    <row r="36" spans="1:2" s="4" customFormat="1" x14ac:dyDescent="0.35">
      <c r="A36" s="4" t="s">
        <v>339</v>
      </c>
      <c r="B36" s="99"/>
    </row>
    <row r="37" spans="1:2" s="4" customFormat="1" x14ac:dyDescent="0.35">
      <c r="A37">
        <v>18</v>
      </c>
      <c r="B37" s="99" t="s">
        <v>340</v>
      </c>
    </row>
    <row r="38" spans="1:2" s="4" customFormat="1" x14ac:dyDescent="0.35">
      <c r="A38">
        <v>19</v>
      </c>
      <c r="B38" s="99" t="s">
        <v>364</v>
      </c>
    </row>
    <row r="39" spans="1:2" s="4" customFormat="1" x14ac:dyDescent="0.35">
      <c r="A39">
        <v>20</v>
      </c>
      <c r="B39" s="99" t="s">
        <v>436</v>
      </c>
    </row>
    <row r="40" spans="1:2" s="4" customFormat="1" x14ac:dyDescent="0.35">
      <c r="A40">
        <v>21</v>
      </c>
      <c r="B40" s="99" t="s">
        <v>437</v>
      </c>
    </row>
    <row r="41" spans="1:2" s="4" customFormat="1" x14ac:dyDescent="0.35">
      <c r="A41">
        <v>22</v>
      </c>
      <c r="B41" s="99" t="s">
        <v>442</v>
      </c>
    </row>
    <row r="42" spans="1:2" s="4" customFormat="1" x14ac:dyDescent="0.35">
      <c r="A42">
        <v>23</v>
      </c>
      <c r="B42" s="99" t="s">
        <v>443</v>
      </c>
    </row>
    <row r="43" spans="1:2" s="4" customFormat="1" x14ac:dyDescent="0.35">
      <c r="A43">
        <v>24</v>
      </c>
      <c r="B43" s="99" t="s">
        <v>444</v>
      </c>
    </row>
    <row r="44" spans="1:2" s="4" customFormat="1" x14ac:dyDescent="0.35">
      <c r="A44"/>
      <c r="B44"/>
    </row>
    <row r="45" spans="1:2" x14ac:dyDescent="0.35">
      <c r="A45" s="4" t="str">
        <f>"Let op. Dit bestand bevat tarieven van "&amp;YEAR(Lijsten!F2)&amp;". Vanaf 1 januari "&amp;YEAR(Lijsten!F2)+1&amp;" werkt"</f>
        <v>Let op. Dit bestand bevat tarieven van 2025. Vanaf 1 januari 2026 werkt</v>
      </c>
      <c r="B45" s="4"/>
    </row>
    <row r="46" spans="1:2" x14ac:dyDescent="0.35">
      <c r="A46" s="4" t="str">
        <f>"deze rekentool niet meer omdat dan de tarieven "&amp;YEAR(Lijsten!F2)+1&amp;" moeten worden ingelezen."</f>
        <v>deze rekentool niet meer omdat dan de tarieven 2026 moeten worden ingelezen.</v>
      </c>
      <c r="B46" s="4"/>
    </row>
    <row r="48" spans="1:2" x14ac:dyDescent="0.35">
      <c r="A48" t="s">
        <v>25</v>
      </c>
    </row>
    <row r="49" spans="1:1" x14ac:dyDescent="0.35">
      <c r="A49" t="s">
        <v>26</v>
      </c>
    </row>
  </sheetData>
  <sheetProtection algorithmName="SHA-512" hashValue="u3X1zalkevQ0DukVobhPKFBGuSL2DJALODNF26mIU5850n4E/bLAgKtlBceqlX9l5IL+pVYKloJlqzgnbzJUag==" saltValue="dgfODTEZQkkSrz/cdiwh5Q==" spinCount="100000" sheet="1" formatColumns="0" formatRows="0"/>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codeName="Blad2">
    <pageSetUpPr fitToPage="1"/>
  </sheetPr>
  <dimension ref="A1:D29"/>
  <sheetViews>
    <sheetView zoomScale="115" zoomScaleNormal="115" workbookViewId="0">
      <pane ySplit="3" topLeftCell="A19" activePane="bottomLeft" state="frozen"/>
      <selection pane="bottomLeft" activeCell="B19" sqref="B19"/>
    </sheetView>
  </sheetViews>
  <sheetFormatPr defaultColWidth="9.1796875" defaultRowHeight="14.5" x14ac:dyDescent="0.35"/>
  <cols>
    <col min="1" max="1" width="5.453125" style="57" customWidth="1"/>
    <col min="2" max="2" width="38.81640625" style="57" bestFit="1" customWidth="1"/>
    <col min="3" max="3" width="64.453125" style="57" customWidth="1"/>
    <col min="4" max="4" width="84.453125" style="57" customWidth="1"/>
    <col min="5" max="16384" width="9.1796875" style="57"/>
  </cols>
  <sheetData>
    <row r="1" spans="1:4" ht="18.5" x14ac:dyDescent="0.35">
      <c r="A1" s="58" t="s">
        <v>27</v>
      </c>
    </row>
    <row r="2" spans="1:4" ht="18.5" x14ac:dyDescent="0.35">
      <c r="A2" s="58"/>
    </row>
    <row r="3" spans="1:4" ht="18.5" x14ac:dyDescent="0.35">
      <c r="A3" s="58"/>
    </row>
    <row r="4" spans="1:4" x14ac:dyDescent="0.35">
      <c r="A4" s="53" t="s">
        <v>28</v>
      </c>
      <c r="B4" s="59"/>
      <c r="C4" s="59"/>
      <c r="D4" s="60"/>
    </row>
    <row r="5" spans="1:4" ht="72.5" x14ac:dyDescent="0.35">
      <c r="A5" s="61"/>
      <c r="B5" s="62" t="s">
        <v>29</v>
      </c>
      <c r="C5" s="47" t="s">
        <v>30</v>
      </c>
      <c r="D5" s="63"/>
    </row>
    <row r="6" spans="1:4" ht="101.5" x14ac:dyDescent="0.35">
      <c r="A6" s="61"/>
      <c r="B6" s="62" t="s">
        <v>31</v>
      </c>
      <c r="C6" s="47" t="s">
        <v>32</v>
      </c>
      <c r="D6" s="63"/>
    </row>
    <row r="7" spans="1:4" ht="18.5" x14ac:dyDescent="0.35">
      <c r="A7" s="61"/>
      <c r="B7" s="62" t="s">
        <v>33</v>
      </c>
      <c r="C7" s="47" t="s">
        <v>34</v>
      </c>
      <c r="D7" s="63"/>
    </row>
    <row r="8" spans="1:4" ht="29" x14ac:dyDescent="0.35">
      <c r="A8" s="61"/>
      <c r="B8" s="62" t="s">
        <v>35</v>
      </c>
      <c r="C8" s="47" t="s">
        <v>36</v>
      </c>
      <c r="D8" s="63"/>
    </row>
    <row r="9" spans="1:4" ht="29" x14ac:dyDescent="0.35">
      <c r="A9" s="61"/>
      <c r="B9" s="62" t="s">
        <v>37</v>
      </c>
      <c r="C9" s="47" t="s">
        <v>38</v>
      </c>
      <c r="D9" s="63"/>
    </row>
    <row r="10" spans="1:4" ht="29" x14ac:dyDescent="0.35">
      <c r="A10" s="64"/>
      <c r="B10" s="62" t="s">
        <v>39</v>
      </c>
      <c r="C10" s="47" t="s">
        <v>40</v>
      </c>
      <c r="D10" s="65"/>
    </row>
    <row r="11" spans="1:4" s="40" customFormat="1" x14ac:dyDescent="0.35"/>
    <row r="12" spans="1:4" s="40" customFormat="1" x14ac:dyDescent="0.35">
      <c r="A12" s="53" t="s">
        <v>41</v>
      </c>
      <c r="B12" s="54"/>
      <c r="C12" s="66" t="s">
        <v>42</v>
      </c>
      <c r="D12" s="55" t="s">
        <v>43</v>
      </c>
    </row>
    <row r="13" spans="1:4" s="40" customFormat="1" x14ac:dyDescent="0.35">
      <c r="A13" s="67">
        <v>1</v>
      </c>
      <c r="B13" s="67" t="s">
        <v>44</v>
      </c>
      <c r="C13" s="68" t="s">
        <v>45</v>
      </c>
      <c r="D13" s="47"/>
    </row>
    <row r="14" spans="1:4" s="40" customFormat="1" x14ac:dyDescent="0.35">
      <c r="A14" s="67">
        <v>2</v>
      </c>
      <c r="B14" s="67" t="s">
        <v>46</v>
      </c>
      <c r="C14" s="47" t="s">
        <v>47</v>
      </c>
      <c r="D14" s="47"/>
    </row>
    <row r="15" spans="1:4" s="40" customFormat="1" x14ac:dyDescent="0.35">
      <c r="A15" s="67">
        <v>3</v>
      </c>
      <c r="B15" s="67" t="s">
        <v>48</v>
      </c>
      <c r="C15" s="47" t="s">
        <v>49</v>
      </c>
      <c r="D15" s="47"/>
    </row>
    <row r="16" spans="1:4" s="40" customFormat="1" x14ac:dyDescent="0.35">
      <c r="A16" s="67">
        <v>4</v>
      </c>
      <c r="B16" s="67" t="s">
        <v>50</v>
      </c>
      <c r="C16" s="47" t="s">
        <v>51</v>
      </c>
      <c r="D16" s="47"/>
    </row>
    <row r="17" spans="1:4" s="40" customFormat="1" ht="29" x14ac:dyDescent="0.35">
      <c r="A17" s="67">
        <v>5</v>
      </c>
      <c r="B17" s="67" t="s">
        <v>52</v>
      </c>
      <c r="C17" s="47" t="s">
        <v>53</v>
      </c>
      <c r="D17" s="47"/>
    </row>
    <row r="18" spans="1:4" s="40" customFormat="1" x14ac:dyDescent="0.35">
      <c r="A18" s="67">
        <v>6</v>
      </c>
      <c r="B18" s="67" t="s">
        <v>86</v>
      </c>
      <c r="C18" s="47" t="s">
        <v>54</v>
      </c>
      <c r="D18" s="47"/>
    </row>
    <row r="19" spans="1:4" s="40" customFormat="1" ht="217.5" x14ac:dyDescent="0.35">
      <c r="A19" s="67">
        <v>7</v>
      </c>
      <c r="B19" s="67" t="s">
        <v>55</v>
      </c>
      <c r="C19" s="47" t="s">
        <v>597</v>
      </c>
      <c r="D19" s="47" t="s">
        <v>56</v>
      </c>
    </row>
    <row r="20" spans="1:4" s="40" customFormat="1" ht="159.5" x14ac:dyDescent="0.35">
      <c r="A20" s="67">
        <v>8</v>
      </c>
      <c r="B20" s="67" t="s">
        <v>57</v>
      </c>
      <c r="C20" s="68" t="s">
        <v>58</v>
      </c>
      <c r="D20" s="47" t="s">
        <v>59</v>
      </c>
    </row>
    <row r="21" spans="1:4" s="40" customFormat="1" x14ac:dyDescent="0.35">
      <c r="A21" s="67">
        <v>9</v>
      </c>
      <c r="B21" s="67" t="s">
        <v>91</v>
      </c>
      <c r="C21" s="47" t="s">
        <v>54</v>
      </c>
      <c r="D21" s="47"/>
    </row>
    <row r="22" spans="1:4" s="40" customFormat="1" ht="29" x14ac:dyDescent="0.35">
      <c r="A22" s="67">
        <v>10</v>
      </c>
      <c r="B22" s="67" t="s">
        <v>60</v>
      </c>
      <c r="C22" s="47" t="s">
        <v>61</v>
      </c>
      <c r="D22" s="77" t="s">
        <v>62</v>
      </c>
    </row>
    <row r="23" spans="1:4" s="40" customFormat="1" ht="72.5" x14ac:dyDescent="0.35">
      <c r="A23" s="67">
        <v>11</v>
      </c>
      <c r="B23" s="67" t="s">
        <v>63</v>
      </c>
      <c r="C23" s="47" t="s">
        <v>422</v>
      </c>
      <c r="D23" s="47" t="s">
        <v>64</v>
      </c>
    </row>
    <row r="24" spans="1:4" s="40" customFormat="1" ht="58" x14ac:dyDescent="0.35">
      <c r="A24" s="67">
        <v>12</v>
      </c>
      <c r="B24" s="67" t="s">
        <v>65</v>
      </c>
      <c r="C24" s="47" t="s">
        <v>66</v>
      </c>
      <c r="D24" s="47"/>
    </row>
    <row r="25" spans="1:4" s="40" customFormat="1" ht="43.5" x14ac:dyDescent="0.35">
      <c r="A25" s="95" t="s">
        <v>351</v>
      </c>
      <c r="B25" s="47" t="s">
        <v>67</v>
      </c>
      <c r="C25" s="47" t="s">
        <v>352</v>
      </c>
      <c r="D25" s="47"/>
    </row>
    <row r="26" spans="1:4" s="40" customFormat="1" x14ac:dyDescent="0.35">
      <c r="A26" s="47">
        <v>26</v>
      </c>
      <c r="B26" s="47" t="s">
        <v>68</v>
      </c>
      <c r="C26" s="47" t="s">
        <v>69</v>
      </c>
      <c r="D26" s="47"/>
    </row>
    <row r="27" spans="1:4" s="40" customFormat="1" ht="29" x14ac:dyDescent="0.35">
      <c r="A27" s="47">
        <v>27</v>
      </c>
      <c r="B27" s="47" t="s">
        <v>70</v>
      </c>
      <c r="C27" s="47" t="s">
        <v>71</v>
      </c>
      <c r="D27" s="47"/>
    </row>
    <row r="28" spans="1:4" s="40" customFormat="1" x14ac:dyDescent="0.35"/>
    <row r="29" spans="1:4" s="40" customFormat="1" x14ac:dyDescent="0.35"/>
  </sheetData>
  <sheetProtection algorithmName="SHA-512" hashValue="Fe6ZDHuPabXTbT662fUno7dHqz1I1F8uTjypvWMPxVytEk5m4zpLjO4msEmK64Wo4ro7CDUBjOB3pHzpW9qxVg==" saltValue="j6H17Z9wdspF2s1T2WrWDA==" spinCount="100000" sheet="1" objects="1" scenarios="1"/>
  <hyperlinks>
    <hyperlink ref="D22" r:id="rId1" xr:uid="{BB6BF5AB-DF8F-4157-81C3-C12836CB9326}"/>
  </hyperlinks>
  <pageMargins left="0.70866141732283472" right="0.70866141732283472" top="0.74803149606299213" bottom="0.74803149606299213" header="0.31496062992125984" footer="0.31496062992125984"/>
  <pageSetup paperSize="9" orientation="landscape" horizontalDpi="4294967293" verticalDpi="0" r:id="rId2"/>
  <headerFooter>
    <oddFooter>&amp;F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C6-E264-40A3-B6FF-7C0DB22FDE45}">
  <sheetPr>
    <tabColor rgb="FF0070C0"/>
    <pageSetUpPr fitToPage="1"/>
  </sheetPr>
  <dimension ref="A1:L40"/>
  <sheetViews>
    <sheetView showGridLines="0" showZeros="0" tabSelected="1" zoomScaleNormal="100" workbookViewId="0">
      <pane ySplit="4" topLeftCell="A7" activePane="bottomLeft" state="frozen"/>
      <selection pane="bottomLeft" activeCell="D1" sqref="D1"/>
    </sheetView>
  </sheetViews>
  <sheetFormatPr defaultRowHeight="14.5" x14ac:dyDescent="0.35"/>
  <cols>
    <col min="1" max="1" width="1.81640625" customWidth="1"/>
    <col min="2" max="2" width="5.453125" style="7" customWidth="1"/>
    <col min="3" max="3" width="63" customWidth="1"/>
    <col min="4" max="4" width="39.453125" customWidth="1"/>
    <col min="5" max="5" width="22.54296875" bestFit="1" customWidth="1"/>
    <col min="6" max="6" width="14.54296875" customWidth="1"/>
    <col min="7" max="7" width="2.453125" customWidth="1"/>
    <col min="8" max="8" width="3.54296875" customWidth="1"/>
    <col min="9" max="9" width="24.81640625" customWidth="1"/>
    <col min="10" max="10" width="5.81640625" customWidth="1"/>
    <col min="11" max="11" width="31.453125" customWidth="1"/>
    <col min="12" max="12" width="3.1796875" customWidth="1"/>
    <col min="13" max="13" width="3.54296875" customWidth="1"/>
    <col min="14" max="14" width="13.54296875" customWidth="1"/>
  </cols>
  <sheetData>
    <row r="1" spans="1:12" ht="20.25" customHeight="1" x14ac:dyDescent="0.35">
      <c r="A1" s="102" t="str">
        <f>"Rekenhulp ambulant budget "&amp;YEAR(Lijsten!F2)</f>
        <v>Rekenhulp ambulant budget 2025</v>
      </c>
      <c r="B1" s="103"/>
      <c r="C1" s="104"/>
      <c r="D1" s="104"/>
      <c r="E1" s="105"/>
      <c r="F1" s="104"/>
      <c r="G1" s="105"/>
      <c r="H1" s="105"/>
      <c r="I1" s="105"/>
      <c r="J1" s="105"/>
      <c r="K1" s="106"/>
    </row>
    <row r="2" spans="1:12" ht="14.5" customHeight="1" x14ac:dyDescent="0.35">
      <c r="A2" s="107"/>
      <c r="B2" s="188" t="s">
        <v>72</v>
      </c>
      <c r="C2" s="187"/>
      <c r="D2" s="195">
        <f ca="1">IF(TODAY()&gt;Lijsten!$F$2,"Deze rekentool is niet meer geldig omdat de tarieven verouderd zijn. Op de website van RSJ IJsselland staat de nieuwe versie.",IF(TODAY()&gt;Lijsten!$F$2-30,"Let op: de tarieven 2024 gelden nog "&amp;Lijsten!F2-TODAY()&amp;" dagen. Daarna werkt deze rekentool niet meer. Mail Inkoop (inkoop@rsj-ijsselland.nl) om de tarieven "&amp;YEAR(Lijsten!F2)+1&amp;" in te voeren.",))</f>
        <v>0</v>
      </c>
      <c r="E2" s="195"/>
      <c r="F2" s="195"/>
      <c r="K2" s="108"/>
    </row>
    <row r="3" spans="1:12" ht="14.5" customHeight="1" x14ac:dyDescent="0.35">
      <c r="A3" s="107"/>
      <c r="D3" s="195"/>
      <c r="E3" s="195"/>
      <c r="F3" s="195"/>
      <c r="K3" s="108"/>
    </row>
    <row r="4" spans="1:12" ht="14.5" customHeight="1" x14ac:dyDescent="0.35">
      <c r="A4" s="107"/>
      <c r="D4" s="195"/>
      <c r="E4" s="195"/>
      <c r="F4" s="195"/>
      <c r="K4" s="108"/>
    </row>
    <row r="5" spans="1:12" ht="14.5" hidden="1" customHeight="1" x14ac:dyDescent="0.35">
      <c r="A5" s="107"/>
      <c r="C5" s="7"/>
      <c r="E5" s="6"/>
      <c r="F5" s="7"/>
      <c r="K5" s="108"/>
    </row>
    <row r="6" spans="1:12" hidden="1" x14ac:dyDescent="0.35">
      <c r="A6" s="107"/>
      <c r="C6" s="7"/>
      <c r="D6" s="7"/>
      <c r="E6" s="196" t="str">
        <f>IF(AND(B2="Duurzaam",OR(AND(D16&lt;&gt;1,D16&lt;&gt;""),AND(D20&lt;&gt;1,D20&lt;&gt;""))),"Let op: geldigheid toewijzingen Duurzaam is altijd 1 jaar!","")</f>
        <v/>
      </c>
      <c r="F6" s="196"/>
      <c r="K6" s="108"/>
    </row>
    <row r="7" spans="1:12" ht="14.5" customHeight="1" x14ac:dyDescent="0.35">
      <c r="A7" s="107"/>
      <c r="C7" s="7"/>
      <c r="D7" s="8" t="s">
        <v>73</v>
      </c>
      <c r="E7" s="196"/>
      <c r="F7" s="196"/>
      <c r="K7" s="108"/>
    </row>
    <row r="8" spans="1:12" x14ac:dyDescent="0.35">
      <c r="A8" s="107"/>
      <c r="B8" s="10">
        <v>1</v>
      </c>
      <c r="C8" s="44" t="s">
        <v>44</v>
      </c>
      <c r="D8" s="79"/>
      <c r="E8" s="7"/>
      <c r="F8" s="7"/>
      <c r="H8" s="198" t="str">
        <f>"Resultaattabel"</f>
        <v>Resultaattabel</v>
      </c>
      <c r="I8" s="200"/>
      <c r="J8" s="200"/>
      <c r="K8" s="201"/>
    </row>
    <row r="9" spans="1:12" x14ac:dyDescent="0.35">
      <c r="A9" s="107"/>
      <c r="B9" s="10">
        <v>2</v>
      </c>
      <c r="C9" s="44" t="s">
        <v>46</v>
      </c>
      <c r="D9" s="79"/>
      <c r="H9" s="202" t="str">
        <f>"Gegevens voor cliënt: "&amp;D10</f>
        <v xml:space="preserve">Gegevens voor cliënt: </v>
      </c>
      <c r="I9" s="203"/>
      <c r="J9" s="203"/>
      <c r="K9" s="204"/>
    </row>
    <row r="10" spans="1:12" ht="14.5" customHeight="1" x14ac:dyDescent="0.35">
      <c r="A10" s="107"/>
      <c r="B10" s="10">
        <v>3</v>
      </c>
      <c r="C10" s="45" t="s">
        <v>48</v>
      </c>
      <c r="D10" s="80"/>
      <c r="E10" t="s">
        <v>74</v>
      </c>
      <c r="G10" s="9"/>
      <c r="H10" s="205" t="str">
        <f>"Groepsaanbod dagen per "&amp;F14</f>
        <v xml:space="preserve">Groepsaanbod dagen per </v>
      </c>
      <c r="I10" s="206"/>
      <c r="J10" s="207"/>
      <c r="K10" s="109">
        <f>D14</f>
        <v>0</v>
      </c>
    </row>
    <row r="11" spans="1:12" x14ac:dyDescent="0.35">
      <c r="A11" s="107"/>
      <c r="G11" s="7"/>
      <c r="H11" s="205" t="str">
        <f>"Uren groepsaanbod per "&amp;F14</f>
        <v xml:space="preserve">Uren groepsaanbod per </v>
      </c>
      <c r="I11" s="206"/>
      <c r="J11" s="207"/>
      <c r="K11" s="110">
        <f>IF($D$8="Nee","nvt (toewijzing zonder groepsaanbod)",IF(COUNTA(D14:D15)=2,D14*D15,))</f>
        <v>0</v>
      </c>
    </row>
    <row r="12" spans="1:12" x14ac:dyDescent="0.35">
      <c r="A12" s="107"/>
      <c r="B12" s="10"/>
      <c r="C12" s="24" t="s">
        <v>75</v>
      </c>
      <c r="D12" s="78" t="s">
        <v>76</v>
      </c>
      <c r="E12" s="197" t="s">
        <v>77</v>
      </c>
      <c r="F12" s="197"/>
      <c r="G12" s="7"/>
      <c r="H12" s="205" t="str">
        <f>"Duur toewijzing ("&amp;E16&amp;")"</f>
        <v>Duur toewijzing ()</v>
      </c>
      <c r="I12" s="206"/>
      <c r="J12" s="207"/>
      <c r="K12" s="111">
        <f>D16</f>
        <v>0</v>
      </c>
    </row>
    <row r="13" spans="1:12" x14ac:dyDescent="0.35">
      <c r="A13" s="107"/>
      <c r="B13" s="41"/>
      <c r="C13" s="42" t="s">
        <v>78</v>
      </c>
      <c r="D13" s="43"/>
      <c r="E13" s="198"/>
      <c r="F13" s="199"/>
      <c r="G13" s="7"/>
      <c r="H13" s="205" t="s">
        <v>79</v>
      </c>
      <c r="I13" s="206"/>
      <c r="J13" s="207"/>
      <c r="K13" s="112">
        <f>IFERROR(IF(ISNUMBER(K11),IF(F14=Lijsten!$K$24,K11,K11*D16*INDEX(vannaar,MATCH(F14,vannaara,0),MATCH(E16,vannaar1,0))),""),)</f>
        <v>0</v>
      </c>
    </row>
    <row r="14" spans="1:12" x14ac:dyDescent="0.35">
      <c r="A14" s="107"/>
      <c r="B14" s="10">
        <v>4</v>
      </c>
      <c r="C14" s="25" t="s">
        <v>80</v>
      </c>
      <c r="D14" s="56"/>
      <c r="E14" s="21" t="str">
        <f>IF(D14=1,"dag per","dagen per")</f>
        <v>dagen per</v>
      </c>
      <c r="F14" s="17"/>
      <c r="G14" s="7"/>
      <c r="H14" s="205" t="s">
        <v>82</v>
      </c>
      <c r="I14" s="206"/>
      <c r="J14" s="207"/>
      <c r="K14" s="128" t="str">
        <f>IF(D17&lt;&gt;"",RIGHT(D17,LEN(D17)),"")</f>
        <v/>
      </c>
    </row>
    <row r="15" spans="1:12" x14ac:dyDescent="0.35">
      <c r="A15" s="107"/>
      <c r="B15" s="10">
        <v>5</v>
      </c>
      <c r="C15" s="26" t="s">
        <v>83</v>
      </c>
      <c r="D15" s="11"/>
      <c r="E15" s="21" t="s">
        <v>84</v>
      </c>
      <c r="F15" s="7"/>
      <c r="G15" s="7"/>
      <c r="H15" s="205" t="s">
        <v>85</v>
      </c>
      <c r="I15" s="206"/>
      <c r="J15" s="206"/>
      <c r="K15" s="113" t="str">
        <f>IF($D$8="Nee","nvt (toewijzing zonder groepsaanbod)",IFERROR(INDEX(Lijsten!$E$3:$F$8,MATCH(D17,duurzaam,0),2),""))</f>
        <v/>
      </c>
      <c r="L15" s="7"/>
    </row>
    <row r="16" spans="1:12" x14ac:dyDescent="0.35">
      <c r="A16" s="107"/>
      <c r="B16" s="10">
        <v>6</v>
      </c>
      <c r="C16" s="25" t="s">
        <v>86</v>
      </c>
      <c r="D16" s="11"/>
      <c r="E16" s="17"/>
      <c r="F16" s="7"/>
      <c r="G16" s="13"/>
      <c r="H16" s="69" t="s">
        <v>355</v>
      </c>
      <c r="I16" s="70"/>
      <c r="J16" s="71"/>
      <c r="K16" s="129">
        <f>IF($D$8="Nee","nvt (toewijzing zonder groepsaanbod)",IF(AND(ISNUMBER(K11),ISNUMBER(D16),ISNUMBER(K15)),IF(F14=Lijsten!K24,K11*K15,D16*K11*K15*INDEX(vannaar,MATCH(F14,vannaara,0),MATCH(E16,vannaar1,0))),))</f>
        <v>0</v>
      </c>
    </row>
    <row r="17" spans="1:11" x14ac:dyDescent="0.35">
      <c r="A17" s="107"/>
      <c r="B17" s="10">
        <v>7</v>
      </c>
      <c r="C17" s="25" t="str">
        <f>IF(AND(D17=Lijsten!$E$6,'Rekenhulp ambulant budget'!B2="duurzaam"),"Intensiteit groepsaanbod ('zwaar' alleen bij KDC's!!)","Intensiteit groepsaanbod")</f>
        <v>Intensiteit groepsaanbod</v>
      </c>
      <c r="D17" s="12"/>
      <c r="E17" s="13"/>
      <c r="F17" s="13"/>
      <c r="G17" s="13"/>
      <c r="H17" s="34" t="str">
        <f>IFERROR(REPLACE(LEFT(E19,LEN(E19)-4),1,1,UPPER(LEFT(E19,1)))&amp;" ambulante jeugdhulp per "&amp;F19,"")</f>
        <v>Uren ambulante jeugdhulp per week</v>
      </c>
      <c r="I17" s="36"/>
      <c r="J17" s="35"/>
      <c r="K17" s="109">
        <f>D19</f>
        <v>0</v>
      </c>
    </row>
    <row r="18" spans="1:11" x14ac:dyDescent="0.35">
      <c r="A18" s="107"/>
      <c r="B18" s="41"/>
      <c r="C18" s="43" t="s">
        <v>89</v>
      </c>
      <c r="D18" s="43"/>
      <c r="E18" s="13"/>
      <c r="F18" s="13"/>
      <c r="G18" s="13"/>
      <c r="H18" s="34" t="str">
        <f>"Duur toewijzing ("&amp;E20&amp;")"</f>
        <v>Duur toewijzing (maanden)</v>
      </c>
      <c r="I18" s="36"/>
      <c r="J18" s="35"/>
      <c r="K18" s="111">
        <f>D20</f>
        <v>0</v>
      </c>
    </row>
    <row r="19" spans="1:11" x14ac:dyDescent="0.35">
      <c r="A19" s="107"/>
      <c r="B19" s="10">
        <v>8</v>
      </c>
      <c r="C19" s="25" t="s">
        <v>57</v>
      </c>
      <c r="D19" s="11"/>
      <c r="E19" s="11" t="s">
        <v>90</v>
      </c>
      <c r="F19" s="11" t="s">
        <v>81</v>
      </c>
      <c r="G19" s="14"/>
      <c r="H19" s="34" t="str">
        <f>IFERROR(REPLACE(LEFT(E19,LEN(E19)-4),1,1,UPPER(LEFT(E19,1)))&amp;" beschikking ambulante jeugdhulp","Totaal beschikking ambulant")</f>
        <v>Uren beschikking ambulante jeugdhulp</v>
      </c>
      <c r="I19" s="36"/>
      <c r="J19" s="35"/>
      <c r="K19" s="112">
        <f>ROUNDDOWN(IF(COUNTA(B2,D19,D20,D21,E19,F19,E20)=7,IF(F19=Lijsten!K24,D19,D19*D20*INDEX(vannaar,MATCH(F19,vannaara,0),MATCH(E20,vannaar1,0))),),0)</f>
        <v>0</v>
      </c>
    </row>
    <row r="20" spans="1:11" x14ac:dyDescent="0.35">
      <c r="A20" s="107"/>
      <c r="B20" s="10">
        <v>9</v>
      </c>
      <c r="C20" s="25" t="s">
        <v>91</v>
      </c>
      <c r="D20" s="11"/>
      <c r="E20" s="37" t="s">
        <v>92</v>
      </c>
      <c r="F20" s="7"/>
      <c r="G20" s="7"/>
      <c r="H20" s="34" t="s">
        <v>93</v>
      </c>
      <c r="I20" s="36"/>
      <c r="J20" s="35"/>
      <c r="K20" s="113" t="str">
        <f>IF(D23=0,D22,D23)</f>
        <v/>
      </c>
    </row>
    <row r="21" spans="1:11" x14ac:dyDescent="0.35">
      <c r="A21" s="107"/>
      <c r="B21" s="10">
        <v>10</v>
      </c>
      <c r="C21" s="25" t="s">
        <v>60</v>
      </c>
      <c r="D21" s="38"/>
      <c r="E21" s="30"/>
      <c r="F21" s="30"/>
      <c r="G21" s="7"/>
      <c r="H21" s="69" t="s">
        <v>356</v>
      </c>
      <c r="I21" s="70"/>
      <c r="J21" s="71"/>
      <c r="K21" s="137">
        <f>IF($D$9="Nee",
    "nvt (toewijzing zonder ambulante jeugdhulp)",
    IF(COUNTA(B2,D19,D20,D21,E19,F19,E20)=7,
       IF(F19=Lijsten!K24,
          (D19 / IF(E19="minuten per", 60, 1)) * IF(AND(D22&lt;&gt;0,D23&gt;0), D23, D22),
          ((D19 / IF(E19="minuten per", 60, 1)) * D20 * IF(AND(D22&lt;&gt;0,D23&gt;0), D23, D22) * INDEX(vannaar, MATCH(F19, vannaara, 0), MATCH(E20, vannaar1, 0)))
       ),
    )
)</f>
        <v>0</v>
      </c>
    </row>
    <row r="22" spans="1:11" x14ac:dyDescent="0.35">
      <c r="A22" s="107"/>
      <c r="B22" s="10">
        <v>11</v>
      </c>
      <c r="C22" s="27" t="s">
        <v>63</v>
      </c>
      <c r="D22" s="23" t="str">
        <f>IF($D$9="Nee",
   "nvt (toewijzing zonder ambulante jeugdhulp)",
   IFERROR(
       INDEX(Lijsten!$B$3:$B$7, MATCH(D21, Perceel, 0)) / IF(E19=Lijsten!J3, 1, 1),
       ""
   )
)</f>
        <v/>
      </c>
      <c r="E22" s="7"/>
      <c r="F22" s="7"/>
      <c r="G22" s="7"/>
      <c r="H22" s="50" t="s">
        <v>354</v>
      </c>
      <c r="I22" s="51"/>
      <c r="J22" s="51"/>
      <c r="K22" s="114">
        <f>IF(ISNUMBER(K16), K16, 0) + IF(ISNUMBER(K21), K21, 0)</f>
        <v>0</v>
      </c>
    </row>
    <row r="23" spans="1:11" x14ac:dyDescent="0.35">
      <c r="A23" s="116"/>
      <c r="B23" s="10">
        <v>12</v>
      </c>
      <c r="C23" s="10" t="s">
        <v>95</v>
      </c>
      <c r="D23" s="92">
        <f>D36</f>
        <v>0</v>
      </c>
      <c r="E23" s="7" t="s">
        <v>74</v>
      </c>
      <c r="F23" s="7"/>
      <c r="G23" s="7"/>
      <c r="H23" s="126" t="s">
        <v>353</v>
      </c>
      <c r="I23" s="127"/>
      <c r="J23" s="127"/>
      <c r="K23" s="115" t="str" cm="1">
        <f t="array" ref="K23">IFERROR(INDEX(I27:I36, MATCH(K22, I27:I36, 1) + 1), "")</f>
        <v/>
      </c>
    </row>
    <row r="24" spans="1:11" x14ac:dyDescent="0.35">
      <c r="A24" s="107"/>
      <c r="E24" s="7"/>
      <c r="F24" s="7"/>
      <c r="G24" s="7"/>
      <c r="H24" s="192" t="str">
        <f ca="1">Versiebeheer!A3&amp;" ("&amp;TEXT(Versiebeheer!A5,"dd-mm-jjjj")&amp;"). Timestamp berekening: "&amp;TEXT(NOW(),"d-m-jjjj uu:mm")</f>
        <v>Rekenhulp ambulant budget (04-12-2024). Timestamp berekening: 4-12-2024 13:07</v>
      </c>
      <c r="I24" s="193"/>
      <c r="J24" s="193"/>
      <c r="K24" s="194"/>
    </row>
    <row r="25" spans="1:11" x14ac:dyDescent="0.35">
      <c r="A25" s="107"/>
      <c r="B25"/>
      <c r="E25" s="7"/>
      <c r="F25" s="7"/>
      <c r="G25" s="7"/>
      <c r="K25" s="108"/>
    </row>
    <row r="26" spans="1:11" x14ac:dyDescent="0.35">
      <c r="A26" s="107"/>
      <c r="B26" s="82" t="s">
        <v>341</v>
      </c>
      <c r="C26" s="81" t="s">
        <v>96</v>
      </c>
      <c r="D26" s="82" t="s">
        <v>97</v>
      </c>
      <c r="E26" s="82" t="s">
        <v>98</v>
      </c>
      <c r="F26" s="7"/>
      <c r="G26" s="15"/>
      <c r="H26" s="190" t="s">
        <v>99</v>
      </c>
      <c r="I26" s="191"/>
      <c r="K26" s="117" t="s">
        <v>100</v>
      </c>
    </row>
    <row r="27" spans="1:11" ht="14.5" customHeight="1" x14ac:dyDescent="0.35">
      <c r="A27" s="107"/>
      <c r="B27" s="10">
        <v>13</v>
      </c>
      <c r="C27" s="25" t="s">
        <v>101</v>
      </c>
      <c r="D27" s="84">
        <f>D21</f>
        <v>0</v>
      </c>
      <c r="E27" s="18"/>
      <c r="F27" s="7"/>
      <c r="G27" s="15"/>
      <c r="H27" s="33" t="s">
        <v>102</v>
      </c>
      <c r="I27" s="46">
        <v>1000</v>
      </c>
      <c r="K27" s="118" t="s">
        <v>103</v>
      </c>
    </row>
    <row r="28" spans="1:11" x14ac:dyDescent="0.35">
      <c r="A28" s="107"/>
      <c r="B28" s="10">
        <v>14</v>
      </c>
      <c r="C28" s="10" t="s">
        <v>104</v>
      </c>
      <c r="D28" s="85"/>
      <c r="E28" s="89" t="str">
        <f>IF(ISNUMBER(VLOOKUP(_xlfn.CONCAT(C28,$D$27),Lijsten!E38:F72,2,FALSE)),VLOOKUP(_xlfn.CONCAT(C28,$D$27),Lijsten!E38:F72,2,FALSE),"")</f>
        <v/>
      </c>
      <c r="F28" s="7"/>
      <c r="H28" s="33" t="s">
        <v>105</v>
      </c>
      <c r="I28" s="46">
        <v>2000</v>
      </c>
      <c r="K28" s="119" t="s">
        <v>106</v>
      </c>
    </row>
    <row r="29" spans="1:11" x14ac:dyDescent="0.35">
      <c r="A29" s="107"/>
      <c r="B29" s="10">
        <v>15</v>
      </c>
      <c r="C29" s="10" t="s">
        <v>107</v>
      </c>
      <c r="D29" s="85"/>
      <c r="E29" s="89" t="str">
        <f>IF(ISNUMBER(VLOOKUP(_xlfn.CONCAT(C29,$D$27),Lijsten!E39:F73,2,FALSE)),VLOOKUP(_xlfn.CONCAT(C29,$D$27),Lijsten!E39:F73,2,FALSE),"")</f>
        <v/>
      </c>
      <c r="F29" s="7"/>
      <c r="H29" s="33" t="s">
        <v>108</v>
      </c>
      <c r="I29" s="46">
        <v>3000</v>
      </c>
      <c r="K29" s="120" t="s">
        <v>109</v>
      </c>
    </row>
    <row r="30" spans="1:11" x14ac:dyDescent="0.35">
      <c r="A30" s="107"/>
      <c r="B30" s="10">
        <v>16</v>
      </c>
      <c r="C30" s="10" t="s">
        <v>110</v>
      </c>
      <c r="D30" s="85"/>
      <c r="E30" s="89" t="str">
        <f>IF(ISNUMBER(VLOOKUP(_xlfn.CONCAT(C30,$D$27),Lijsten!E40:F74,2,FALSE)),VLOOKUP(_xlfn.CONCAT(C30,$D$27),Lijsten!E40:F74,2,FALSE),"")</f>
        <v/>
      </c>
      <c r="H30" s="33" t="s">
        <v>111</v>
      </c>
      <c r="I30" s="46">
        <v>5000</v>
      </c>
      <c r="J30" s="31"/>
      <c r="K30" s="121" t="s">
        <v>112</v>
      </c>
    </row>
    <row r="31" spans="1:11" x14ac:dyDescent="0.35">
      <c r="A31" s="107"/>
      <c r="B31" s="10">
        <v>17</v>
      </c>
      <c r="C31" s="10" t="s">
        <v>113</v>
      </c>
      <c r="D31" s="85"/>
      <c r="E31" s="89" t="str">
        <f>IF(ISNUMBER(VLOOKUP(_xlfn.CONCAT(C31,$D$27),Lijsten!E41:F75,2,FALSE)),VLOOKUP(_xlfn.CONCAT(C31,$D$27),Lijsten!E41:F75,2,FALSE),"")</f>
        <v/>
      </c>
      <c r="H31" s="33" t="s">
        <v>114</v>
      </c>
      <c r="I31" s="46">
        <v>8000</v>
      </c>
      <c r="J31" s="32"/>
      <c r="K31" s="122" t="s">
        <v>115</v>
      </c>
    </row>
    <row r="32" spans="1:11" x14ac:dyDescent="0.35">
      <c r="A32" s="107"/>
      <c r="B32" s="10">
        <v>18</v>
      </c>
      <c r="C32" s="10" t="s">
        <v>116</v>
      </c>
      <c r="D32" s="85"/>
      <c r="E32" s="89" t="str">
        <f>IF(ISNUMBER(VLOOKUP(_xlfn.CONCAT(C32,$D$27),Lijsten!E42:F76,2,FALSE)),VLOOKUP(_xlfn.CONCAT(C32,$D$27),Lijsten!E42:F76,2,FALSE),"")</f>
        <v/>
      </c>
      <c r="H32" s="33">
        <v>6</v>
      </c>
      <c r="I32" s="46">
        <v>10000</v>
      </c>
      <c r="J32" s="32"/>
      <c r="K32" s="108"/>
    </row>
    <row r="33" spans="1:11" x14ac:dyDescent="0.35">
      <c r="A33" s="107"/>
      <c r="B33" s="10">
        <v>19</v>
      </c>
      <c r="C33" s="10" t="s">
        <v>117</v>
      </c>
      <c r="D33" s="85"/>
      <c r="E33" s="89" t="str">
        <f>IF(ISNUMBER(VLOOKUP(_xlfn.CONCAT(C33,$D$27),Lijsten!E43:F77,2,FALSE)),VLOOKUP(_xlfn.CONCAT(C33,$D$27),Lijsten!E43:F77,2,FALSE),"")</f>
        <v/>
      </c>
      <c r="H33" s="33">
        <v>7</v>
      </c>
      <c r="I33" s="46">
        <v>12000</v>
      </c>
      <c r="J33" s="32"/>
      <c r="K33" s="108"/>
    </row>
    <row r="34" spans="1:11" x14ac:dyDescent="0.35">
      <c r="A34" s="107"/>
      <c r="B34" s="10">
        <v>20</v>
      </c>
      <c r="C34" s="10" t="s">
        <v>118</v>
      </c>
      <c r="D34" s="85"/>
      <c r="E34" s="89" t="str">
        <f>IF(ISNUMBER(VLOOKUP(_xlfn.CONCAT(C34,$D$27),Lijsten!E44:F78,2,FALSE)),VLOOKUP(_xlfn.CONCAT(C34,$D$27),Lijsten!E44:F78,2,FALSE),"")</f>
        <v/>
      </c>
      <c r="H34" s="33">
        <v>8</v>
      </c>
      <c r="I34" s="46">
        <v>15000</v>
      </c>
      <c r="J34" s="32"/>
      <c r="K34" s="108"/>
    </row>
    <row r="35" spans="1:11" x14ac:dyDescent="0.35">
      <c r="A35" s="107"/>
      <c r="B35" s="10">
        <v>21</v>
      </c>
      <c r="C35" s="94" t="s">
        <v>366</v>
      </c>
      <c r="D35" s="88">
        <f>SUM(D28:D34)</f>
        <v>0</v>
      </c>
      <c r="E35" s="130"/>
      <c r="H35" s="33">
        <v>9</v>
      </c>
      <c r="I35" s="46">
        <v>20000</v>
      </c>
      <c r="J35" s="32"/>
      <c r="K35" s="108"/>
    </row>
    <row r="36" spans="1:11" x14ac:dyDescent="0.35">
      <c r="A36" s="107"/>
      <c r="B36" s="10">
        <v>22</v>
      </c>
      <c r="C36" s="90" t="s">
        <v>357</v>
      </c>
      <c r="D36" s="91">
        <f>IF(SUM(D28:D34) &lt;&gt; 1, 0, IFERROR(SUMPRODUCT(D28:D34, E28:E34) / SUM(D28:D34), 0))</f>
        <v>0</v>
      </c>
      <c r="E36" s="131"/>
      <c r="H36" s="33">
        <v>10</v>
      </c>
      <c r="I36" s="46">
        <v>25000</v>
      </c>
      <c r="J36" s="32"/>
      <c r="K36" s="108"/>
    </row>
    <row r="37" spans="1:11" x14ac:dyDescent="0.35">
      <c r="A37" s="107"/>
      <c r="J37" s="32"/>
      <c r="K37" s="108"/>
    </row>
    <row r="38" spans="1:11" ht="15" thickBot="1" x14ac:dyDescent="0.4">
      <c r="A38" s="123"/>
      <c r="B38" s="132"/>
      <c r="C38" s="124"/>
      <c r="D38" s="124"/>
      <c r="E38" s="124"/>
      <c r="F38" s="124"/>
      <c r="G38" s="124"/>
      <c r="H38" s="124"/>
      <c r="I38" s="124"/>
      <c r="J38" s="124"/>
      <c r="K38" s="125"/>
    </row>
    <row r="39" spans="1:11" x14ac:dyDescent="0.35">
      <c r="A39" s="107"/>
    </row>
    <row r="40" spans="1:11" x14ac:dyDescent="0.35">
      <c r="A40" s="107"/>
    </row>
  </sheetData>
  <sheetProtection algorithmName="SHA-512" hashValue="rrZeGVwPZuSbNGMDyxnLpVk81r6946MNKVyJyGdpeAOTl/ZAk6zsJgoNxzwpwhN7OxyR8ixUNIgTwNX7vhMSWg==" saltValue="NO30fBXhIlu05O3WkX96Xg==" spinCount="100000" sheet="1" formatColumns="0" formatRows="0"/>
  <mergeCells count="14">
    <mergeCell ref="H26:I26"/>
    <mergeCell ref="H24:K24"/>
    <mergeCell ref="D2:F4"/>
    <mergeCell ref="E6:F7"/>
    <mergeCell ref="E12:F12"/>
    <mergeCell ref="E13:F13"/>
    <mergeCell ref="H8:K8"/>
    <mergeCell ref="H9:K9"/>
    <mergeCell ref="H15:J15"/>
    <mergeCell ref="H10:J10"/>
    <mergeCell ref="H11:J11"/>
    <mergeCell ref="H12:J12"/>
    <mergeCell ref="H13:J13"/>
    <mergeCell ref="H14:J14"/>
  </mergeCells>
  <conditionalFormatting sqref="C17:C18">
    <cfRule type="expression" dxfId="23" priority="54">
      <formula>C17="Intensiteit groepsaanbod ('zwaar' alleen bij KDC's!!)"</formula>
    </cfRule>
  </conditionalFormatting>
  <conditionalFormatting sqref="D10">
    <cfRule type="expression" dxfId="22" priority="43">
      <formula>D10=""</formula>
    </cfRule>
  </conditionalFormatting>
  <conditionalFormatting sqref="D16">
    <cfRule type="expression" dxfId="21" priority="129">
      <formula>AND(B2="Duurzaam",D16&lt;&gt;1,D16&lt;&gt;0)</formula>
    </cfRule>
  </conditionalFormatting>
  <conditionalFormatting sqref="D19:D21 E19:F19 E20">
    <cfRule type="expression" dxfId="20" priority="47">
      <formula>OR($D$9="Nee",ISBLANK($D$9))</formula>
    </cfRule>
  </conditionalFormatting>
  <conditionalFormatting sqref="D20">
    <cfRule type="expression" dxfId="19" priority="41">
      <formula>AND(D11="Duurzaam",D20&lt;&gt;1,D20&lt;&gt;0)</formula>
    </cfRule>
    <cfRule type="expression" dxfId="18" priority="128">
      <formula>AND(B2="Duurzaam",D20&lt;&gt;1,D20&lt;&gt;0)</formula>
    </cfRule>
  </conditionalFormatting>
  <conditionalFormatting sqref="D23">
    <cfRule type="expression" dxfId="17" priority="42">
      <formula>NOT(ISBLANK(D23))</formula>
    </cfRule>
    <cfRule type="expression" dxfId="16" priority="46">
      <formula>OR($D$9="Nee",ISBLANK($D$9))</formula>
    </cfRule>
  </conditionalFormatting>
  <conditionalFormatting sqref="D27">
    <cfRule type="expression" dxfId="15" priority="5">
      <formula>OR($D$9="Nee",ISBLANK($D$9))</formula>
    </cfRule>
    <cfRule type="expression" dxfId="14" priority="6">
      <formula>ISBLANK(D27)</formula>
    </cfRule>
    <cfRule type="expression" dxfId="13" priority="7">
      <formula>NOT(ISBLANK(D27))</formula>
    </cfRule>
  </conditionalFormatting>
  <conditionalFormatting sqref="D28:D35">
    <cfRule type="expression" dxfId="12" priority="11">
      <formula>OR($D$8="Nee",ISBLANK($D$8))</formula>
    </cfRule>
    <cfRule type="expression" dxfId="11" priority="12">
      <formula>ISBLANK(D28)</formula>
    </cfRule>
    <cfRule type="expression" dxfId="10" priority="13">
      <formula>NOT(ISBLANK(D28))</formula>
    </cfRule>
  </conditionalFormatting>
  <conditionalFormatting sqref="D35">
    <cfRule type="cellIs" dxfId="9" priority="3" operator="greaterThan">
      <formula>1</formula>
    </cfRule>
  </conditionalFormatting>
  <conditionalFormatting sqref="D19:F19 D8:D10 F14 D14:D17 E16 D20:E20 D21">
    <cfRule type="expression" dxfId="8" priority="60">
      <formula>NOT(ISBLANK(D8))</formula>
    </cfRule>
  </conditionalFormatting>
  <conditionalFormatting sqref="E16 F14 D14:D17">
    <cfRule type="expression" dxfId="7" priority="52">
      <formula>OR($D$8="Nee",ISBLANK($D$8))</formula>
    </cfRule>
  </conditionalFormatting>
  <conditionalFormatting sqref="E16">
    <cfRule type="expression" dxfId="6" priority="48">
      <formula>NOT(ISBLANK(E16))</formula>
    </cfRule>
    <cfRule type="expression" dxfId="5" priority="49">
      <formula>OR($D$8="Nee",ISBLANK($D$8))</formula>
    </cfRule>
    <cfRule type="expression" dxfId="4" priority="50">
      <formula>ISBLANK(E16)</formula>
    </cfRule>
  </conditionalFormatting>
  <conditionalFormatting sqref="E19:F19">
    <cfRule type="expression" dxfId="3" priority="57">
      <formula>OR($D$8="Nee",ISBLANK($D$8))</formula>
    </cfRule>
  </conditionalFormatting>
  <conditionalFormatting sqref="F14 D14:D17 E16 D19:F19 D20:E20 D21 D8:D9">
    <cfRule type="expression" dxfId="2" priority="55">
      <formula>ISBLANK(D8)</formula>
    </cfRule>
  </conditionalFormatting>
  <dataValidations count="8">
    <dataValidation type="decimal" showErrorMessage="1" errorTitle="Foute invoer" error="Graag een percentage invoeren van 1% t/m 100%" promptTitle="Hulp" prompt="Voer hier een percentage in van 1% t/m 100%" sqref="D28" xr:uid="{E040CC5F-E5BA-466C-AA4D-D9C5E07A32F1}">
      <formula1>-1</formula1>
      <formula2>1</formula2>
    </dataValidation>
    <dataValidation type="decimal" showErrorMessage="1" errorTitle="Foute invoer" error="Graag een percentage invoeren van 10% t/m 100%" promptTitle="Hulp" prompt="Voer hier een percentage in van 10% t/m 100%" sqref="D29:D34" xr:uid="{1A462E1F-3DA9-4E87-9336-70E4ACE83ED9}">
      <formula1>0</formula1>
      <formula2>1</formula2>
    </dataValidation>
    <dataValidation type="list" allowBlank="1" showInputMessage="1" showErrorMessage="1" sqref="D21" xr:uid="{180EF65A-E62D-402A-A352-325D25E29567}">
      <formula1>Perceel</formula1>
    </dataValidation>
    <dataValidation type="list" allowBlank="1" showInputMessage="1" showErrorMessage="1" sqref="D8:D9" xr:uid="{EE006208-046A-403D-AD67-1FE7CB4F84F1}">
      <formula1>"Ja,Nee"</formula1>
    </dataValidation>
    <dataValidation type="list" allowBlank="1" showInputMessage="1" showErrorMessage="1" sqref="E19" xr:uid="{BA08D681-B737-4D35-844F-1219FC2523E5}">
      <formula1>tijd</formula1>
    </dataValidation>
    <dataValidation type="list" allowBlank="1" showInputMessage="1" showErrorMessage="1" sqref="F14 F19" xr:uid="{DD6D8A7B-BF26-42B0-8F3F-49933F1AA0EF}">
      <formula1>eenheid</formula1>
    </dataValidation>
    <dataValidation type="list" allowBlank="1" showInputMessage="1" showErrorMessage="1" sqref="E20" xr:uid="{D0B3E731-A986-4C44-BC79-5027C47939C3}">
      <formula1>INDIRECT($B$2&amp;$D$9)</formula1>
    </dataValidation>
    <dataValidation type="list" allowBlank="1" showInputMessage="1" showErrorMessage="1" sqref="E16" xr:uid="{DAF70B8A-DE97-4AF4-B60E-DE2AD520B60B}">
      <formula1>INDIRECT($B$2&amp;$D$8)</formula1>
    </dataValidation>
  </dataValidations>
  <pageMargins left="0.25" right="0.25" top="0.75" bottom="0.75" header="0.3" footer="0.3"/>
  <pageSetup paperSize="9" scale="66"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DB4A5A39-85AF-41B0-9C38-0BCADA5B3889}">
            <xm:f>TODAY()&gt;Lijsten!$F$2</xm:f>
            <x14:dxf>
              <fill>
                <patternFill>
                  <bgColor rgb="FFFF0000"/>
                </patternFill>
              </fill>
            </x14:dxf>
          </x14:cfRule>
          <xm:sqref>C2:C38</xm:sqref>
        </x14:conditionalFormatting>
        <x14:conditionalFormatting xmlns:xm="http://schemas.microsoft.com/office/excel/2006/main">
          <x14:cfRule type="expression" priority="130" id="{F0E25DA1-CBEF-4F3E-8E3D-57C557EC2E6F}">
            <xm:f>AND($B$2="Duurzaam",E16&lt;&gt;Lijsten!$N$3,E16&lt;&gt;0)</xm:f>
            <x14:dxf>
              <fill>
                <patternFill>
                  <bgColor rgb="FFFF0000"/>
                </patternFill>
              </fill>
            </x14:dxf>
          </x14:cfRule>
          <xm:sqref>E16 E20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4E9100-00ED-4A35-84CD-1428FA122AFA}">
          <x14:formula1>
            <xm:f>Lijsten!$E$3:$E$8</xm:f>
          </x14:formula1>
          <xm:sqref>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sheetPr codeName="Blad7">
    <tabColor rgb="FFFF0000"/>
  </sheetPr>
  <dimension ref="B1:V79"/>
  <sheetViews>
    <sheetView zoomScale="85" zoomScaleNormal="85" workbookViewId="0">
      <selection activeCell="E15" sqref="E15"/>
    </sheetView>
  </sheetViews>
  <sheetFormatPr defaultRowHeight="14.5" x14ac:dyDescent="0.35"/>
  <cols>
    <col min="2" max="2" width="11.54296875" bestFit="1" customWidth="1"/>
    <col min="3" max="3" width="6.453125" bestFit="1" customWidth="1"/>
    <col min="4" max="4" width="44.54296875" bestFit="1" customWidth="1"/>
    <col min="5" max="5" width="66.453125" bestFit="1" customWidth="1"/>
    <col min="6" max="6" width="11" bestFit="1" customWidth="1"/>
    <col min="7" max="7" width="31.54296875" bestFit="1" customWidth="1"/>
    <col min="8" max="8" width="10.453125" bestFit="1" customWidth="1"/>
    <col min="9" max="9" width="10.1796875" customWidth="1"/>
    <col min="10" max="10" width="20.453125" bestFit="1" customWidth="1"/>
    <col min="11" max="11" width="12.453125" bestFit="1" customWidth="1"/>
    <col min="12" max="13" width="12.54296875" bestFit="1" customWidth="1"/>
    <col min="14" max="14" width="24.81640625" bestFit="1" customWidth="1"/>
    <col min="15" max="15" width="10.453125" bestFit="1" customWidth="1"/>
    <col min="16" max="16" width="24.81640625" bestFit="1" customWidth="1"/>
    <col min="17" max="17" width="9.81640625" bestFit="1" customWidth="1"/>
    <col min="18" max="18" width="11.453125" bestFit="1" customWidth="1"/>
    <col min="19" max="19" width="19" bestFit="1" customWidth="1"/>
    <col min="20" max="20" width="9.54296875" bestFit="1" customWidth="1"/>
    <col min="22" max="22" width="39.81640625" bestFit="1" customWidth="1"/>
  </cols>
  <sheetData>
    <row r="1" spans="2:22" x14ac:dyDescent="0.35">
      <c r="F1" s="4" t="s">
        <v>285</v>
      </c>
    </row>
    <row r="2" spans="2:22" x14ac:dyDescent="0.35">
      <c r="B2" s="1" t="s">
        <v>286</v>
      </c>
      <c r="C2" s="1"/>
      <c r="E2" t="s">
        <v>287</v>
      </c>
      <c r="F2" s="5">
        <v>46022</v>
      </c>
      <c r="G2" s="3"/>
      <c r="H2" s="3" t="s">
        <v>288</v>
      </c>
      <c r="I2" s="3"/>
      <c r="J2" s="3" t="s">
        <v>289</v>
      </c>
      <c r="L2" t="s">
        <v>290</v>
      </c>
      <c r="N2" t="s">
        <v>291</v>
      </c>
      <c r="P2" t="s">
        <v>292</v>
      </c>
      <c r="S2" t="s">
        <v>293</v>
      </c>
      <c r="T2" t="s">
        <v>294</v>
      </c>
      <c r="V2" t="s">
        <v>295</v>
      </c>
    </row>
    <row r="3" spans="2:22" x14ac:dyDescent="0.35">
      <c r="B3" s="2">
        <v>95</v>
      </c>
      <c r="C3" s="2">
        <f>B3/60</f>
        <v>1.5833333333333333</v>
      </c>
      <c r="D3" t="s">
        <v>119</v>
      </c>
      <c r="E3" t="s">
        <v>88</v>
      </c>
      <c r="F3" s="2">
        <v>16.079999999999998</v>
      </c>
      <c r="G3" t="s">
        <v>296</v>
      </c>
      <c r="H3" t="s">
        <v>297</v>
      </c>
      <c r="J3" t="s">
        <v>298</v>
      </c>
      <c r="L3">
        <v>7</v>
      </c>
      <c r="N3" t="s">
        <v>299</v>
      </c>
      <c r="P3" s="18" t="s">
        <v>297</v>
      </c>
      <c r="R3" s="18" t="s">
        <v>288</v>
      </c>
      <c r="S3" t="s">
        <v>84</v>
      </c>
      <c r="T3" t="s">
        <v>300</v>
      </c>
      <c r="V3" s="16">
        <f>IF(ISNUMBER(#REF!),#REF!,0)</f>
        <v>0</v>
      </c>
    </row>
    <row r="4" spans="2:22" x14ac:dyDescent="0.35">
      <c r="B4" s="2">
        <v>104</v>
      </c>
      <c r="C4" s="2">
        <f>B4/60</f>
        <v>1.7333333333333334</v>
      </c>
      <c r="D4" t="s">
        <v>94</v>
      </c>
      <c r="E4" t="s">
        <v>301</v>
      </c>
      <c r="F4" s="2">
        <v>21.01</v>
      </c>
      <c r="G4" t="s">
        <v>302</v>
      </c>
      <c r="H4" t="s">
        <v>303</v>
      </c>
      <c r="J4" t="s">
        <v>90</v>
      </c>
      <c r="L4">
        <v>1</v>
      </c>
      <c r="P4" s="18" t="s">
        <v>87</v>
      </c>
      <c r="R4" s="18" t="s">
        <v>81</v>
      </c>
      <c r="S4" t="s">
        <v>304</v>
      </c>
      <c r="T4" t="s">
        <v>305</v>
      </c>
      <c r="V4" s="16">
        <f>IF(ISNUMBER(#REF!),#REF!,0)</f>
        <v>0</v>
      </c>
    </row>
    <row r="5" spans="2:22" x14ac:dyDescent="0.35">
      <c r="B5" s="2">
        <v>107</v>
      </c>
      <c r="C5" s="2">
        <f>B5/60</f>
        <v>1.7833333333333334</v>
      </c>
      <c r="D5" t="s">
        <v>212</v>
      </c>
      <c r="E5" t="s">
        <v>306</v>
      </c>
      <c r="F5" s="2">
        <v>30.57</v>
      </c>
      <c r="G5" t="s">
        <v>307</v>
      </c>
      <c r="L5">
        <v>0.25</v>
      </c>
      <c r="P5" s="18" t="s">
        <v>308</v>
      </c>
      <c r="R5" s="18" t="s">
        <v>309</v>
      </c>
      <c r="S5" t="s">
        <v>310</v>
      </c>
      <c r="T5" t="s">
        <v>311</v>
      </c>
      <c r="V5" s="16">
        <f>V4+V3</f>
        <v>0</v>
      </c>
    </row>
    <row r="6" spans="2:22" x14ac:dyDescent="0.35">
      <c r="B6" s="2">
        <v>136</v>
      </c>
      <c r="C6" s="2">
        <f>B6/60</f>
        <v>2.2666666666666666</v>
      </c>
      <c r="D6" t="s">
        <v>213</v>
      </c>
      <c r="E6" t="s">
        <v>312</v>
      </c>
      <c r="F6" s="2">
        <v>38.74</v>
      </c>
      <c r="G6" t="s">
        <v>313</v>
      </c>
      <c r="L6" s="16">
        <f>1/(365/12/7)</f>
        <v>0.23013698630136983</v>
      </c>
      <c r="M6">
        <f>52*L6</f>
        <v>11.967123287671232</v>
      </c>
      <c r="P6" s="18" t="s">
        <v>92</v>
      </c>
      <c r="R6" s="18" t="s">
        <v>314</v>
      </c>
      <c r="S6" t="s">
        <v>315</v>
      </c>
      <c r="T6" t="s">
        <v>316</v>
      </c>
    </row>
    <row r="7" spans="2:22" x14ac:dyDescent="0.35">
      <c r="B7" s="2">
        <v>147</v>
      </c>
      <c r="C7" s="2">
        <f>B7/60</f>
        <v>2.4500000000000002</v>
      </c>
      <c r="D7" t="s">
        <v>214</v>
      </c>
      <c r="E7" t="s">
        <v>431</v>
      </c>
      <c r="F7" s="2">
        <v>48.66</v>
      </c>
      <c r="G7" t="s">
        <v>317</v>
      </c>
      <c r="L7">
        <f>1/(52/4)</f>
        <v>7.6923076923076927E-2</v>
      </c>
      <c r="P7" s="18" t="s">
        <v>318</v>
      </c>
      <c r="R7" s="18" t="s">
        <v>319</v>
      </c>
      <c r="S7" t="s">
        <v>320</v>
      </c>
      <c r="T7" t="s">
        <v>321</v>
      </c>
    </row>
    <row r="8" spans="2:22" x14ac:dyDescent="0.35">
      <c r="E8" t="s">
        <v>438</v>
      </c>
      <c r="F8" s="2">
        <v>59.91</v>
      </c>
      <c r="G8" t="s">
        <v>322</v>
      </c>
      <c r="L8">
        <f>1/(52/2)</f>
        <v>3.8461538461538464E-2</v>
      </c>
      <c r="P8" s="18" t="s">
        <v>323</v>
      </c>
      <c r="R8" s="18" t="s">
        <v>324</v>
      </c>
      <c r="S8" t="s">
        <v>325</v>
      </c>
    </row>
    <row r="9" spans="2:22" x14ac:dyDescent="0.35">
      <c r="B9" s="155"/>
      <c r="G9" t="s">
        <v>326</v>
      </c>
      <c r="L9">
        <f>1/52</f>
        <v>1.9230769230769232E-2</v>
      </c>
      <c r="P9" s="18" t="s">
        <v>299</v>
      </c>
      <c r="R9" s="18" t="s">
        <v>299</v>
      </c>
      <c r="S9" t="s">
        <v>327</v>
      </c>
    </row>
    <row r="10" spans="2:22" x14ac:dyDescent="0.35">
      <c r="B10" s="156"/>
      <c r="G10" t="s">
        <v>328</v>
      </c>
    </row>
    <row r="11" spans="2:22" x14ac:dyDescent="0.35">
      <c r="B11" s="156"/>
      <c r="G11" t="s">
        <v>329</v>
      </c>
    </row>
    <row r="12" spans="2:22" x14ac:dyDescent="0.35">
      <c r="B12" s="156"/>
      <c r="G12" t="s">
        <v>330</v>
      </c>
      <c r="J12">
        <f>120/4.3*52</f>
        <v>1451.1627906976744</v>
      </c>
    </row>
    <row r="13" spans="2:22" x14ac:dyDescent="0.35">
      <c r="B13" s="156"/>
      <c r="J13">
        <f>120*12</f>
        <v>1440</v>
      </c>
    </row>
    <row r="14" spans="2:22" x14ac:dyDescent="0.35">
      <c r="B14" s="157"/>
    </row>
    <row r="15" spans="2:22" x14ac:dyDescent="0.35">
      <c r="L15" s="208" t="s">
        <v>331</v>
      </c>
      <c r="M15" s="208"/>
      <c r="N15" s="208"/>
      <c r="O15" s="208"/>
      <c r="P15" s="208"/>
      <c r="Q15" s="208"/>
      <c r="R15" s="208"/>
      <c r="S15" s="208"/>
    </row>
    <row r="16" spans="2:22" x14ac:dyDescent="0.35">
      <c r="B16" t="s">
        <v>97</v>
      </c>
      <c r="L16" s="18" t="s">
        <v>297</v>
      </c>
      <c r="M16" s="18" t="s">
        <v>87</v>
      </c>
      <c r="N16" s="18" t="s">
        <v>308</v>
      </c>
      <c r="O16" s="18" t="s">
        <v>92</v>
      </c>
      <c r="P16" s="18" t="s">
        <v>318</v>
      </c>
      <c r="Q16" s="18" t="s">
        <v>323</v>
      </c>
      <c r="R16" s="18" t="s">
        <v>299</v>
      </c>
      <c r="S16" s="20" t="s">
        <v>332</v>
      </c>
    </row>
    <row r="17" spans="2:20" x14ac:dyDescent="0.35">
      <c r="B17" s="83">
        <v>0.1</v>
      </c>
      <c r="J17" s="209" t="s">
        <v>333</v>
      </c>
      <c r="K17" s="18" t="s">
        <v>288</v>
      </c>
      <c r="L17" s="19">
        <v>1</v>
      </c>
      <c r="M17" s="19">
        <v>7</v>
      </c>
      <c r="N17" s="19">
        <v>28</v>
      </c>
      <c r="O17" s="19">
        <f>(365/12)</f>
        <v>30.416666666666668</v>
      </c>
      <c r="P17" s="19">
        <f>(365/4)</f>
        <v>91.25</v>
      </c>
      <c r="Q17" s="19">
        <f>365/2</f>
        <v>182.5</v>
      </c>
      <c r="R17" s="19">
        <v>365</v>
      </c>
      <c r="S17" s="19"/>
      <c r="T17">
        <v>365</v>
      </c>
    </row>
    <row r="18" spans="2:20" x14ac:dyDescent="0.35">
      <c r="B18" s="83">
        <v>0.2</v>
      </c>
      <c r="J18" s="209"/>
      <c r="K18" s="18" t="s">
        <v>81</v>
      </c>
      <c r="L18" s="19">
        <v>7</v>
      </c>
      <c r="M18" s="19">
        <v>1</v>
      </c>
      <c r="N18" s="19">
        <v>4</v>
      </c>
      <c r="O18" s="19">
        <f>(365/12/7)</f>
        <v>4.3452380952380958</v>
      </c>
      <c r="P18" s="19">
        <f>365/7/4</f>
        <v>13.035714285714286</v>
      </c>
      <c r="Q18" s="19">
        <f>365/7/2</f>
        <v>26.071428571428573</v>
      </c>
      <c r="R18" s="19">
        <f>365/7</f>
        <v>52.142857142857146</v>
      </c>
      <c r="S18" s="19"/>
      <c r="T18">
        <v>52</v>
      </c>
    </row>
    <row r="19" spans="2:20" x14ac:dyDescent="0.35">
      <c r="B19" s="83">
        <v>0.3</v>
      </c>
      <c r="J19" s="209"/>
      <c r="K19" s="18" t="s">
        <v>309</v>
      </c>
      <c r="L19" s="19">
        <v>28</v>
      </c>
      <c r="M19" s="19">
        <v>0.25</v>
      </c>
      <c r="N19" s="19">
        <v>1</v>
      </c>
      <c r="O19" s="19">
        <f>(365/12/7)/4</f>
        <v>1.0863095238095239</v>
      </c>
      <c r="P19" s="19">
        <f>P18/4</f>
        <v>3.2589285714285716</v>
      </c>
      <c r="Q19" s="19">
        <f>Q18/4</f>
        <v>6.5178571428571432</v>
      </c>
      <c r="R19" s="19">
        <f>R18/4</f>
        <v>13.035714285714286</v>
      </c>
      <c r="S19" s="19"/>
      <c r="T19" s="28">
        <f>52/4</f>
        <v>13</v>
      </c>
    </row>
    <row r="20" spans="2:20" x14ac:dyDescent="0.35">
      <c r="B20" s="83">
        <v>0.4</v>
      </c>
      <c r="J20" s="209"/>
      <c r="K20" s="18" t="s">
        <v>314</v>
      </c>
      <c r="L20" s="19">
        <v>31</v>
      </c>
      <c r="M20" s="19">
        <f>1/(365/12/7)</f>
        <v>0.23013698630136983</v>
      </c>
      <c r="N20" s="19">
        <f>(365/12/7)/4</f>
        <v>1.0863095238095239</v>
      </c>
      <c r="O20" s="19">
        <v>1</v>
      </c>
      <c r="P20" s="19">
        <v>3</v>
      </c>
      <c r="Q20" s="19">
        <v>6</v>
      </c>
      <c r="R20" s="19">
        <v>12</v>
      </c>
      <c r="S20" s="19"/>
      <c r="T20" s="29">
        <v>12</v>
      </c>
    </row>
    <row r="21" spans="2:20" x14ac:dyDescent="0.35">
      <c r="B21" s="83">
        <v>0.5</v>
      </c>
      <c r="J21" s="209"/>
      <c r="K21" s="18" t="s">
        <v>319</v>
      </c>
      <c r="L21" s="19">
        <f>365/4</f>
        <v>91.25</v>
      </c>
      <c r="M21" s="19">
        <f>1/(52/4)</f>
        <v>7.6923076923076927E-2</v>
      </c>
      <c r="N21" s="19">
        <f>3*N20</f>
        <v>3.2589285714285721</v>
      </c>
      <c r="O21" s="19">
        <f>1/3</f>
        <v>0.33333333333333331</v>
      </c>
      <c r="P21" s="19">
        <v>1</v>
      </c>
      <c r="Q21" s="19">
        <v>2</v>
      </c>
      <c r="R21" s="19">
        <v>4</v>
      </c>
      <c r="S21" s="19"/>
      <c r="T21" s="29">
        <v>4</v>
      </c>
    </row>
    <row r="22" spans="2:20" x14ac:dyDescent="0.35">
      <c r="B22" s="83">
        <v>0.6</v>
      </c>
      <c r="J22" s="209"/>
      <c r="K22" s="18" t="s">
        <v>324</v>
      </c>
      <c r="L22" s="19">
        <f>365/2</f>
        <v>182.5</v>
      </c>
      <c r="M22" s="19">
        <f>1/(52/2)</f>
        <v>3.8461538461538464E-2</v>
      </c>
      <c r="N22" s="19">
        <f>6*N20</f>
        <v>6.5178571428571441</v>
      </c>
      <c r="O22" s="19">
        <f>1/6</f>
        <v>0.16666666666666666</v>
      </c>
      <c r="P22" s="19">
        <f>1/2</f>
        <v>0.5</v>
      </c>
      <c r="Q22" s="19">
        <v>1</v>
      </c>
      <c r="R22" s="19">
        <v>2</v>
      </c>
      <c r="S22" s="19"/>
      <c r="T22">
        <v>2</v>
      </c>
    </row>
    <row r="23" spans="2:20" x14ac:dyDescent="0.35">
      <c r="B23" s="83">
        <v>0.7</v>
      </c>
      <c r="J23" s="209"/>
      <c r="K23" s="18" t="s">
        <v>299</v>
      </c>
      <c r="L23" s="19">
        <v>365</v>
      </c>
      <c r="M23" s="19">
        <f>1/52</f>
        <v>1.9230769230769232E-2</v>
      </c>
      <c r="N23" s="19">
        <f>12*N20</f>
        <v>13.035714285714288</v>
      </c>
      <c r="O23" s="19">
        <f>1/12</f>
        <v>8.3333333333333329E-2</v>
      </c>
      <c r="P23" s="19">
        <f>1/4</f>
        <v>0.25</v>
      </c>
      <c r="Q23" s="19">
        <f>1/2</f>
        <v>0.5</v>
      </c>
      <c r="R23" s="19">
        <v>1</v>
      </c>
      <c r="S23" s="19"/>
      <c r="T23">
        <v>1</v>
      </c>
    </row>
    <row r="24" spans="2:20" x14ac:dyDescent="0.35">
      <c r="B24" s="83">
        <v>0.8</v>
      </c>
      <c r="J24" s="209"/>
      <c r="K24" s="18" t="s">
        <v>334</v>
      </c>
      <c r="L24" s="19">
        <v>1</v>
      </c>
      <c r="M24" s="19">
        <v>1</v>
      </c>
      <c r="N24" s="19">
        <v>1</v>
      </c>
      <c r="O24" s="19">
        <v>1</v>
      </c>
      <c r="P24" s="19">
        <v>1</v>
      </c>
      <c r="Q24" s="19">
        <v>1</v>
      </c>
      <c r="R24" s="19">
        <v>1</v>
      </c>
      <c r="S24" s="19">
        <v>1</v>
      </c>
    </row>
    <row r="25" spans="2:20" x14ac:dyDescent="0.35">
      <c r="B25" s="83">
        <v>0.9</v>
      </c>
    </row>
    <row r="26" spans="2:20" x14ac:dyDescent="0.35">
      <c r="B26" s="83">
        <v>1</v>
      </c>
    </row>
    <row r="28" spans="2:20" x14ac:dyDescent="0.35">
      <c r="B28" s="2" t="str">
        <f>IF(ISNUMBER(E28),E28,"")</f>
        <v/>
      </c>
      <c r="D28" s="158" t="s">
        <v>119</v>
      </c>
      <c r="E28" s="158" t="e">
        <f>SUM(F28:L28)</f>
        <v>#REF!</v>
      </c>
      <c r="F28" s="158" t="e">
        <f>#REF!*#REF!</f>
        <v>#REF!</v>
      </c>
      <c r="G28" s="158" t="e">
        <f>#REF!*#REF!</f>
        <v>#REF!</v>
      </c>
      <c r="H28" s="158" t="e">
        <f>#REF!*#REF!</f>
        <v>#REF!</v>
      </c>
      <c r="I28" s="158" t="e">
        <f>#REF!*#REF!</f>
        <v>#REF!</v>
      </c>
      <c r="J28" s="158" t="e">
        <f>#REF!*#REF!</f>
        <v>#REF!</v>
      </c>
      <c r="K28" s="158" t="e">
        <f>#REF!*#REF!</f>
        <v>#REF!</v>
      </c>
      <c r="L28" s="158" t="e">
        <f>#REF!*#REF!</f>
        <v>#REF!</v>
      </c>
    </row>
    <row r="29" spans="2:20" x14ac:dyDescent="0.35">
      <c r="B29" s="2" t="str">
        <f t="shared" ref="B29:B32" si="0">IF(ISNUMBER(E29),E29,"")</f>
        <v/>
      </c>
      <c r="D29" s="158" t="s">
        <v>94</v>
      </c>
      <c r="E29" s="158" t="e">
        <f t="shared" ref="E29:E32" si="1">SUM(F29:L29)</f>
        <v>#REF!</v>
      </c>
      <c r="F29" s="158" t="e">
        <f>#REF!*#REF!</f>
        <v>#REF!</v>
      </c>
      <c r="G29" s="158" t="e">
        <f>#REF!*#REF!</f>
        <v>#REF!</v>
      </c>
      <c r="H29" s="158" t="e">
        <f>#REF!*#REF!</f>
        <v>#REF!</v>
      </c>
      <c r="I29" s="158" t="e">
        <f>#REF!*#REF!</f>
        <v>#REF!</v>
      </c>
      <c r="J29" s="158" t="e">
        <f>#REF!*#REF!</f>
        <v>#REF!</v>
      </c>
      <c r="K29" s="158" t="e">
        <f>#REF!*#REF!</f>
        <v>#REF!</v>
      </c>
      <c r="L29" s="158" t="e">
        <f>#REF!*#REF!</f>
        <v>#REF!</v>
      </c>
    </row>
    <row r="30" spans="2:20" x14ac:dyDescent="0.35">
      <c r="B30" s="2" t="str">
        <f t="shared" si="0"/>
        <v/>
      </c>
      <c r="D30" s="158" t="s">
        <v>212</v>
      </c>
      <c r="E30" s="158" t="e">
        <f t="shared" si="1"/>
        <v>#REF!</v>
      </c>
      <c r="F30" s="158" t="e">
        <f>#REF!*#REF!</f>
        <v>#REF!</v>
      </c>
      <c r="G30" s="158" t="e">
        <f>#REF!*#REF!</f>
        <v>#REF!</v>
      </c>
      <c r="H30" s="158" t="e">
        <f>#REF!*#REF!</f>
        <v>#REF!</v>
      </c>
      <c r="I30" s="158" t="e">
        <f>#REF!*#REF!</f>
        <v>#REF!</v>
      </c>
      <c r="J30" s="158" t="e">
        <f>#REF!*#REF!</f>
        <v>#REF!</v>
      </c>
      <c r="K30" s="158" t="e">
        <f>#REF!*#REF!</f>
        <v>#REF!</v>
      </c>
      <c r="L30" s="158" t="e">
        <f>#REF!*#REF!</f>
        <v>#REF!</v>
      </c>
    </row>
    <row r="31" spans="2:20" x14ac:dyDescent="0.35">
      <c r="B31" s="2" t="str">
        <f t="shared" si="0"/>
        <v/>
      </c>
      <c r="D31" s="158" t="s">
        <v>213</v>
      </c>
      <c r="E31" s="158" t="e">
        <f t="shared" si="1"/>
        <v>#REF!</v>
      </c>
      <c r="F31" s="158" t="e">
        <f>#REF!*#REF!</f>
        <v>#REF!</v>
      </c>
      <c r="G31" s="158" t="e">
        <f>#REF!*#REF!</f>
        <v>#REF!</v>
      </c>
      <c r="H31" s="158" t="e">
        <f>#REF!*#REF!</f>
        <v>#REF!</v>
      </c>
      <c r="I31" s="158" t="e">
        <f>#REF!*#REF!</f>
        <v>#REF!</v>
      </c>
      <c r="J31" s="158" t="e">
        <f>#REF!*#REF!</f>
        <v>#REF!</v>
      </c>
      <c r="K31" s="158" t="e">
        <f>#REF!*#REF!</f>
        <v>#REF!</v>
      </c>
      <c r="L31" s="158" t="e">
        <f>#REF!*#REF!</f>
        <v>#REF!</v>
      </c>
    </row>
    <row r="32" spans="2:20" x14ac:dyDescent="0.35">
      <c r="B32" s="2" t="str">
        <f t="shared" si="0"/>
        <v/>
      </c>
      <c r="D32" s="158" t="s">
        <v>214</v>
      </c>
      <c r="E32" s="158" t="e">
        <f t="shared" si="1"/>
        <v>#REF!</v>
      </c>
      <c r="F32" s="158" t="e">
        <f>#REF!*#REF!</f>
        <v>#REF!</v>
      </c>
      <c r="G32" s="158" t="e">
        <f>#REF!*#REF!</f>
        <v>#REF!</v>
      </c>
      <c r="H32" s="158" t="e">
        <f>#REF!*#REF!</f>
        <v>#REF!</v>
      </c>
      <c r="I32" s="158" t="e">
        <f>#REF!*#REF!</f>
        <v>#REF!</v>
      </c>
      <c r="J32" s="158" t="e">
        <f>#REF!*#REF!</f>
        <v>#REF!</v>
      </c>
      <c r="K32" s="158" t="e">
        <f>#REF!*#REF!</f>
        <v>#REF!</v>
      </c>
      <c r="L32" s="158" t="e">
        <f>#REF!*#REF!</f>
        <v>#REF!</v>
      </c>
    </row>
    <row r="36" spans="4:13" x14ac:dyDescent="0.35">
      <c r="F36" s="140">
        <v>2025</v>
      </c>
      <c r="G36" s="140"/>
      <c r="H36" s="140">
        <v>2024</v>
      </c>
    </row>
    <row r="37" spans="4:13" ht="15" thickBot="1" x14ac:dyDescent="0.4">
      <c r="F37" s="141" t="s">
        <v>420</v>
      </c>
      <c r="G37" s="141" t="s">
        <v>421</v>
      </c>
      <c r="H37" s="141" t="s">
        <v>420</v>
      </c>
    </row>
    <row r="38" spans="4:13" x14ac:dyDescent="0.35">
      <c r="D38" s="143" t="s">
        <v>104</v>
      </c>
      <c r="E38" s="159" t="str">
        <f t="shared" ref="E38:E44" si="2">_xlfn.CONCAT(D38,$D$28)</f>
        <v>Aandeel tariefgroep 11. Specialistische jeugdhulpaanbieder (SJA)</v>
      </c>
      <c r="F38" s="144">
        <f>G38*60</f>
        <v>73.2</v>
      </c>
      <c r="G38" s="144">
        <v>1.22</v>
      </c>
      <c r="H38" s="145">
        <v>70.8</v>
      </c>
      <c r="K38" s="2"/>
      <c r="M38" s="2"/>
    </row>
    <row r="39" spans="4:13" x14ac:dyDescent="0.35">
      <c r="D39" s="146" t="s">
        <v>107</v>
      </c>
      <c r="E39" s="133" t="str">
        <f t="shared" si="2"/>
        <v>Aandeel tariefgroep 21. Specialistische jeugdhulpaanbieder (SJA)</v>
      </c>
      <c r="F39" s="139">
        <f t="shared" ref="F39:F72" si="3">G39*60</f>
        <v>82.2</v>
      </c>
      <c r="G39" s="73">
        <v>1.37</v>
      </c>
      <c r="H39" s="147">
        <v>79.2</v>
      </c>
    </row>
    <row r="40" spans="4:13" x14ac:dyDescent="0.35">
      <c r="D40" s="146" t="s">
        <v>110</v>
      </c>
      <c r="E40" s="133" t="str">
        <f t="shared" si="2"/>
        <v>Aandeel tariefgroep 31. Specialistische jeugdhulpaanbieder (SJA)</v>
      </c>
      <c r="F40" s="139">
        <f t="shared" si="3"/>
        <v>97.8</v>
      </c>
      <c r="G40" s="73">
        <v>1.63</v>
      </c>
      <c r="H40" s="147">
        <v>94.800000000000011</v>
      </c>
    </row>
    <row r="41" spans="4:13" x14ac:dyDescent="0.35">
      <c r="D41" s="146" t="s">
        <v>113</v>
      </c>
      <c r="E41" s="133" t="str">
        <f t="shared" si="2"/>
        <v>Aandeel tariefgroep 41. Specialistische jeugdhulpaanbieder (SJA)</v>
      </c>
      <c r="F41" s="139">
        <f t="shared" si="3"/>
        <v>109.2</v>
      </c>
      <c r="G41" s="73">
        <v>1.82</v>
      </c>
      <c r="H41" s="147">
        <v>105</v>
      </c>
    </row>
    <row r="42" spans="4:13" x14ac:dyDescent="0.35">
      <c r="D42" s="146" t="s">
        <v>116</v>
      </c>
      <c r="E42" s="133" t="str">
        <f t="shared" si="2"/>
        <v>Aandeel tariefgroep 51. Specialistische jeugdhulpaanbieder (SJA)</v>
      </c>
      <c r="F42" s="139">
        <f t="shared" si="3"/>
        <v>126</v>
      </c>
      <c r="G42" s="73">
        <v>2.1</v>
      </c>
      <c r="H42" s="147">
        <v>121.2</v>
      </c>
    </row>
    <row r="43" spans="4:13" x14ac:dyDescent="0.35">
      <c r="D43" s="146" t="s">
        <v>117</v>
      </c>
      <c r="E43" s="133" t="str">
        <f t="shared" si="2"/>
        <v>Aandeel tariefgroep 61. Specialistische jeugdhulpaanbieder (SJA)</v>
      </c>
      <c r="F43" s="139">
        <f t="shared" si="3"/>
        <v>150</v>
      </c>
      <c r="G43" s="73">
        <v>2.5</v>
      </c>
      <c r="H43" s="147">
        <v>144.60000000000002</v>
      </c>
    </row>
    <row r="44" spans="4:13" ht="15" thickBot="1" x14ac:dyDescent="0.4">
      <c r="D44" s="148" t="s">
        <v>118</v>
      </c>
      <c r="E44" s="160" t="str">
        <f t="shared" si="2"/>
        <v>Aandeel tariefgroep 71. Specialistische jeugdhulpaanbieder (SJA)</v>
      </c>
      <c r="F44" s="149">
        <f t="shared" si="3"/>
        <v>211.2</v>
      </c>
      <c r="G44" s="150">
        <v>3.52</v>
      </c>
      <c r="H44" s="151">
        <v>202.79999999999998</v>
      </c>
    </row>
    <row r="45" spans="4:13" x14ac:dyDescent="0.35">
      <c r="D45" s="143" t="s">
        <v>104</v>
      </c>
      <c r="E45" s="159" t="str">
        <f t="shared" ref="E45:E51" si="4">_xlfn.CONCAT(D45,$D$29)</f>
        <v>Aandeel tariefgroep 12. Systeemaanbieder (SA)</v>
      </c>
      <c r="F45" s="144">
        <f t="shared" si="3"/>
        <v>78</v>
      </c>
      <c r="G45" s="144">
        <v>1.3</v>
      </c>
      <c r="H45" s="145">
        <v>75.599999999999994</v>
      </c>
    </row>
    <row r="46" spans="4:13" x14ac:dyDescent="0.35">
      <c r="D46" s="146" t="s">
        <v>107</v>
      </c>
      <c r="E46" s="133" t="str">
        <f t="shared" si="4"/>
        <v>Aandeel tariefgroep 22. Systeemaanbieder (SA)</v>
      </c>
      <c r="F46" s="139">
        <f t="shared" si="3"/>
        <v>93</v>
      </c>
      <c r="G46" s="73">
        <v>1.55</v>
      </c>
      <c r="H46" s="147">
        <v>90</v>
      </c>
    </row>
    <row r="47" spans="4:13" x14ac:dyDescent="0.35">
      <c r="D47" s="146" t="s">
        <v>110</v>
      </c>
      <c r="E47" s="133" t="str">
        <f t="shared" si="4"/>
        <v>Aandeel tariefgroep 32. Systeemaanbieder (SA)</v>
      </c>
      <c r="F47" s="139">
        <f t="shared" si="3"/>
        <v>103.8</v>
      </c>
      <c r="G47" s="73">
        <v>1.73</v>
      </c>
      <c r="H47" s="147">
        <v>100.8</v>
      </c>
    </row>
    <row r="48" spans="4:13" x14ac:dyDescent="0.35">
      <c r="D48" s="146" t="s">
        <v>113</v>
      </c>
      <c r="E48" s="133" t="str">
        <f t="shared" si="4"/>
        <v>Aandeel tariefgroep 42. Systeemaanbieder (SA)</v>
      </c>
      <c r="F48" s="139">
        <f t="shared" si="3"/>
        <v>115.19999999999999</v>
      </c>
      <c r="G48" s="73">
        <v>1.92</v>
      </c>
      <c r="H48" s="147">
        <v>111.60000000000001</v>
      </c>
    </row>
    <row r="49" spans="4:8" x14ac:dyDescent="0.35">
      <c r="D49" s="146" t="s">
        <v>116</v>
      </c>
      <c r="E49" s="133" t="str">
        <f t="shared" si="4"/>
        <v>Aandeel tariefgroep 52. Systeemaanbieder (SA)</v>
      </c>
      <c r="F49" s="139">
        <f t="shared" si="3"/>
        <v>132</v>
      </c>
      <c r="G49" s="73">
        <v>2.2000000000000002</v>
      </c>
      <c r="H49" s="147">
        <v>127.2</v>
      </c>
    </row>
    <row r="50" spans="4:8" x14ac:dyDescent="0.35">
      <c r="D50" s="146" t="s">
        <v>117</v>
      </c>
      <c r="E50" s="133" t="str">
        <f t="shared" si="4"/>
        <v>Aandeel tariefgroep 62. Systeemaanbieder (SA)</v>
      </c>
      <c r="F50" s="139">
        <f t="shared" si="3"/>
        <v>156</v>
      </c>
      <c r="G50" s="73">
        <v>2.6</v>
      </c>
      <c r="H50" s="147">
        <v>150.6</v>
      </c>
    </row>
    <row r="51" spans="4:8" ht="15" thickBot="1" x14ac:dyDescent="0.4">
      <c r="D51" s="148" t="s">
        <v>118</v>
      </c>
      <c r="E51" s="160" t="str">
        <f t="shared" si="4"/>
        <v>Aandeel tariefgroep 72. Systeemaanbieder (SA)</v>
      </c>
      <c r="F51" s="149">
        <f t="shared" si="3"/>
        <v>217.79999999999998</v>
      </c>
      <c r="G51" s="150">
        <v>3.63</v>
      </c>
      <c r="H51" s="151">
        <v>208.8</v>
      </c>
    </row>
    <row r="52" spans="4:8" x14ac:dyDescent="0.35">
      <c r="D52" s="143" t="s">
        <v>104</v>
      </c>
      <c r="E52" s="159" t="str">
        <f t="shared" ref="E52:E58" si="5">_xlfn.CONCAT(D52,$D$30)</f>
        <v>Aandeel tariefgroep 13. Aanbieder GGZ 1</v>
      </c>
      <c r="F52" s="144">
        <f t="shared" si="3"/>
        <v>78</v>
      </c>
      <c r="G52" s="144">
        <v>1.3</v>
      </c>
      <c r="H52" s="145">
        <v>75.599999999999994</v>
      </c>
    </row>
    <row r="53" spans="4:8" x14ac:dyDescent="0.35">
      <c r="D53" s="146" t="s">
        <v>107</v>
      </c>
      <c r="E53" s="133" t="str">
        <f t="shared" si="5"/>
        <v>Aandeel tariefgroep 23. Aanbieder GGZ 1</v>
      </c>
      <c r="F53" s="139">
        <f t="shared" si="3"/>
        <v>98.399999999999991</v>
      </c>
      <c r="G53" s="73">
        <v>1.64</v>
      </c>
      <c r="H53" s="147">
        <v>95.4</v>
      </c>
    </row>
    <row r="54" spans="4:8" x14ac:dyDescent="0.35">
      <c r="D54" s="146" t="s">
        <v>110</v>
      </c>
      <c r="E54" s="133" t="str">
        <f t="shared" si="5"/>
        <v>Aandeel tariefgroep 33. Aanbieder GGZ 1</v>
      </c>
      <c r="F54" s="139">
        <f t="shared" si="3"/>
        <v>109.2</v>
      </c>
      <c r="G54" s="73">
        <v>1.82</v>
      </c>
      <c r="H54" s="147">
        <v>106.2</v>
      </c>
    </row>
    <row r="55" spans="4:8" x14ac:dyDescent="0.35">
      <c r="D55" s="146" t="s">
        <v>113</v>
      </c>
      <c r="E55" s="133" t="str">
        <f t="shared" si="5"/>
        <v>Aandeel tariefgroep 43. Aanbieder GGZ 1</v>
      </c>
      <c r="F55" s="139">
        <f t="shared" si="3"/>
        <v>120.6</v>
      </c>
      <c r="G55" s="73">
        <v>2.0099999999999998</v>
      </c>
      <c r="H55" s="147">
        <v>117</v>
      </c>
    </row>
    <row r="56" spans="4:8" x14ac:dyDescent="0.35">
      <c r="D56" s="146" t="s">
        <v>116</v>
      </c>
      <c r="E56" s="133" t="str">
        <f t="shared" si="5"/>
        <v>Aandeel tariefgroep 53. Aanbieder GGZ 1</v>
      </c>
      <c r="F56" s="139">
        <f t="shared" si="3"/>
        <v>137.4</v>
      </c>
      <c r="G56" s="73">
        <v>2.29</v>
      </c>
      <c r="H56" s="147">
        <v>132.6</v>
      </c>
    </row>
    <row r="57" spans="4:8" x14ac:dyDescent="0.35">
      <c r="D57" s="146" t="s">
        <v>117</v>
      </c>
      <c r="E57" s="133" t="str">
        <f t="shared" si="5"/>
        <v>Aandeel tariefgroep 63. Aanbieder GGZ 1</v>
      </c>
      <c r="F57" s="139">
        <f t="shared" si="3"/>
        <v>161.4</v>
      </c>
      <c r="G57" s="73">
        <v>2.69</v>
      </c>
      <c r="H57" s="147">
        <v>156</v>
      </c>
    </row>
    <row r="58" spans="4:8" ht="15" thickBot="1" x14ac:dyDescent="0.4">
      <c r="D58" s="148" t="s">
        <v>118</v>
      </c>
      <c r="E58" s="160" t="str">
        <f t="shared" si="5"/>
        <v>Aandeel tariefgroep 73. Aanbieder GGZ 1</v>
      </c>
      <c r="F58" s="149">
        <f t="shared" si="3"/>
        <v>223.20000000000002</v>
      </c>
      <c r="G58" s="150">
        <v>3.72</v>
      </c>
      <c r="H58" s="151">
        <v>214.2</v>
      </c>
    </row>
    <row r="59" spans="4:8" x14ac:dyDescent="0.35">
      <c r="D59" s="143" t="s">
        <v>104</v>
      </c>
      <c r="E59" s="159" t="str">
        <f t="shared" ref="E59:E65" si="6">_xlfn.CONCAT(D59,$D$31)</f>
        <v>Aandeel tariefgroep 14. Aanbieder GGZ 2 met verblijf</v>
      </c>
      <c r="F59" s="144">
        <f t="shared" si="3"/>
        <v>78</v>
      </c>
      <c r="G59" s="144">
        <v>1.3</v>
      </c>
      <c r="H59" s="145">
        <v>75.599999999999994</v>
      </c>
    </row>
    <row r="60" spans="4:8" x14ac:dyDescent="0.35">
      <c r="D60" s="146" t="s">
        <v>107</v>
      </c>
      <c r="E60" s="133" t="str">
        <f t="shared" si="6"/>
        <v>Aandeel tariefgroep 24. Aanbieder GGZ 2 met verblijf</v>
      </c>
      <c r="F60" s="139">
        <f t="shared" si="3"/>
        <v>105</v>
      </c>
      <c r="G60" s="73">
        <v>1.75</v>
      </c>
      <c r="H60" s="147">
        <v>102.6</v>
      </c>
    </row>
    <row r="61" spans="4:8" x14ac:dyDescent="0.35">
      <c r="D61" s="146" t="s">
        <v>110</v>
      </c>
      <c r="E61" s="133" t="str">
        <f t="shared" si="6"/>
        <v>Aandeel tariefgroep 34. Aanbieder GGZ 2 met verblijf</v>
      </c>
      <c r="F61" s="139">
        <f t="shared" si="3"/>
        <v>116.39999999999999</v>
      </c>
      <c r="G61" s="73">
        <v>1.94</v>
      </c>
      <c r="H61" s="147">
        <v>113.39999999999999</v>
      </c>
    </row>
    <row r="62" spans="4:8" x14ac:dyDescent="0.35">
      <c r="D62" s="146" t="s">
        <v>113</v>
      </c>
      <c r="E62" s="133" t="str">
        <f t="shared" si="6"/>
        <v>Aandeel tariefgroep 44. Aanbieder GGZ 2 met verblijf</v>
      </c>
      <c r="F62" s="139">
        <f t="shared" si="3"/>
        <v>127.2</v>
      </c>
      <c r="G62" s="73">
        <v>2.12</v>
      </c>
      <c r="H62" s="147">
        <v>123.60000000000001</v>
      </c>
    </row>
    <row r="63" spans="4:8" x14ac:dyDescent="0.35">
      <c r="D63" s="146" t="s">
        <v>116</v>
      </c>
      <c r="E63" s="133" t="str">
        <f t="shared" si="6"/>
        <v>Aandeel tariefgroep 54. Aanbieder GGZ 2 met verblijf</v>
      </c>
      <c r="F63" s="139">
        <f t="shared" si="3"/>
        <v>144</v>
      </c>
      <c r="G63" s="73">
        <v>2.4</v>
      </c>
      <c r="H63" s="147">
        <v>139.80000000000001</v>
      </c>
    </row>
    <row r="64" spans="4:8" x14ac:dyDescent="0.35">
      <c r="D64" s="146" t="s">
        <v>117</v>
      </c>
      <c r="E64" s="133" t="str">
        <f t="shared" si="6"/>
        <v>Aandeel tariefgroep 64. Aanbieder GGZ 2 met verblijf</v>
      </c>
      <c r="F64" s="139">
        <f t="shared" si="3"/>
        <v>168.6</v>
      </c>
      <c r="G64" s="73">
        <v>2.81</v>
      </c>
      <c r="H64" s="147">
        <v>163.20000000000002</v>
      </c>
    </row>
    <row r="65" spans="4:8" ht="15" thickBot="1" x14ac:dyDescent="0.4">
      <c r="D65" s="148" t="s">
        <v>118</v>
      </c>
      <c r="E65" s="160" t="str">
        <f t="shared" si="6"/>
        <v>Aandeel tariefgroep 74. Aanbieder GGZ 2 met verblijf</v>
      </c>
      <c r="F65" s="149">
        <f t="shared" si="3"/>
        <v>229.8</v>
      </c>
      <c r="G65" s="150">
        <v>3.83</v>
      </c>
      <c r="H65" s="151">
        <v>221.4</v>
      </c>
    </row>
    <row r="66" spans="4:8" x14ac:dyDescent="0.35">
      <c r="D66" s="143" t="s">
        <v>104</v>
      </c>
      <c r="E66" s="159" t="str">
        <f t="shared" ref="E66:E72" si="7">_xlfn.CONCAT(D66,$D$32)</f>
        <v>Aandeel tariefgroep 15. Aanbieder GGZ 3 met academische functie</v>
      </c>
      <c r="F66" s="144">
        <f t="shared" si="3"/>
        <v>78</v>
      </c>
      <c r="G66" s="144">
        <v>1.3</v>
      </c>
      <c r="H66" s="145">
        <v>75.599999999999994</v>
      </c>
    </row>
    <row r="67" spans="4:8" x14ac:dyDescent="0.35">
      <c r="D67" s="146" t="s">
        <v>107</v>
      </c>
      <c r="E67" s="133" t="str">
        <f t="shared" si="7"/>
        <v>Aandeel tariefgroep 25. Aanbieder GGZ 3 met academische functie</v>
      </c>
      <c r="F67" s="139">
        <f t="shared" si="3"/>
        <v>117</v>
      </c>
      <c r="G67" s="73">
        <v>1.95</v>
      </c>
      <c r="H67" s="147">
        <v>114.6</v>
      </c>
    </row>
    <row r="68" spans="4:8" x14ac:dyDescent="0.35">
      <c r="D68" s="146" t="s">
        <v>110</v>
      </c>
      <c r="E68" s="133" t="str">
        <f t="shared" si="7"/>
        <v>Aandeel tariefgroep 35. Aanbieder GGZ 3 met academische functie</v>
      </c>
      <c r="F68" s="139">
        <f t="shared" si="3"/>
        <v>128.4</v>
      </c>
      <c r="G68" s="73">
        <v>2.14</v>
      </c>
      <c r="H68" s="147">
        <v>125.39999999999999</v>
      </c>
    </row>
    <row r="69" spans="4:8" x14ac:dyDescent="0.35">
      <c r="D69" s="146" t="s">
        <v>113</v>
      </c>
      <c r="E69" s="133" t="str">
        <f t="shared" si="7"/>
        <v>Aandeel tariefgroep 45. Aanbieder GGZ 3 met academische functie</v>
      </c>
      <c r="F69" s="139">
        <f t="shared" si="3"/>
        <v>139.80000000000001</v>
      </c>
      <c r="G69" s="73">
        <v>2.33</v>
      </c>
      <c r="H69" s="147">
        <v>136.19999999999999</v>
      </c>
    </row>
    <row r="70" spans="4:8" x14ac:dyDescent="0.35">
      <c r="D70" s="146" t="s">
        <v>116</v>
      </c>
      <c r="E70" s="133" t="str">
        <f t="shared" si="7"/>
        <v>Aandeel tariefgroep 55. Aanbieder GGZ 3 met academische functie</v>
      </c>
      <c r="F70" s="139">
        <f t="shared" si="3"/>
        <v>157.20000000000002</v>
      </c>
      <c r="G70" s="73">
        <v>2.62</v>
      </c>
      <c r="H70" s="147">
        <v>152.4</v>
      </c>
    </row>
    <row r="71" spans="4:8" x14ac:dyDescent="0.35">
      <c r="D71" s="146" t="s">
        <v>117</v>
      </c>
      <c r="E71" s="133" t="str">
        <f t="shared" si="7"/>
        <v>Aandeel tariefgroep 65. Aanbieder GGZ 3 met academische functie</v>
      </c>
      <c r="F71" s="139">
        <f t="shared" si="3"/>
        <v>181.2</v>
      </c>
      <c r="G71" s="73">
        <v>3.02</v>
      </c>
      <c r="H71" s="147">
        <v>176.4</v>
      </c>
    </row>
    <row r="72" spans="4:8" ht="15" thickBot="1" x14ac:dyDescent="0.4">
      <c r="D72" s="148" t="s">
        <v>118</v>
      </c>
      <c r="E72" s="160" t="str">
        <f t="shared" si="7"/>
        <v>Aandeel tariefgroep 75. Aanbieder GGZ 3 met academische functie</v>
      </c>
      <c r="F72" s="149">
        <f t="shared" si="3"/>
        <v>244.20000000000002</v>
      </c>
      <c r="G72" s="150">
        <v>4.07</v>
      </c>
      <c r="H72" s="151">
        <v>235.2</v>
      </c>
    </row>
    <row r="73" spans="4:8" x14ac:dyDescent="0.35">
      <c r="D73" s="142"/>
    </row>
    <row r="74" spans="4:8" x14ac:dyDescent="0.35">
      <c r="D74" s="72"/>
    </row>
    <row r="75" spans="4:8" x14ac:dyDescent="0.35">
      <c r="D75" s="72"/>
    </row>
    <row r="76" spans="4:8" x14ac:dyDescent="0.35">
      <c r="D76" s="72"/>
    </row>
    <row r="77" spans="4:8" x14ac:dyDescent="0.35">
      <c r="D77" s="72"/>
    </row>
    <row r="78" spans="4:8" x14ac:dyDescent="0.35">
      <c r="D78" s="72"/>
    </row>
    <row r="79" spans="4:8" x14ac:dyDescent="0.35">
      <c r="D79" s="72"/>
    </row>
  </sheetData>
  <sheetProtection formatColumns="0" formatRows="0"/>
  <mergeCells count="2">
    <mergeCell ref="L15:S15"/>
    <mergeCell ref="J17:J24"/>
  </mergeCells>
  <phoneticPr fontId="1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D771-5258-410D-B64B-BA78A6564EC4}">
  <sheetPr>
    <pageSetUpPr fitToPage="1"/>
  </sheetPr>
  <dimension ref="A1:L135"/>
  <sheetViews>
    <sheetView zoomScale="80" zoomScaleNormal="80" workbookViewId="0">
      <pane ySplit="4" topLeftCell="A5" activePane="bottomLeft" state="frozen"/>
      <selection pane="bottomLeft"/>
    </sheetView>
  </sheetViews>
  <sheetFormatPr defaultRowHeight="14.5" x14ac:dyDescent="0.35"/>
  <cols>
    <col min="1" max="1" width="35.1796875" style="169" customWidth="1"/>
    <col min="2" max="2" width="18.81640625" style="169" bestFit="1" customWidth="1"/>
    <col min="3" max="11" width="10.54296875" style="169" customWidth="1"/>
    <col min="12" max="12" width="10.453125" style="169" customWidth="1"/>
  </cols>
  <sheetData>
    <row r="1" spans="1:12" ht="67.5" customHeight="1" x14ac:dyDescent="0.45">
      <c r="A1" s="161" t="s">
        <v>435</v>
      </c>
      <c r="B1" s="97"/>
      <c r="C1" s="97"/>
      <c r="D1" s="98"/>
      <c r="E1" s="98"/>
      <c r="F1" s="98"/>
      <c r="G1" s="98"/>
      <c r="H1" s="98"/>
      <c r="I1" s="99"/>
      <c r="J1" s="98"/>
      <c r="K1" s="98"/>
      <c r="L1" s="98"/>
    </row>
    <row r="2" spans="1:12" x14ac:dyDescent="0.35">
      <c r="A2" s="162">
        <v>45583</v>
      </c>
      <c r="B2" s="100"/>
      <c r="C2" s="98"/>
      <c r="D2" s="98"/>
      <c r="E2" s="98"/>
      <c r="F2" s="98"/>
      <c r="G2" s="98"/>
      <c r="H2" s="98"/>
      <c r="I2" s="98"/>
      <c r="J2" s="98"/>
      <c r="K2" s="98"/>
      <c r="L2" s="98"/>
    </row>
    <row r="3" spans="1:12" ht="161" x14ac:dyDescent="0.35">
      <c r="A3" s="86" t="s">
        <v>120</v>
      </c>
      <c r="B3" s="86" t="s">
        <v>121</v>
      </c>
      <c r="C3" s="163" t="s">
        <v>122</v>
      </c>
      <c r="D3" s="163" t="s">
        <v>123</v>
      </c>
      <c r="E3" s="163" t="s">
        <v>124</v>
      </c>
      <c r="F3" s="163" t="s">
        <v>125</v>
      </c>
      <c r="G3" s="163" t="s">
        <v>126</v>
      </c>
      <c r="H3" s="163" t="s">
        <v>127</v>
      </c>
      <c r="I3" s="163" t="s">
        <v>128</v>
      </c>
      <c r="J3" s="163" t="s">
        <v>129</v>
      </c>
      <c r="K3" s="163" t="s">
        <v>131</v>
      </c>
      <c r="L3" s="163" t="s">
        <v>130</v>
      </c>
    </row>
    <row r="4" spans="1:12" s="4" customFormat="1" x14ac:dyDescent="0.35">
      <c r="A4" s="164">
        <f>COUNTA(A5:A135)</f>
        <v>131</v>
      </c>
      <c r="B4" s="164" t="s">
        <v>418</v>
      </c>
      <c r="C4" s="165">
        <f t="shared" ref="C4:K4" si="0">SUM(C5:C135)</f>
        <v>83</v>
      </c>
      <c r="D4" s="165">
        <f t="shared" si="0"/>
        <v>13</v>
      </c>
      <c r="E4" s="165">
        <f t="shared" si="0"/>
        <v>24</v>
      </c>
      <c r="F4" s="165">
        <f t="shared" si="0"/>
        <v>1</v>
      </c>
      <c r="G4" s="165">
        <f t="shared" si="0"/>
        <v>2</v>
      </c>
      <c r="H4" s="165">
        <f t="shared" si="0"/>
        <v>36</v>
      </c>
      <c r="I4" s="165">
        <f t="shared" si="0"/>
        <v>2</v>
      </c>
      <c r="J4" s="165">
        <f t="shared" si="0"/>
        <v>1</v>
      </c>
      <c r="K4" s="165">
        <f t="shared" si="0"/>
        <v>40</v>
      </c>
      <c r="L4" s="165">
        <f t="shared" ref="L4" si="1">SUM(L5:L135)</f>
        <v>16</v>
      </c>
    </row>
    <row r="5" spans="1:12" x14ac:dyDescent="0.35">
      <c r="A5" s="166" t="s">
        <v>132</v>
      </c>
      <c r="B5" s="167" t="s">
        <v>133</v>
      </c>
      <c r="C5" s="168"/>
      <c r="D5" s="168"/>
      <c r="E5" s="168"/>
      <c r="F5" s="168"/>
      <c r="G5" s="168">
        <v>1</v>
      </c>
      <c r="H5" s="168" t="s">
        <v>134</v>
      </c>
      <c r="I5" s="168"/>
      <c r="J5" s="168"/>
      <c r="K5" s="168">
        <v>1</v>
      </c>
      <c r="L5" s="168"/>
    </row>
    <row r="6" spans="1:12" ht="14.5" customHeight="1" x14ac:dyDescent="0.35">
      <c r="A6" s="166" t="s">
        <v>369</v>
      </c>
      <c r="B6" s="167" t="s">
        <v>135</v>
      </c>
      <c r="C6" s="168"/>
      <c r="D6" s="168"/>
      <c r="E6" s="168">
        <v>1</v>
      </c>
      <c r="F6" s="168"/>
      <c r="G6" s="168"/>
      <c r="H6" s="168" t="s">
        <v>134</v>
      </c>
      <c r="I6" s="168"/>
      <c r="J6" s="168"/>
      <c r="K6" s="168" t="s">
        <v>134</v>
      </c>
      <c r="L6" s="168">
        <v>1</v>
      </c>
    </row>
    <row r="7" spans="1:12" x14ac:dyDescent="0.35">
      <c r="A7" s="166" t="s">
        <v>136</v>
      </c>
      <c r="B7" s="167" t="s">
        <v>133</v>
      </c>
      <c r="C7" s="168">
        <v>1</v>
      </c>
      <c r="D7" s="168"/>
      <c r="E7" s="168"/>
      <c r="F7" s="168"/>
      <c r="G7" s="168"/>
      <c r="H7" s="168" t="s">
        <v>134</v>
      </c>
      <c r="I7" s="168"/>
      <c r="J7" s="168"/>
      <c r="K7" s="168" t="s">
        <v>134</v>
      </c>
      <c r="L7" s="168"/>
    </row>
    <row r="8" spans="1:12" x14ac:dyDescent="0.35">
      <c r="A8" s="166" t="s">
        <v>137</v>
      </c>
      <c r="B8" s="167" t="s">
        <v>138</v>
      </c>
      <c r="C8" s="168"/>
      <c r="D8" s="168">
        <v>1</v>
      </c>
      <c r="E8" s="168"/>
      <c r="F8" s="168"/>
      <c r="G8" s="168"/>
      <c r="H8" s="168" t="s">
        <v>134</v>
      </c>
      <c r="I8" s="168"/>
      <c r="J8" s="168">
        <v>1</v>
      </c>
      <c r="K8" s="168">
        <v>1</v>
      </c>
      <c r="L8" s="168"/>
    </row>
    <row r="9" spans="1:12" x14ac:dyDescent="0.35">
      <c r="A9" s="166" t="s">
        <v>139</v>
      </c>
      <c r="B9" s="167" t="s">
        <v>138</v>
      </c>
      <c r="C9" s="168">
        <v>1</v>
      </c>
      <c r="D9" s="168"/>
      <c r="E9" s="168"/>
      <c r="F9" s="168"/>
      <c r="G9" s="168"/>
      <c r="H9" s="168" t="s">
        <v>134</v>
      </c>
      <c r="I9" s="168"/>
      <c r="J9" s="168"/>
      <c r="K9" s="168" t="s">
        <v>134</v>
      </c>
      <c r="L9" s="168"/>
    </row>
    <row r="10" spans="1:12" ht="25" x14ac:dyDescent="0.35">
      <c r="A10" s="166" t="s">
        <v>370</v>
      </c>
      <c r="B10" s="167" t="s">
        <v>138</v>
      </c>
      <c r="C10" s="168"/>
      <c r="D10" s="168"/>
      <c r="E10" s="168">
        <v>1</v>
      </c>
      <c r="F10" s="168"/>
      <c r="G10" s="168"/>
      <c r="H10" s="168" t="s">
        <v>134</v>
      </c>
      <c r="I10" s="168"/>
      <c r="J10" s="168"/>
      <c r="K10" s="168" t="s">
        <v>134</v>
      </c>
      <c r="L10" s="168"/>
    </row>
    <row r="11" spans="1:12" x14ac:dyDescent="0.35">
      <c r="A11" s="166" t="s">
        <v>140</v>
      </c>
      <c r="B11" s="167" t="s">
        <v>135</v>
      </c>
      <c r="C11" s="168"/>
      <c r="D11" s="168"/>
      <c r="E11" s="168">
        <v>1</v>
      </c>
      <c r="F11" s="168"/>
      <c r="G11" s="168"/>
      <c r="H11" s="168" t="s">
        <v>134</v>
      </c>
      <c r="I11" s="168"/>
      <c r="J11" s="168"/>
      <c r="K11" s="168" t="s">
        <v>134</v>
      </c>
      <c r="L11" s="168"/>
    </row>
    <row r="12" spans="1:12" x14ac:dyDescent="0.35">
      <c r="A12" s="166" t="s">
        <v>141</v>
      </c>
      <c r="B12" s="167" t="s">
        <v>135</v>
      </c>
      <c r="C12" s="168"/>
      <c r="D12" s="168"/>
      <c r="E12" s="168">
        <v>1</v>
      </c>
      <c r="F12" s="168"/>
      <c r="G12" s="168"/>
      <c r="H12" s="168" t="s">
        <v>134</v>
      </c>
      <c r="I12" s="168"/>
      <c r="J12" s="168"/>
      <c r="K12" s="168" t="s">
        <v>134</v>
      </c>
      <c r="L12" s="168"/>
    </row>
    <row r="13" spans="1:12" x14ac:dyDescent="0.35">
      <c r="A13" s="138" t="s">
        <v>142</v>
      </c>
      <c r="B13" s="167" t="s">
        <v>138</v>
      </c>
      <c r="C13" s="168">
        <v>1</v>
      </c>
      <c r="D13" s="168"/>
      <c r="E13" s="168"/>
      <c r="F13" s="168"/>
      <c r="G13" s="168"/>
      <c r="H13" s="168">
        <v>1</v>
      </c>
      <c r="I13" s="168"/>
      <c r="J13" s="168"/>
      <c r="K13" s="168"/>
      <c r="L13" s="168"/>
    </row>
    <row r="14" spans="1:12" x14ac:dyDescent="0.35">
      <c r="A14" s="166" t="s">
        <v>143</v>
      </c>
      <c r="B14" s="167" t="s">
        <v>133</v>
      </c>
      <c r="C14" s="168">
        <v>1</v>
      </c>
      <c r="D14" s="168"/>
      <c r="E14" s="168"/>
      <c r="F14" s="168"/>
      <c r="G14" s="168"/>
      <c r="H14" s="168" t="s">
        <v>134</v>
      </c>
      <c r="I14" s="168"/>
      <c r="J14" s="168"/>
      <c r="K14" s="168" t="s">
        <v>134</v>
      </c>
      <c r="L14" s="168"/>
    </row>
    <row r="15" spans="1:12" x14ac:dyDescent="0.35">
      <c r="A15" s="138" t="s">
        <v>144</v>
      </c>
      <c r="B15" s="167" t="s">
        <v>133</v>
      </c>
      <c r="C15" s="168"/>
      <c r="D15" s="168"/>
      <c r="E15" s="168">
        <v>1</v>
      </c>
      <c r="F15" s="168"/>
      <c r="G15" s="168"/>
      <c r="H15" s="168">
        <v>1</v>
      </c>
      <c r="I15" s="168"/>
      <c r="J15" s="168"/>
      <c r="K15" s="168"/>
      <c r="L15" s="168"/>
    </row>
    <row r="16" spans="1:12" x14ac:dyDescent="0.35">
      <c r="A16" s="166" t="s">
        <v>371</v>
      </c>
      <c r="B16" s="167" t="s">
        <v>135</v>
      </c>
      <c r="C16" s="168">
        <v>1</v>
      </c>
      <c r="D16" s="168"/>
      <c r="E16" s="168"/>
      <c r="F16" s="168"/>
      <c r="G16" s="168"/>
      <c r="H16" s="168" t="s">
        <v>134</v>
      </c>
      <c r="I16" s="168"/>
      <c r="J16" s="168"/>
      <c r="K16" s="168" t="s">
        <v>134</v>
      </c>
      <c r="L16" s="168">
        <v>1</v>
      </c>
    </row>
    <row r="17" spans="1:12" x14ac:dyDescent="0.35">
      <c r="A17" s="138" t="s">
        <v>372</v>
      </c>
      <c r="B17" s="167" t="s">
        <v>138</v>
      </c>
      <c r="C17" s="168">
        <v>1</v>
      </c>
      <c r="D17" s="168"/>
      <c r="E17" s="168"/>
      <c r="F17" s="168"/>
      <c r="G17" s="168"/>
      <c r="H17" s="168">
        <v>1</v>
      </c>
      <c r="I17" s="168"/>
      <c r="J17" s="168"/>
      <c r="K17" s="168">
        <v>1</v>
      </c>
      <c r="L17" s="168"/>
    </row>
    <row r="18" spans="1:12" x14ac:dyDescent="0.35">
      <c r="A18" s="166" t="s">
        <v>145</v>
      </c>
      <c r="B18" s="167" t="s">
        <v>133</v>
      </c>
      <c r="C18" s="168"/>
      <c r="D18" s="168"/>
      <c r="E18" s="168">
        <v>1</v>
      </c>
      <c r="F18" s="168"/>
      <c r="G18" s="168"/>
      <c r="H18" s="168" t="s">
        <v>134</v>
      </c>
      <c r="I18" s="168"/>
      <c r="J18" s="168"/>
      <c r="K18" s="168" t="s">
        <v>134</v>
      </c>
      <c r="L18" s="168"/>
    </row>
    <row r="19" spans="1:12" x14ac:dyDescent="0.35">
      <c r="A19" s="166" t="s">
        <v>146</v>
      </c>
      <c r="B19" s="167" t="s">
        <v>135</v>
      </c>
      <c r="C19" s="168"/>
      <c r="D19" s="168"/>
      <c r="E19" s="168">
        <v>1</v>
      </c>
      <c r="F19" s="168"/>
      <c r="G19" s="168"/>
      <c r="H19" s="168" t="s">
        <v>134</v>
      </c>
      <c r="I19" s="168"/>
      <c r="J19" s="168"/>
      <c r="K19" s="168" t="s">
        <v>134</v>
      </c>
      <c r="L19" s="168">
        <v>1</v>
      </c>
    </row>
    <row r="20" spans="1:12" x14ac:dyDescent="0.35">
      <c r="A20" s="166" t="s">
        <v>373</v>
      </c>
      <c r="B20" s="167" t="s">
        <v>135</v>
      </c>
      <c r="C20" s="168">
        <v>1</v>
      </c>
      <c r="D20" s="168"/>
      <c r="E20" s="168"/>
      <c r="F20" s="168"/>
      <c r="G20" s="168"/>
      <c r="H20" s="168" t="s">
        <v>134</v>
      </c>
      <c r="I20" s="168"/>
      <c r="J20" s="168"/>
      <c r="K20" s="168" t="s">
        <v>134</v>
      </c>
      <c r="L20" s="168"/>
    </row>
    <row r="21" spans="1:12" x14ac:dyDescent="0.35">
      <c r="A21" s="166" t="s">
        <v>147</v>
      </c>
      <c r="B21" s="167" t="s">
        <v>133</v>
      </c>
      <c r="C21" s="168">
        <v>1</v>
      </c>
      <c r="D21" s="168"/>
      <c r="E21" s="168"/>
      <c r="F21" s="168"/>
      <c r="G21" s="168"/>
      <c r="H21" s="168" t="s">
        <v>134</v>
      </c>
      <c r="I21" s="168"/>
      <c r="J21" s="168"/>
      <c r="K21" s="168" t="s">
        <v>134</v>
      </c>
      <c r="L21" s="168"/>
    </row>
    <row r="22" spans="1:12" x14ac:dyDescent="0.35">
      <c r="A22" s="166" t="s">
        <v>148</v>
      </c>
      <c r="B22" s="167" t="s">
        <v>135</v>
      </c>
      <c r="C22" s="168">
        <v>1</v>
      </c>
      <c r="D22" s="168"/>
      <c r="E22" s="168"/>
      <c r="F22" s="168"/>
      <c r="G22" s="168"/>
      <c r="H22" s="168" t="s">
        <v>134</v>
      </c>
      <c r="I22" s="168"/>
      <c r="J22" s="168"/>
      <c r="K22" s="168" t="s">
        <v>134</v>
      </c>
      <c r="L22" s="168"/>
    </row>
    <row r="23" spans="1:12" x14ac:dyDescent="0.35">
      <c r="A23" s="166" t="s">
        <v>374</v>
      </c>
      <c r="B23" s="167" t="s">
        <v>135</v>
      </c>
      <c r="C23" s="168">
        <v>1</v>
      </c>
      <c r="D23" s="168"/>
      <c r="E23" s="168"/>
      <c r="F23" s="168"/>
      <c r="G23" s="168"/>
      <c r="H23" s="168" t="s">
        <v>134</v>
      </c>
      <c r="I23" s="168"/>
      <c r="J23" s="168"/>
      <c r="K23" s="168" t="s">
        <v>134</v>
      </c>
      <c r="L23" s="168"/>
    </row>
    <row r="24" spans="1:12" x14ac:dyDescent="0.35">
      <c r="A24" s="138" t="s">
        <v>149</v>
      </c>
      <c r="B24" s="167" t="s">
        <v>135</v>
      </c>
      <c r="C24" s="168">
        <v>1</v>
      </c>
      <c r="D24" s="168"/>
      <c r="E24" s="168"/>
      <c r="F24" s="168"/>
      <c r="G24" s="168"/>
      <c r="H24" s="168">
        <v>1</v>
      </c>
      <c r="I24" s="168"/>
      <c r="J24" s="168"/>
      <c r="K24" s="168" t="s">
        <v>134</v>
      </c>
      <c r="L24" s="168"/>
    </row>
    <row r="25" spans="1:12" x14ac:dyDescent="0.35">
      <c r="A25" s="138" t="s">
        <v>445</v>
      </c>
      <c r="B25" s="167" t="s">
        <v>135</v>
      </c>
      <c r="C25" s="168">
        <v>1</v>
      </c>
      <c r="D25" s="168"/>
      <c r="E25" s="168"/>
      <c r="F25" s="168"/>
      <c r="G25" s="168"/>
      <c r="H25" s="168">
        <v>1</v>
      </c>
      <c r="I25" s="168"/>
      <c r="J25" s="168"/>
      <c r="K25" s="168">
        <v>1</v>
      </c>
      <c r="L25" s="168"/>
    </row>
    <row r="26" spans="1:12" x14ac:dyDescent="0.35">
      <c r="A26" s="166" t="s">
        <v>150</v>
      </c>
      <c r="B26" s="167" t="s">
        <v>133</v>
      </c>
      <c r="C26" s="168">
        <v>1</v>
      </c>
      <c r="D26" s="168"/>
      <c r="E26" s="168"/>
      <c r="F26" s="168"/>
      <c r="G26" s="168"/>
      <c r="H26" s="168" t="s">
        <v>134</v>
      </c>
      <c r="I26" s="168"/>
      <c r="J26" s="168"/>
      <c r="K26" s="168" t="s">
        <v>134</v>
      </c>
      <c r="L26" s="168">
        <v>1</v>
      </c>
    </row>
    <row r="27" spans="1:12" ht="25" x14ac:dyDescent="0.35">
      <c r="A27" s="166" t="s">
        <v>375</v>
      </c>
      <c r="B27" s="167" t="s">
        <v>138</v>
      </c>
      <c r="C27" s="168">
        <v>1</v>
      </c>
      <c r="D27" s="168"/>
      <c r="E27" s="168"/>
      <c r="F27" s="168"/>
      <c r="G27" s="168"/>
      <c r="H27" s="168" t="s">
        <v>134</v>
      </c>
      <c r="I27" s="168"/>
      <c r="J27" s="168"/>
      <c r="K27" s="168" t="s">
        <v>134</v>
      </c>
      <c r="L27" s="168"/>
    </row>
    <row r="28" spans="1:12" ht="25" x14ac:dyDescent="0.35">
      <c r="A28" s="166" t="s">
        <v>376</v>
      </c>
      <c r="B28" s="167" t="s">
        <v>138</v>
      </c>
      <c r="C28" s="168"/>
      <c r="D28" s="168"/>
      <c r="E28" s="168">
        <v>1</v>
      </c>
      <c r="F28" s="168"/>
      <c r="G28" s="168"/>
      <c r="H28" s="168" t="s">
        <v>134</v>
      </c>
      <c r="I28" s="168"/>
      <c r="J28" s="168"/>
      <c r="K28" s="168" t="s">
        <v>134</v>
      </c>
      <c r="L28" s="168"/>
    </row>
    <row r="29" spans="1:12" x14ac:dyDescent="0.35">
      <c r="A29" s="138" t="s">
        <v>151</v>
      </c>
      <c r="B29" s="167" t="s">
        <v>133</v>
      </c>
      <c r="C29" s="168"/>
      <c r="D29" s="168">
        <v>1</v>
      </c>
      <c r="E29" s="168"/>
      <c r="F29" s="168"/>
      <c r="G29" s="168"/>
      <c r="H29" s="168">
        <v>1</v>
      </c>
      <c r="I29" s="168"/>
      <c r="J29" s="168"/>
      <c r="K29" s="168">
        <v>1</v>
      </c>
      <c r="L29" s="168"/>
    </row>
    <row r="30" spans="1:12" x14ac:dyDescent="0.35">
      <c r="A30" s="166" t="s">
        <v>377</v>
      </c>
      <c r="B30" s="167" t="s">
        <v>138</v>
      </c>
      <c r="C30" s="168"/>
      <c r="D30" s="168"/>
      <c r="E30" s="168">
        <v>1</v>
      </c>
      <c r="F30" s="168"/>
      <c r="G30" s="168"/>
      <c r="H30" s="168" t="s">
        <v>134</v>
      </c>
      <c r="I30" s="168"/>
      <c r="J30" s="168"/>
      <c r="K30" s="168" t="s">
        <v>134</v>
      </c>
      <c r="L30" s="168"/>
    </row>
    <row r="31" spans="1:12" x14ac:dyDescent="0.35">
      <c r="A31" s="138" t="s">
        <v>152</v>
      </c>
      <c r="B31" s="167" t="s">
        <v>138</v>
      </c>
      <c r="C31" s="168">
        <v>1</v>
      </c>
      <c r="D31" s="168"/>
      <c r="E31" s="168"/>
      <c r="F31" s="168"/>
      <c r="G31" s="168"/>
      <c r="H31" s="168">
        <v>1</v>
      </c>
      <c r="I31" s="168"/>
      <c r="J31" s="168"/>
      <c r="K31" s="168">
        <v>1</v>
      </c>
      <c r="L31" s="168"/>
    </row>
    <row r="32" spans="1:12" x14ac:dyDescent="0.35">
      <c r="A32" s="138" t="s">
        <v>153</v>
      </c>
      <c r="B32" s="167" t="s">
        <v>133</v>
      </c>
      <c r="C32" s="168">
        <v>1</v>
      </c>
      <c r="D32" s="168"/>
      <c r="E32" s="168"/>
      <c r="F32" s="168"/>
      <c r="G32" s="168"/>
      <c r="H32" s="168">
        <v>1</v>
      </c>
      <c r="I32" s="168"/>
      <c r="J32" s="168"/>
      <c r="K32" s="168">
        <v>1</v>
      </c>
      <c r="L32" s="168"/>
    </row>
    <row r="33" spans="1:12" x14ac:dyDescent="0.35">
      <c r="A33" s="138" t="s">
        <v>446</v>
      </c>
      <c r="B33" s="167" t="s">
        <v>135</v>
      </c>
      <c r="C33" s="168">
        <v>1</v>
      </c>
      <c r="D33" s="168"/>
      <c r="E33" s="168"/>
      <c r="F33" s="168"/>
      <c r="G33" s="168"/>
      <c r="H33" s="168">
        <v>1</v>
      </c>
      <c r="I33" s="168"/>
      <c r="J33" s="168"/>
      <c r="K33" s="168" t="s">
        <v>134</v>
      </c>
      <c r="L33" s="168"/>
    </row>
    <row r="34" spans="1:12" ht="25" x14ac:dyDescent="0.35">
      <c r="A34" s="166" t="s">
        <v>378</v>
      </c>
      <c r="B34" s="167" t="s">
        <v>133</v>
      </c>
      <c r="C34" s="168">
        <v>1</v>
      </c>
      <c r="D34" s="168"/>
      <c r="E34" s="168"/>
      <c r="F34" s="168"/>
      <c r="G34" s="168"/>
      <c r="H34" s="168" t="s">
        <v>134</v>
      </c>
      <c r="I34" s="168"/>
      <c r="J34" s="168"/>
      <c r="K34" s="168">
        <v>1</v>
      </c>
      <c r="L34" s="168"/>
    </row>
    <row r="35" spans="1:12" x14ac:dyDescent="0.35">
      <c r="A35" s="166" t="s">
        <v>379</v>
      </c>
      <c r="B35" s="167" t="s">
        <v>138</v>
      </c>
      <c r="C35" s="168">
        <v>1</v>
      </c>
      <c r="D35" s="168"/>
      <c r="E35" s="168"/>
      <c r="F35" s="168"/>
      <c r="G35" s="168"/>
      <c r="H35" s="168" t="s">
        <v>134</v>
      </c>
      <c r="I35" s="168"/>
      <c r="J35" s="168"/>
      <c r="K35" s="168" t="s">
        <v>134</v>
      </c>
      <c r="L35" s="168"/>
    </row>
    <row r="36" spans="1:12" ht="25" x14ac:dyDescent="0.35">
      <c r="A36" s="166" t="s">
        <v>380</v>
      </c>
      <c r="B36" s="167" t="s">
        <v>135</v>
      </c>
      <c r="C36" s="168">
        <v>1</v>
      </c>
      <c r="D36" s="168"/>
      <c r="E36" s="168"/>
      <c r="F36" s="168"/>
      <c r="G36" s="168"/>
      <c r="H36" s="168" t="s">
        <v>134</v>
      </c>
      <c r="I36" s="168"/>
      <c r="J36" s="168"/>
      <c r="K36" s="168" t="s">
        <v>134</v>
      </c>
      <c r="L36" s="168"/>
    </row>
    <row r="37" spans="1:12" x14ac:dyDescent="0.35">
      <c r="A37" s="166" t="s">
        <v>154</v>
      </c>
      <c r="B37" s="167" t="s">
        <v>133</v>
      </c>
      <c r="C37" s="168">
        <v>1</v>
      </c>
      <c r="D37" s="168"/>
      <c r="E37" s="168"/>
      <c r="F37" s="168"/>
      <c r="G37" s="168"/>
      <c r="H37" s="168" t="s">
        <v>134</v>
      </c>
      <c r="I37" s="168"/>
      <c r="J37" s="168"/>
      <c r="K37" s="168" t="s">
        <v>134</v>
      </c>
      <c r="L37" s="168"/>
    </row>
    <row r="38" spans="1:12" x14ac:dyDescent="0.35">
      <c r="A38" s="166" t="s">
        <v>447</v>
      </c>
      <c r="B38" s="167" t="s">
        <v>135</v>
      </c>
      <c r="C38" s="168">
        <v>1</v>
      </c>
      <c r="D38" s="168"/>
      <c r="E38" s="168"/>
      <c r="F38" s="168"/>
      <c r="G38" s="168"/>
      <c r="H38" s="168" t="s">
        <v>134</v>
      </c>
      <c r="I38" s="168"/>
      <c r="J38" s="168"/>
      <c r="K38" s="168" t="s">
        <v>134</v>
      </c>
      <c r="L38" s="168">
        <v>1</v>
      </c>
    </row>
    <row r="39" spans="1:12" x14ac:dyDescent="0.35">
      <c r="A39" s="166" t="s">
        <v>381</v>
      </c>
      <c r="B39" s="167" t="s">
        <v>135</v>
      </c>
      <c r="C39" s="168"/>
      <c r="D39" s="168"/>
      <c r="E39" s="168"/>
      <c r="F39" s="168"/>
      <c r="G39" s="168"/>
      <c r="H39" s="168" t="s">
        <v>134</v>
      </c>
      <c r="I39" s="168"/>
      <c r="J39" s="168"/>
      <c r="K39" s="168">
        <v>1</v>
      </c>
      <c r="L39" s="168"/>
    </row>
    <row r="40" spans="1:12" ht="25" x14ac:dyDescent="0.35">
      <c r="A40" s="166" t="s">
        <v>155</v>
      </c>
      <c r="B40" s="167" t="s">
        <v>135</v>
      </c>
      <c r="C40" s="168">
        <v>1</v>
      </c>
      <c r="D40" s="168"/>
      <c r="E40" s="168"/>
      <c r="F40" s="168"/>
      <c r="G40" s="168"/>
      <c r="H40" s="168"/>
      <c r="I40" s="168"/>
      <c r="J40" s="168"/>
      <c r="K40" s="168"/>
      <c r="L40" s="168"/>
    </row>
    <row r="41" spans="1:12" x14ac:dyDescent="0.35">
      <c r="A41" s="166" t="s">
        <v>156</v>
      </c>
      <c r="B41" s="167" t="s">
        <v>135</v>
      </c>
      <c r="C41" s="168"/>
      <c r="D41" s="168"/>
      <c r="E41" s="168">
        <v>1</v>
      </c>
      <c r="F41" s="168"/>
      <c r="G41" s="168"/>
      <c r="H41" s="168" t="s">
        <v>134</v>
      </c>
      <c r="I41" s="168"/>
      <c r="J41" s="168"/>
      <c r="K41" s="168" t="s">
        <v>134</v>
      </c>
      <c r="L41" s="168">
        <v>1</v>
      </c>
    </row>
    <row r="42" spans="1:12" x14ac:dyDescent="0.35">
      <c r="A42" s="166" t="s">
        <v>382</v>
      </c>
      <c r="B42" s="167" t="s">
        <v>133</v>
      </c>
      <c r="C42" s="168">
        <v>1</v>
      </c>
      <c r="D42" s="168"/>
      <c r="E42" s="168"/>
      <c r="F42" s="168"/>
      <c r="G42" s="168"/>
      <c r="H42" s="168" t="s">
        <v>134</v>
      </c>
      <c r="I42" s="168"/>
      <c r="J42" s="168"/>
      <c r="K42" s="168" t="s">
        <v>134</v>
      </c>
      <c r="L42" s="168"/>
    </row>
    <row r="43" spans="1:12" x14ac:dyDescent="0.35">
      <c r="A43" s="87" t="s">
        <v>157</v>
      </c>
      <c r="B43" s="167" t="s">
        <v>133</v>
      </c>
      <c r="C43" s="168">
        <v>1</v>
      </c>
      <c r="D43" s="168"/>
      <c r="E43" s="168"/>
      <c r="F43" s="168"/>
      <c r="G43" s="168"/>
      <c r="H43" s="168" t="s">
        <v>134</v>
      </c>
      <c r="I43" s="168"/>
      <c r="J43" s="168"/>
      <c r="K43" s="168" t="s">
        <v>134</v>
      </c>
      <c r="L43" s="168"/>
    </row>
    <row r="44" spans="1:12" x14ac:dyDescent="0.35">
      <c r="A44" s="166" t="s">
        <v>383</v>
      </c>
      <c r="B44" s="167" t="s">
        <v>133</v>
      </c>
      <c r="C44" s="168"/>
      <c r="D44" s="168"/>
      <c r="E44" s="168">
        <v>1</v>
      </c>
      <c r="F44" s="168"/>
      <c r="G44" s="168"/>
      <c r="H44" s="168" t="s">
        <v>134</v>
      </c>
      <c r="I44" s="168"/>
      <c r="J44" s="168"/>
      <c r="K44" s="168" t="s">
        <v>134</v>
      </c>
      <c r="L44" s="168"/>
    </row>
    <row r="45" spans="1:12" x14ac:dyDescent="0.35">
      <c r="A45" s="138" t="s">
        <v>158</v>
      </c>
      <c r="B45" s="167" t="s">
        <v>138</v>
      </c>
      <c r="C45" s="168">
        <v>1</v>
      </c>
      <c r="D45" s="168"/>
      <c r="E45" s="168"/>
      <c r="F45" s="168"/>
      <c r="G45" s="168"/>
      <c r="H45" s="168">
        <v>1</v>
      </c>
      <c r="I45" s="168"/>
      <c r="J45" s="168"/>
      <c r="K45" s="168">
        <v>1</v>
      </c>
      <c r="L45" s="168"/>
    </row>
    <row r="46" spans="1:12" ht="25" x14ac:dyDescent="0.35">
      <c r="A46" s="166" t="s">
        <v>448</v>
      </c>
      <c r="B46" s="167" t="s">
        <v>135</v>
      </c>
      <c r="C46" s="168">
        <v>1</v>
      </c>
      <c r="D46" s="168"/>
      <c r="E46" s="168"/>
      <c r="F46" s="168"/>
      <c r="G46" s="168"/>
      <c r="H46" s="168"/>
      <c r="I46" s="168"/>
      <c r="J46" s="168"/>
      <c r="K46" s="168"/>
      <c r="L46" s="168"/>
    </row>
    <row r="47" spans="1:12" ht="25" x14ac:dyDescent="0.35">
      <c r="A47" s="166" t="s">
        <v>384</v>
      </c>
      <c r="B47" s="167" t="s">
        <v>133</v>
      </c>
      <c r="C47" s="168">
        <v>1</v>
      </c>
      <c r="D47" s="168"/>
      <c r="E47" s="168"/>
      <c r="F47" s="168"/>
      <c r="G47" s="168"/>
      <c r="H47" s="168" t="s">
        <v>134</v>
      </c>
      <c r="I47" s="168"/>
      <c r="J47" s="168"/>
      <c r="K47" s="168" t="s">
        <v>134</v>
      </c>
      <c r="L47" s="168"/>
    </row>
    <row r="48" spans="1:12" x14ac:dyDescent="0.35">
      <c r="A48" s="166" t="s">
        <v>385</v>
      </c>
      <c r="B48" s="167" t="s">
        <v>138</v>
      </c>
      <c r="C48" s="168">
        <v>1</v>
      </c>
      <c r="D48" s="168"/>
      <c r="E48" s="168"/>
      <c r="F48" s="168"/>
      <c r="G48" s="168"/>
      <c r="H48" s="168" t="s">
        <v>134</v>
      </c>
      <c r="I48" s="168"/>
      <c r="J48" s="168"/>
      <c r="K48" s="168" t="s">
        <v>134</v>
      </c>
      <c r="L48" s="168"/>
    </row>
    <row r="49" spans="1:12" x14ac:dyDescent="0.35">
      <c r="A49" s="166" t="s">
        <v>449</v>
      </c>
      <c r="B49" s="167" t="s">
        <v>135</v>
      </c>
      <c r="C49" s="168"/>
      <c r="D49" s="168"/>
      <c r="E49" s="168">
        <v>1</v>
      </c>
      <c r="F49" s="168"/>
      <c r="G49" s="168"/>
      <c r="H49" s="168" t="s">
        <v>134</v>
      </c>
      <c r="I49" s="168"/>
      <c r="J49" s="168"/>
      <c r="K49" s="168" t="s">
        <v>134</v>
      </c>
      <c r="L49" s="168"/>
    </row>
    <row r="50" spans="1:12" x14ac:dyDescent="0.35">
      <c r="A50" s="138" t="s">
        <v>159</v>
      </c>
      <c r="B50" s="167" t="s">
        <v>138</v>
      </c>
      <c r="C50" s="168">
        <v>1</v>
      </c>
      <c r="D50" s="168"/>
      <c r="E50" s="168"/>
      <c r="F50" s="168"/>
      <c r="G50" s="168"/>
      <c r="H50" s="168">
        <v>1</v>
      </c>
      <c r="I50" s="168"/>
      <c r="J50" s="168"/>
      <c r="K50" s="168">
        <v>1</v>
      </c>
      <c r="L50" s="168"/>
    </row>
    <row r="51" spans="1:12" x14ac:dyDescent="0.35">
      <c r="A51" s="138" t="s">
        <v>160</v>
      </c>
      <c r="B51" s="167" t="s">
        <v>138</v>
      </c>
      <c r="C51" s="168">
        <v>1</v>
      </c>
      <c r="D51" s="168"/>
      <c r="E51" s="168"/>
      <c r="F51" s="168"/>
      <c r="G51" s="168"/>
      <c r="H51" s="168">
        <v>1</v>
      </c>
      <c r="I51" s="168"/>
      <c r="J51" s="168"/>
      <c r="K51" s="168" t="s">
        <v>134</v>
      </c>
      <c r="L51" s="168"/>
    </row>
    <row r="52" spans="1:12" x14ac:dyDescent="0.35">
      <c r="A52" s="166" t="s">
        <v>386</v>
      </c>
      <c r="B52" s="167" t="s">
        <v>133</v>
      </c>
      <c r="C52" s="168">
        <v>1</v>
      </c>
      <c r="D52" s="168"/>
      <c r="E52" s="168"/>
      <c r="F52" s="168"/>
      <c r="G52" s="168"/>
      <c r="H52" s="168" t="s">
        <v>134</v>
      </c>
      <c r="I52" s="168"/>
      <c r="J52" s="168"/>
      <c r="K52" s="168" t="s">
        <v>134</v>
      </c>
      <c r="L52" s="168"/>
    </row>
    <row r="53" spans="1:12" x14ac:dyDescent="0.35">
      <c r="A53" s="166" t="s">
        <v>161</v>
      </c>
      <c r="B53" s="167" t="s">
        <v>135</v>
      </c>
      <c r="C53" s="168">
        <v>1</v>
      </c>
      <c r="D53" s="168"/>
      <c r="E53" s="168"/>
      <c r="F53" s="168"/>
      <c r="G53" s="168"/>
      <c r="H53" s="168"/>
      <c r="I53" s="168"/>
      <c r="J53" s="168"/>
      <c r="K53" s="168"/>
      <c r="L53" s="168"/>
    </row>
    <row r="54" spans="1:12" x14ac:dyDescent="0.35">
      <c r="A54" s="138" t="s">
        <v>162</v>
      </c>
      <c r="B54" s="167" t="s">
        <v>138</v>
      </c>
      <c r="C54" s="168">
        <v>1</v>
      </c>
      <c r="D54" s="168"/>
      <c r="E54" s="168"/>
      <c r="F54" s="168"/>
      <c r="G54" s="168"/>
      <c r="H54" s="168">
        <v>1</v>
      </c>
      <c r="I54" s="168"/>
      <c r="J54" s="168"/>
      <c r="K54" s="168" t="s">
        <v>134</v>
      </c>
      <c r="L54" s="168"/>
    </row>
    <row r="55" spans="1:12" x14ac:dyDescent="0.35">
      <c r="A55" s="166" t="s">
        <v>387</v>
      </c>
      <c r="B55" s="167" t="s">
        <v>138</v>
      </c>
      <c r="C55" s="168">
        <v>1</v>
      </c>
      <c r="D55" s="168"/>
      <c r="E55" s="168"/>
      <c r="F55" s="168"/>
      <c r="G55" s="168"/>
      <c r="H55" s="168" t="s">
        <v>134</v>
      </c>
      <c r="I55" s="168"/>
      <c r="J55" s="168"/>
      <c r="K55" s="168" t="s">
        <v>134</v>
      </c>
      <c r="L55" s="168"/>
    </row>
    <row r="56" spans="1:12" x14ac:dyDescent="0.35">
      <c r="A56" s="166" t="s">
        <v>163</v>
      </c>
      <c r="B56" s="167" t="s">
        <v>133</v>
      </c>
      <c r="C56" s="168">
        <v>1</v>
      </c>
      <c r="D56" s="168"/>
      <c r="E56" s="168"/>
      <c r="F56" s="168"/>
      <c r="G56" s="168"/>
      <c r="H56" s="168" t="s">
        <v>134</v>
      </c>
      <c r="I56" s="168"/>
      <c r="J56" s="168"/>
      <c r="K56" s="168" t="s">
        <v>134</v>
      </c>
      <c r="L56" s="168"/>
    </row>
    <row r="57" spans="1:12" ht="14.5" customHeight="1" x14ac:dyDescent="0.35">
      <c r="A57" s="166" t="s">
        <v>164</v>
      </c>
      <c r="B57" s="167" t="s">
        <v>135</v>
      </c>
      <c r="C57" s="168">
        <v>1</v>
      </c>
      <c r="D57" s="168"/>
      <c r="E57" s="168"/>
      <c r="F57" s="168"/>
      <c r="G57" s="168"/>
      <c r="H57" s="168"/>
      <c r="I57" s="168"/>
      <c r="J57" s="168"/>
      <c r="K57" s="168"/>
      <c r="L57" s="168"/>
    </row>
    <row r="58" spans="1:12" x14ac:dyDescent="0.35">
      <c r="A58" s="166" t="s">
        <v>165</v>
      </c>
      <c r="B58" s="167" t="s">
        <v>133</v>
      </c>
      <c r="C58" s="168">
        <v>1</v>
      </c>
      <c r="D58" s="168"/>
      <c r="E58" s="168"/>
      <c r="F58" s="168"/>
      <c r="G58" s="168"/>
      <c r="H58" s="168" t="s">
        <v>134</v>
      </c>
      <c r="I58" s="168"/>
      <c r="J58" s="168"/>
      <c r="K58" s="168" t="s">
        <v>134</v>
      </c>
      <c r="L58" s="168"/>
    </row>
    <row r="59" spans="1:12" x14ac:dyDescent="0.35">
      <c r="A59" s="166" t="s">
        <v>166</v>
      </c>
      <c r="B59" s="167" t="s">
        <v>135</v>
      </c>
      <c r="C59" s="168">
        <v>1</v>
      </c>
      <c r="D59" s="168"/>
      <c r="E59" s="168"/>
      <c r="F59" s="168"/>
      <c r="G59" s="168"/>
      <c r="H59" s="168" t="s">
        <v>134</v>
      </c>
      <c r="I59" s="168"/>
      <c r="J59" s="168"/>
      <c r="K59" s="168">
        <v>1</v>
      </c>
      <c r="L59" s="168"/>
    </row>
    <row r="60" spans="1:12" x14ac:dyDescent="0.35">
      <c r="A60" s="166" t="s">
        <v>388</v>
      </c>
      <c r="B60" s="167" t="s">
        <v>135</v>
      </c>
      <c r="C60" s="168"/>
      <c r="D60" s="168"/>
      <c r="E60" s="168"/>
      <c r="F60" s="168">
        <v>1</v>
      </c>
      <c r="G60" s="168"/>
      <c r="H60" s="168" t="s">
        <v>134</v>
      </c>
      <c r="I60" s="168"/>
      <c r="J60" s="168"/>
      <c r="K60" s="168">
        <v>1</v>
      </c>
      <c r="L60" s="168"/>
    </row>
    <row r="61" spans="1:12" x14ac:dyDescent="0.35">
      <c r="A61" s="166" t="s">
        <v>167</v>
      </c>
      <c r="B61" s="167" t="s">
        <v>138</v>
      </c>
      <c r="C61" s="168">
        <v>1</v>
      </c>
      <c r="D61" s="168"/>
      <c r="E61" s="168"/>
      <c r="F61" s="168"/>
      <c r="G61" s="168"/>
      <c r="H61" s="168" t="s">
        <v>134</v>
      </c>
      <c r="I61" s="168"/>
      <c r="J61" s="168"/>
      <c r="K61" s="168" t="s">
        <v>134</v>
      </c>
      <c r="L61" s="168"/>
    </row>
    <row r="62" spans="1:12" x14ac:dyDescent="0.35">
      <c r="A62" s="138" t="s">
        <v>168</v>
      </c>
      <c r="B62" s="167" t="s">
        <v>135</v>
      </c>
      <c r="C62" s="168">
        <v>1</v>
      </c>
      <c r="D62" s="168"/>
      <c r="E62" s="168"/>
      <c r="F62" s="168"/>
      <c r="G62" s="168"/>
      <c r="H62" s="168">
        <v>1</v>
      </c>
      <c r="I62" s="168"/>
      <c r="J62" s="168"/>
      <c r="K62" s="168">
        <v>1</v>
      </c>
      <c r="L62" s="168"/>
    </row>
    <row r="63" spans="1:12" x14ac:dyDescent="0.35">
      <c r="A63" s="166" t="s">
        <v>389</v>
      </c>
      <c r="B63" s="167" t="s">
        <v>138</v>
      </c>
      <c r="C63" s="168"/>
      <c r="D63" s="168"/>
      <c r="E63" s="168"/>
      <c r="F63" s="168"/>
      <c r="G63" s="168">
        <v>1</v>
      </c>
      <c r="H63" s="168" t="s">
        <v>134</v>
      </c>
      <c r="I63" s="168"/>
      <c r="J63" s="168"/>
      <c r="K63" s="168">
        <v>1</v>
      </c>
      <c r="L63" s="168"/>
    </row>
    <row r="64" spans="1:12" x14ac:dyDescent="0.35">
      <c r="A64" s="166" t="s">
        <v>390</v>
      </c>
      <c r="B64" s="167" t="s">
        <v>138</v>
      </c>
      <c r="C64" s="168"/>
      <c r="D64" s="168"/>
      <c r="E64" s="168"/>
      <c r="F64" s="168"/>
      <c r="G64" s="168"/>
      <c r="H64" s="168" t="s">
        <v>134</v>
      </c>
      <c r="I64" s="168"/>
      <c r="J64" s="168"/>
      <c r="K64" s="168" t="s">
        <v>134</v>
      </c>
      <c r="L64" s="168">
        <v>1</v>
      </c>
    </row>
    <row r="65" spans="1:12" x14ac:dyDescent="0.35">
      <c r="A65" s="166" t="s">
        <v>169</v>
      </c>
      <c r="B65" s="167" t="s">
        <v>135</v>
      </c>
      <c r="C65" s="168">
        <v>1</v>
      </c>
      <c r="D65" s="168"/>
      <c r="E65" s="168"/>
      <c r="F65" s="168"/>
      <c r="G65" s="168"/>
      <c r="H65" s="168" t="s">
        <v>134</v>
      </c>
      <c r="I65" s="168"/>
      <c r="J65" s="168"/>
      <c r="K65" s="168" t="s">
        <v>134</v>
      </c>
      <c r="L65" s="168"/>
    </row>
    <row r="66" spans="1:12" x14ac:dyDescent="0.35">
      <c r="A66" s="138" t="s">
        <v>170</v>
      </c>
      <c r="B66" s="167" t="s">
        <v>133</v>
      </c>
      <c r="C66" s="168"/>
      <c r="D66" s="168"/>
      <c r="E66" s="168"/>
      <c r="F66" s="168"/>
      <c r="G66" s="168"/>
      <c r="H66" s="168">
        <v>1</v>
      </c>
      <c r="I66" s="168"/>
      <c r="J66" s="168"/>
      <c r="K66" s="168">
        <v>1</v>
      </c>
      <c r="L66" s="168"/>
    </row>
    <row r="67" spans="1:12" ht="25" x14ac:dyDescent="0.35">
      <c r="A67" s="166" t="s">
        <v>391</v>
      </c>
      <c r="B67" s="167" t="s">
        <v>138</v>
      </c>
      <c r="C67" s="168"/>
      <c r="D67" s="168">
        <v>1</v>
      </c>
      <c r="E67" s="168"/>
      <c r="F67" s="168"/>
      <c r="G67" s="168"/>
      <c r="H67" s="168" t="s">
        <v>134</v>
      </c>
      <c r="I67" s="168"/>
      <c r="J67" s="168"/>
      <c r="K67" s="168">
        <v>1</v>
      </c>
      <c r="L67" s="168"/>
    </row>
    <row r="68" spans="1:12" x14ac:dyDescent="0.35">
      <c r="A68" s="166" t="s">
        <v>171</v>
      </c>
      <c r="B68" s="167" t="s">
        <v>133</v>
      </c>
      <c r="C68" s="168">
        <v>1</v>
      </c>
      <c r="D68" s="168"/>
      <c r="E68" s="168"/>
      <c r="F68" s="168"/>
      <c r="G68" s="168"/>
      <c r="H68" s="168" t="s">
        <v>134</v>
      </c>
      <c r="I68" s="168"/>
      <c r="J68" s="168"/>
      <c r="K68" s="168" t="s">
        <v>134</v>
      </c>
      <c r="L68" s="168"/>
    </row>
    <row r="69" spans="1:12" x14ac:dyDescent="0.35">
      <c r="A69" s="138" t="s">
        <v>392</v>
      </c>
      <c r="B69" s="167" t="s">
        <v>135</v>
      </c>
      <c r="C69" s="168">
        <v>1</v>
      </c>
      <c r="D69" s="168"/>
      <c r="E69" s="168"/>
      <c r="F69" s="168"/>
      <c r="G69" s="168"/>
      <c r="H69" s="168">
        <v>1</v>
      </c>
      <c r="I69" s="168"/>
      <c r="J69" s="168"/>
      <c r="K69" s="168"/>
      <c r="L69" s="168"/>
    </row>
    <row r="70" spans="1:12" x14ac:dyDescent="0.35">
      <c r="A70" s="166" t="s">
        <v>172</v>
      </c>
      <c r="B70" s="167" t="s">
        <v>135</v>
      </c>
      <c r="C70" s="168">
        <v>1</v>
      </c>
      <c r="D70" s="168"/>
      <c r="E70" s="168"/>
      <c r="F70" s="168"/>
      <c r="G70" s="168"/>
      <c r="H70" s="168" t="s">
        <v>134</v>
      </c>
      <c r="I70" s="168"/>
      <c r="J70" s="168"/>
      <c r="K70" s="168" t="s">
        <v>134</v>
      </c>
      <c r="L70" s="168"/>
    </row>
    <row r="71" spans="1:12" x14ac:dyDescent="0.35">
      <c r="A71" s="166" t="s">
        <v>173</v>
      </c>
      <c r="B71" s="167" t="s">
        <v>133</v>
      </c>
      <c r="C71" s="168"/>
      <c r="D71" s="168"/>
      <c r="E71" s="168">
        <v>1</v>
      </c>
      <c r="F71" s="168"/>
      <c r="G71" s="168"/>
      <c r="H71" s="168" t="s">
        <v>134</v>
      </c>
      <c r="I71" s="168"/>
      <c r="J71" s="168"/>
      <c r="K71" s="168" t="s">
        <v>134</v>
      </c>
      <c r="L71" s="168"/>
    </row>
    <row r="72" spans="1:12" x14ac:dyDescent="0.35">
      <c r="A72" s="138" t="s">
        <v>393</v>
      </c>
      <c r="B72" s="167" t="s">
        <v>133</v>
      </c>
      <c r="C72" s="168">
        <v>1</v>
      </c>
      <c r="D72" s="168"/>
      <c r="E72" s="168"/>
      <c r="F72" s="168"/>
      <c r="G72" s="168"/>
      <c r="H72" s="168">
        <v>1</v>
      </c>
      <c r="I72" s="168"/>
      <c r="J72" s="168"/>
      <c r="K72" s="168" t="s">
        <v>134</v>
      </c>
      <c r="L72" s="168">
        <v>1</v>
      </c>
    </row>
    <row r="73" spans="1:12" x14ac:dyDescent="0.35">
      <c r="A73" s="166" t="s">
        <v>174</v>
      </c>
      <c r="B73" s="167" t="s">
        <v>133</v>
      </c>
      <c r="C73" s="168">
        <v>1</v>
      </c>
      <c r="D73" s="168"/>
      <c r="E73" s="168"/>
      <c r="F73" s="168"/>
      <c r="G73" s="168"/>
      <c r="H73" s="168" t="s">
        <v>134</v>
      </c>
      <c r="I73" s="168"/>
      <c r="J73" s="168"/>
      <c r="K73" s="168">
        <v>1</v>
      </c>
      <c r="L73" s="168"/>
    </row>
    <row r="74" spans="1:12" ht="14.5" customHeight="1" x14ac:dyDescent="0.35">
      <c r="A74" s="166" t="s">
        <v>175</v>
      </c>
      <c r="B74" s="167" t="s">
        <v>133</v>
      </c>
      <c r="C74" s="168"/>
      <c r="D74" s="168"/>
      <c r="E74" s="168">
        <v>1</v>
      </c>
      <c r="F74" s="168"/>
      <c r="G74" s="168"/>
      <c r="H74" s="168" t="s">
        <v>134</v>
      </c>
      <c r="I74" s="168"/>
      <c r="J74" s="168"/>
      <c r="K74" s="168" t="s">
        <v>134</v>
      </c>
      <c r="L74" s="168"/>
    </row>
    <row r="75" spans="1:12" ht="25" x14ac:dyDescent="0.35">
      <c r="A75" s="166" t="s">
        <v>176</v>
      </c>
      <c r="B75" s="167" t="s">
        <v>135</v>
      </c>
      <c r="C75" s="168">
        <v>1</v>
      </c>
      <c r="D75" s="168"/>
      <c r="E75" s="168"/>
      <c r="F75" s="168"/>
      <c r="G75" s="168"/>
      <c r="H75" s="168" t="s">
        <v>134</v>
      </c>
      <c r="I75" s="168"/>
      <c r="J75" s="168"/>
      <c r="K75" s="168" t="s">
        <v>134</v>
      </c>
      <c r="L75" s="168"/>
    </row>
    <row r="76" spans="1:12" x14ac:dyDescent="0.35">
      <c r="A76" s="166" t="s">
        <v>177</v>
      </c>
      <c r="B76" s="167" t="s">
        <v>133</v>
      </c>
      <c r="C76" s="168">
        <v>1</v>
      </c>
      <c r="D76" s="168"/>
      <c r="E76" s="168"/>
      <c r="F76" s="168"/>
      <c r="G76" s="168"/>
      <c r="H76" s="168" t="s">
        <v>134</v>
      </c>
      <c r="I76" s="168"/>
      <c r="J76" s="168"/>
      <c r="K76" s="168" t="s">
        <v>134</v>
      </c>
      <c r="L76" s="168"/>
    </row>
    <row r="77" spans="1:12" x14ac:dyDescent="0.35">
      <c r="A77" s="166" t="s">
        <v>394</v>
      </c>
      <c r="B77" s="167" t="s">
        <v>133</v>
      </c>
      <c r="C77" s="168"/>
      <c r="D77" s="168"/>
      <c r="E77" s="168">
        <v>1</v>
      </c>
      <c r="F77" s="168"/>
      <c r="G77" s="168"/>
      <c r="H77" s="168"/>
      <c r="I77" s="168"/>
      <c r="J77" s="168"/>
      <c r="K77" s="168"/>
      <c r="L77" s="168"/>
    </row>
    <row r="78" spans="1:12" x14ac:dyDescent="0.35">
      <c r="A78" s="138" t="s">
        <v>395</v>
      </c>
      <c r="B78" s="167" t="s">
        <v>133</v>
      </c>
      <c r="C78" s="168"/>
      <c r="D78" s="168">
        <v>1</v>
      </c>
      <c r="E78" s="168"/>
      <c r="F78" s="168"/>
      <c r="G78" s="168"/>
      <c r="H78" s="168">
        <v>1</v>
      </c>
      <c r="I78" s="168"/>
      <c r="J78" s="168"/>
      <c r="K78" s="168">
        <v>1</v>
      </c>
      <c r="L78" s="168"/>
    </row>
    <row r="79" spans="1:12" x14ac:dyDescent="0.35">
      <c r="A79" s="166" t="s">
        <v>178</v>
      </c>
      <c r="B79" s="167" t="s">
        <v>133</v>
      </c>
      <c r="C79" s="168">
        <v>1</v>
      </c>
      <c r="D79" s="168"/>
      <c r="E79" s="168"/>
      <c r="F79" s="168"/>
      <c r="G79" s="168"/>
      <c r="H79" s="168" t="s">
        <v>134</v>
      </c>
      <c r="I79" s="168"/>
      <c r="J79" s="168"/>
      <c r="K79" s="168" t="s">
        <v>134</v>
      </c>
      <c r="L79" s="168">
        <v>1</v>
      </c>
    </row>
    <row r="80" spans="1:12" x14ac:dyDescent="0.35">
      <c r="A80" s="166" t="s">
        <v>396</v>
      </c>
      <c r="B80" s="167" t="s">
        <v>133</v>
      </c>
      <c r="C80" s="168"/>
      <c r="D80" s="168"/>
      <c r="E80" s="168"/>
      <c r="F80" s="168"/>
      <c r="G80" s="168"/>
      <c r="H80" s="168" t="s">
        <v>134</v>
      </c>
      <c r="I80" s="168"/>
      <c r="J80" s="168"/>
      <c r="K80" s="168" t="s">
        <v>134</v>
      </c>
      <c r="L80" s="168">
        <v>1</v>
      </c>
    </row>
    <row r="81" spans="1:12" ht="14.5" customHeight="1" x14ac:dyDescent="0.35">
      <c r="A81" s="138" t="s">
        <v>397</v>
      </c>
      <c r="B81" s="167" t="s">
        <v>135</v>
      </c>
      <c r="C81" s="168"/>
      <c r="D81" s="168">
        <v>1</v>
      </c>
      <c r="E81" s="168"/>
      <c r="F81" s="168"/>
      <c r="G81" s="168"/>
      <c r="H81" s="168">
        <v>1</v>
      </c>
      <c r="I81" s="168">
        <v>1</v>
      </c>
      <c r="J81" s="168"/>
      <c r="K81" s="168">
        <v>1</v>
      </c>
      <c r="L81" s="168"/>
    </row>
    <row r="82" spans="1:12" x14ac:dyDescent="0.35">
      <c r="A82" s="166" t="s">
        <v>398</v>
      </c>
      <c r="B82" s="167" t="s">
        <v>133</v>
      </c>
      <c r="C82" s="168">
        <v>1</v>
      </c>
      <c r="D82" s="168"/>
      <c r="E82" s="168"/>
      <c r="F82" s="168"/>
      <c r="G82" s="168"/>
      <c r="H82" s="168" t="s">
        <v>134</v>
      </c>
      <c r="I82" s="168"/>
      <c r="J82" s="168"/>
      <c r="K82" s="168" t="s">
        <v>134</v>
      </c>
      <c r="L82" s="168">
        <v>1</v>
      </c>
    </row>
    <row r="83" spans="1:12" x14ac:dyDescent="0.35">
      <c r="A83" s="166" t="s">
        <v>179</v>
      </c>
      <c r="B83" s="167" t="s">
        <v>135</v>
      </c>
      <c r="C83" s="168">
        <v>1</v>
      </c>
      <c r="D83" s="168"/>
      <c r="E83" s="168"/>
      <c r="F83" s="168"/>
      <c r="G83" s="168"/>
      <c r="H83" s="168" t="s">
        <v>134</v>
      </c>
      <c r="I83" s="168"/>
      <c r="J83" s="168"/>
      <c r="K83" s="168" t="s">
        <v>134</v>
      </c>
      <c r="L83" s="168"/>
    </row>
    <row r="84" spans="1:12" x14ac:dyDescent="0.35">
      <c r="A84" s="166" t="s">
        <v>180</v>
      </c>
      <c r="B84" s="167" t="s">
        <v>138</v>
      </c>
      <c r="C84" s="168"/>
      <c r="D84" s="168"/>
      <c r="E84" s="168"/>
      <c r="F84" s="168"/>
      <c r="G84" s="168"/>
      <c r="H84" s="168" t="s">
        <v>134</v>
      </c>
      <c r="I84" s="168"/>
      <c r="J84" s="168"/>
      <c r="K84" s="168" t="s">
        <v>134</v>
      </c>
      <c r="L84" s="168">
        <v>1</v>
      </c>
    </row>
    <row r="85" spans="1:12" x14ac:dyDescent="0.35">
      <c r="A85" s="166" t="s">
        <v>181</v>
      </c>
      <c r="B85" s="167" t="s">
        <v>133</v>
      </c>
      <c r="C85" s="168">
        <v>1</v>
      </c>
      <c r="D85" s="168"/>
      <c r="E85" s="168"/>
      <c r="F85" s="168"/>
      <c r="G85" s="168"/>
      <c r="H85" s="168" t="s">
        <v>134</v>
      </c>
      <c r="I85" s="168"/>
      <c r="J85" s="168"/>
      <c r="K85" s="168">
        <v>1</v>
      </c>
      <c r="L85" s="168"/>
    </row>
    <row r="86" spans="1:12" x14ac:dyDescent="0.35">
      <c r="A86" s="138" t="s">
        <v>182</v>
      </c>
      <c r="B86" s="167" t="s">
        <v>133</v>
      </c>
      <c r="C86" s="168"/>
      <c r="D86" s="168">
        <v>1</v>
      </c>
      <c r="E86" s="168"/>
      <c r="F86" s="168"/>
      <c r="G86" s="168"/>
      <c r="H86" s="168">
        <v>1</v>
      </c>
      <c r="I86" s="168"/>
      <c r="J86" s="168"/>
      <c r="K86" s="168">
        <v>1</v>
      </c>
      <c r="L86" s="168"/>
    </row>
    <row r="87" spans="1:12" x14ac:dyDescent="0.35">
      <c r="A87" s="138" t="s">
        <v>183</v>
      </c>
      <c r="B87" s="167" t="s">
        <v>135</v>
      </c>
      <c r="C87" s="168"/>
      <c r="D87" s="168">
        <v>1</v>
      </c>
      <c r="E87" s="168"/>
      <c r="F87" s="168"/>
      <c r="G87" s="168"/>
      <c r="H87" s="168">
        <v>1</v>
      </c>
      <c r="I87" s="168"/>
      <c r="J87" s="168"/>
      <c r="K87" s="168">
        <v>1</v>
      </c>
      <c r="L87" s="168"/>
    </row>
    <row r="88" spans="1:12" x14ac:dyDescent="0.35">
      <c r="A88" s="138" t="s">
        <v>184</v>
      </c>
      <c r="B88" s="167" t="s">
        <v>138</v>
      </c>
      <c r="C88" s="168">
        <v>1</v>
      </c>
      <c r="D88" s="168"/>
      <c r="E88" s="168"/>
      <c r="F88" s="168"/>
      <c r="G88" s="168"/>
      <c r="H88" s="168">
        <v>1</v>
      </c>
      <c r="I88" s="168"/>
      <c r="J88" s="168"/>
      <c r="K88" s="168">
        <v>1</v>
      </c>
      <c r="L88" s="168"/>
    </row>
    <row r="89" spans="1:12" x14ac:dyDescent="0.35">
      <c r="A89" s="166" t="s">
        <v>185</v>
      </c>
      <c r="B89" s="167" t="s">
        <v>135</v>
      </c>
      <c r="C89" s="168">
        <v>1</v>
      </c>
      <c r="D89" s="168"/>
      <c r="E89" s="168"/>
      <c r="F89" s="168"/>
      <c r="G89" s="168"/>
      <c r="H89" s="168" t="s">
        <v>134</v>
      </c>
      <c r="I89" s="168"/>
      <c r="J89" s="168"/>
      <c r="K89" s="168" t="s">
        <v>134</v>
      </c>
      <c r="L89" s="168"/>
    </row>
    <row r="90" spans="1:12" x14ac:dyDescent="0.35">
      <c r="A90" s="166" t="s">
        <v>186</v>
      </c>
      <c r="B90" s="167" t="s">
        <v>133</v>
      </c>
      <c r="C90" s="168">
        <v>1</v>
      </c>
      <c r="D90" s="168"/>
      <c r="E90" s="168"/>
      <c r="F90" s="168"/>
      <c r="G90" s="168"/>
      <c r="H90" s="168" t="s">
        <v>134</v>
      </c>
      <c r="I90" s="168"/>
      <c r="J90" s="168"/>
      <c r="K90" s="168" t="s">
        <v>134</v>
      </c>
      <c r="L90" s="168"/>
    </row>
    <row r="91" spans="1:12" x14ac:dyDescent="0.35">
      <c r="A91" s="138" t="s">
        <v>399</v>
      </c>
      <c r="B91" s="167" t="s">
        <v>135</v>
      </c>
      <c r="C91" s="168">
        <v>1</v>
      </c>
      <c r="D91" s="168"/>
      <c r="E91" s="168"/>
      <c r="F91" s="168"/>
      <c r="G91" s="168"/>
      <c r="H91" s="168">
        <v>1</v>
      </c>
      <c r="I91" s="168"/>
      <c r="J91" s="168"/>
      <c r="K91" s="168" t="s">
        <v>134</v>
      </c>
      <c r="L91" s="168"/>
    </row>
    <row r="92" spans="1:12" x14ac:dyDescent="0.35">
      <c r="A92" s="166" t="s">
        <v>400</v>
      </c>
      <c r="B92" s="167" t="s">
        <v>135</v>
      </c>
      <c r="C92" s="168">
        <v>1</v>
      </c>
      <c r="D92" s="168"/>
      <c r="E92" s="168"/>
      <c r="F92" s="168"/>
      <c r="G92" s="168"/>
      <c r="H92" s="168" t="s">
        <v>134</v>
      </c>
      <c r="I92" s="168"/>
      <c r="J92" s="168"/>
      <c r="K92" s="168" t="s">
        <v>134</v>
      </c>
      <c r="L92" s="168"/>
    </row>
    <row r="93" spans="1:12" x14ac:dyDescent="0.35">
      <c r="A93" s="166" t="s">
        <v>401</v>
      </c>
      <c r="B93" s="167" t="s">
        <v>138</v>
      </c>
      <c r="C93" s="168"/>
      <c r="D93" s="168"/>
      <c r="E93" s="168">
        <v>1</v>
      </c>
      <c r="F93" s="168"/>
      <c r="G93" s="168"/>
      <c r="H93" s="168"/>
      <c r="I93" s="168"/>
      <c r="J93" s="168"/>
      <c r="K93" s="168"/>
      <c r="L93" s="168"/>
    </row>
    <row r="94" spans="1:12" x14ac:dyDescent="0.35">
      <c r="A94" s="166" t="s">
        <v>187</v>
      </c>
      <c r="B94" s="167" t="s">
        <v>138</v>
      </c>
      <c r="C94" s="168"/>
      <c r="D94" s="168"/>
      <c r="E94" s="168">
        <v>1</v>
      </c>
      <c r="F94" s="168"/>
      <c r="G94" s="168"/>
      <c r="H94" s="168" t="s">
        <v>134</v>
      </c>
      <c r="I94" s="168"/>
      <c r="J94" s="168"/>
      <c r="K94" s="168" t="s">
        <v>134</v>
      </c>
      <c r="L94" s="168"/>
    </row>
    <row r="95" spans="1:12" x14ac:dyDescent="0.35">
      <c r="A95" s="166" t="s">
        <v>188</v>
      </c>
      <c r="B95" s="167" t="s">
        <v>133</v>
      </c>
      <c r="C95" s="168"/>
      <c r="D95" s="168"/>
      <c r="E95" s="168">
        <v>1</v>
      </c>
      <c r="F95" s="168"/>
      <c r="G95" s="168"/>
      <c r="H95" s="168" t="s">
        <v>134</v>
      </c>
      <c r="I95" s="168"/>
      <c r="J95" s="168"/>
      <c r="K95" s="168" t="s">
        <v>134</v>
      </c>
      <c r="L95" s="168">
        <v>1</v>
      </c>
    </row>
    <row r="96" spans="1:12" ht="30.65" customHeight="1" x14ac:dyDescent="0.35">
      <c r="A96" s="166" t="s">
        <v>402</v>
      </c>
      <c r="B96" s="167" t="s">
        <v>135</v>
      </c>
      <c r="C96" s="168">
        <v>1</v>
      </c>
      <c r="D96" s="168"/>
      <c r="E96" s="168"/>
      <c r="F96" s="168"/>
      <c r="G96" s="168"/>
      <c r="H96" s="168" t="s">
        <v>134</v>
      </c>
      <c r="I96" s="168"/>
      <c r="J96" s="168"/>
      <c r="K96" s="168" t="s">
        <v>134</v>
      </c>
      <c r="L96" s="168"/>
    </row>
    <row r="97" spans="1:12" ht="25" x14ac:dyDescent="0.35">
      <c r="A97" s="166" t="s">
        <v>189</v>
      </c>
      <c r="B97" s="167" t="s">
        <v>135</v>
      </c>
      <c r="C97" s="168">
        <v>1</v>
      </c>
      <c r="D97" s="168"/>
      <c r="E97" s="168"/>
      <c r="F97" s="168"/>
      <c r="G97" s="168"/>
      <c r="H97" s="168" t="s">
        <v>134</v>
      </c>
      <c r="I97" s="168"/>
      <c r="J97" s="168"/>
      <c r="K97" s="168" t="s">
        <v>134</v>
      </c>
      <c r="L97" s="168">
        <v>1</v>
      </c>
    </row>
    <row r="98" spans="1:12" ht="37.5" x14ac:dyDescent="0.35">
      <c r="A98" s="166" t="s">
        <v>403</v>
      </c>
      <c r="B98" s="167" t="s">
        <v>138</v>
      </c>
      <c r="C98" s="168">
        <v>1</v>
      </c>
      <c r="D98" s="168"/>
      <c r="E98" s="168"/>
      <c r="F98" s="168"/>
      <c r="G98" s="168"/>
      <c r="H98" s="168" t="s">
        <v>134</v>
      </c>
      <c r="I98" s="168"/>
      <c r="J98" s="168"/>
      <c r="K98" s="168" t="s">
        <v>134</v>
      </c>
      <c r="L98" s="168"/>
    </row>
    <row r="99" spans="1:12" x14ac:dyDescent="0.35">
      <c r="A99" s="166" t="s">
        <v>404</v>
      </c>
      <c r="B99" s="167" t="s">
        <v>135</v>
      </c>
      <c r="C99" s="168">
        <v>1</v>
      </c>
      <c r="D99" s="168"/>
      <c r="E99" s="168"/>
      <c r="F99" s="168"/>
      <c r="G99" s="168"/>
      <c r="H99" s="168" t="s">
        <v>134</v>
      </c>
      <c r="I99" s="168"/>
      <c r="J99" s="168"/>
      <c r="K99" s="168" t="s">
        <v>134</v>
      </c>
      <c r="L99" s="168"/>
    </row>
    <row r="100" spans="1:12" x14ac:dyDescent="0.35">
      <c r="A100" s="166" t="s">
        <v>190</v>
      </c>
      <c r="B100" s="167" t="s">
        <v>135</v>
      </c>
      <c r="C100" s="168">
        <v>1</v>
      </c>
      <c r="D100" s="168"/>
      <c r="E100" s="168"/>
      <c r="F100" s="168"/>
      <c r="G100" s="168"/>
      <c r="H100" s="168" t="s">
        <v>134</v>
      </c>
      <c r="I100" s="168"/>
      <c r="J100" s="168"/>
      <c r="K100" s="168" t="s">
        <v>134</v>
      </c>
      <c r="L100" s="168"/>
    </row>
    <row r="101" spans="1:12" x14ac:dyDescent="0.35">
      <c r="A101" s="166" t="s">
        <v>405</v>
      </c>
      <c r="B101" s="167" t="s">
        <v>135</v>
      </c>
      <c r="C101" s="168"/>
      <c r="D101" s="168"/>
      <c r="E101" s="168"/>
      <c r="F101" s="168"/>
      <c r="G101" s="168"/>
      <c r="H101" s="168" t="s">
        <v>134</v>
      </c>
      <c r="I101" s="168"/>
      <c r="J101" s="168"/>
      <c r="K101" s="168" t="s">
        <v>134</v>
      </c>
      <c r="L101" s="168">
        <v>1</v>
      </c>
    </row>
    <row r="102" spans="1:12" ht="25" x14ac:dyDescent="0.35">
      <c r="A102" s="166" t="s">
        <v>406</v>
      </c>
      <c r="B102" s="167" t="s">
        <v>135</v>
      </c>
      <c r="C102" s="168"/>
      <c r="D102" s="168"/>
      <c r="E102" s="168">
        <v>1</v>
      </c>
      <c r="F102" s="168"/>
      <c r="G102" s="168"/>
      <c r="H102" s="168" t="s">
        <v>134</v>
      </c>
      <c r="I102" s="168"/>
      <c r="J102" s="168"/>
      <c r="K102" s="168" t="s">
        <v>134</v>
      </c>
      <c r="L102" s="168"/>
    </row>
    <row r="103" spans="1:12" x14ac:dyDescent="0.35">
      <c r="A103" s="166" t="s">
        <v>191</v>
      </c>
      <c r="B103" s="167" t="s">
        <v>133</v>
      </c>
      <c r="C103" s="168">
        <v>1</v>
      </c>
      <c r="D103" s="168"/>
      <c r="E103" s="168"/>
      <c r="F103" s="168"/>
      <c r="G103" s="168"/>
      <c r="H103" s="168" t="s">
        <v>134</v>
      </c>
      <c r="I103" s="168"/>
      <c r="J103" s="168"/>
      <c r="K103" s="168" t="s">
        <v>134</v>
      </c>
      <c r="L103" s="168"/>
    </row>
    <row r="104" spans="1:12" x14ac:dyDescent="0.35">
      <c r="A104" s="138" t="s">
        <v>407</v>
      </c>
      <c r="B104" s="167" t="s">
        <v>133</v>
      </c>
      <c r="C104" s="168"/>
      <c r="D104" s="168">
        <v>1</v>
      </c>
      <c r="E104" s="168"/>
      <c r="F104" s="168"/>
      <c r="G104" s="168"/>
      <c r="H104" s="168">
        <v>1</v>
      </c>
      <c r="I104" s="168"/>
      <c r="J104" s="168"/>
      <c r="K104" s="168">
        <v>1</v>
      </c>
      <c r="L104" s="168"/>
    </row>
    <row r="105" spans="1:12" x14ac:dyDescent="0.35">
      <c r="A105" s="166" t="s">
        <v>450</v>
      </c>
      <c r="B105" s="167" t="s">
        <v>138</v>
      </c>
      <c r="C105" s="168"/>
      <c r="D105" s="168"/>
      <c r="E105" s="168">
        <v>1</v>
      </c>
      <c r="F105" s="168"/>
      <c r="G105" s="168"/>
      <c r="H105" s="168" t="s">
        <v>134</v>
      </c>
      <c r="I105" s="168"/>
      <c r="J105" s="168"/>
      <c r="K105" s="168" t="s">
        <v>134</v>
      </c>
      <c r="L105" s="168"/>
    </row>
    <row r="106" spans="1:12" x14ac:dyDescent="0.35">
      <c r="A106" s="166" t="s">
        <v>192</v>
      </c>
      <c r="B106" s="167" t="s">
        <v>138</v>
      </c>
      <c r="C106" s="168">
        <v>1</v>
      </c>
      <c r="D106" s="168"/>
      <c r="E106" s="168"/>
      <c r="F106" s="168"/>
      <c r="G106" s="168"/>
      <c r="H106" s="168" t="s">
        <v>134</v>
      </c>
      <c r="I106" s="168"/>
      <c r="J106" s="168"/>
      <c r="K106" s="168" t="s">
        <v>134</v>
      </c>
      <c r="L106" s="168"/>
    </row>
    <row r="107" spans="1:12" x14ac:dyDescent="0.35">
      <c r="A107" s="166" t="s">
        <v>193</v>
      </c>
      <c r="B107" s="167" t="s">
        <v>133</v>
      </c>
      <c r="C107" s="168">
        <v>1</v>
      </c>
      <c r="D107" s="168"/>
      <c r="E107" s="168"/>
      <c r="F107" s="168"/>
      <c r="G107" s="168"/>
      <c r="H107" s="168" t="s">
        <v>134</v>
      </c>
      <c r="I107" s="168"/>
      <c r="J107" s="168"/>
      <c r="K107" s="168" t="s">
        <v>134</v>
      </c>
      <c r="L107" s="168"/>
    </row>
    <row r="108" spans="1:12" x14ac:dyDescent="0.35">
      <c r="A108" s="166" t="s">
        <v>194</v>
      </c>
      <c r="B108" s="167" t="s">
        <v>133</v>
      </c>
      <c r="C108" s="168">
        <v>1</v>
      </c>
      <c r="D108" s="168"/>
      <c r="E108" s="168"/>
      <c r="F108" s="168"/>
      <c r="G108" s="168"/>
      <c r="H108" s="168" t="s">
        <v>134</v>
      </c>
      <c r="I108" s="168"/>
      <c r="J108" s="168"/>
      <c r="K108" s="168" t="s">
        <v>134</v>
      </c>
      <c r="L108" s="168"/>
    </row>
    <row r="109" spans="1:12" x14ac:dyDescent="0.35">
      <c r="A109" s="138" t="s">
        <v>408</v>
      </c>
      <c r="B109" s="167" t="s">
        <v>133</v>
      </c>
      <c r="C109" s="168">
        <v>1</v>
      </c>
      <c r="D109" s="168"/>
      <c r="E109" s="168"/>
      <c r="F109" s="168"/>
      <c r="G109" s="168"/>
      <c r="H109" s="168">
        <v>1</v>
      </c>
      <c r="I109" s="168"/>
      <c r="J109" s="168"/>
      <c r="K109" s="168" t="s">
        <v>134</v>
      </c>
      <c r="L109" s="168"/>
    </row>
    <row r="110" spans="1:12" x14ac:dyDescent="0.35">
      <c r="A110" s="166" t="s">
        <v>409</v>
      </c>
      <c r="B110" s="167" t="s">
        <v>138</v>
      </c>
      <c r="C110" s="168">
        <v>1</v>
      </c>
      <c r="D110" s="168"/>
      <c r="E110" s="168"/>
      <c r="F110" s="168"/>
      <c r="G110" s="168"/>
      <c r="H110" s="168" t="s">
        <v>134</v>
      </c>
      <c r="I110" s="168"/>
      <c r="J110" s="168"/>
      <c r="K110" s="168" t="s">
        <v>134</v>
      </c>
      <c r="L110" s="168"/>
    </row>
    <row r="111" spans="1:12" x14ac:dyDescent="0.35">
      <c r="A111" s="166" t="s">
        <v>195</v>
      </c>
      <c r="B111" s="167" t="s">
        <v>135</v>
      </c>
      <c r="C111" s="168">
        <v>1</v>
      </c>
      <c r="D111" s="168"/>
      <c r="E111" s="168"/>
      <c r="F111" s="168"/>
      <c r="G111" s="168"/>
      <c r="H111" s="168" t="s">
        <v>134</v>
      </c>
      <c r="I111" s="168"/>
      <c r="J111" s="168"/>
      <c r="K111" s="168" t="s">
        <v>134</v>
      </c>
      <c r="L111" s="168"/>
    </row>
    <row r="112" spans="1:12" x14ac:dyDescent="0.35">
      <c r="A112" s="166" t="s">
        <v>196</v>
      </c>
      <c r="B112" s="167" t="s">
        <v>135</v>
      </c>
      <c r="C112" s="168"/>
      <c r="D112" s="168"/>
      <c r="E112" s="168">
        <v>1</v>
      </c>
      <c r="F112" s="168"/>
      <c r="G112" s="168"/>
      <c r="H112" s="168" t="s">
        <v>134</v>
      </c>
      <c r="I112" s="168"/>
      <c r="J112" s="168"/>
      <c r="K112" s="168">
        <v>1</v>
      </c>
      <c r="L112" s="168"/>
    </row>
    <row r="113" spans="1:12" x14ac:dyDescent="0.35">
      <c r="A113" s="166" t="s">
        <v>410</v>
      </c>
      <c r="B113" s="167" t="s">
        <v>133</v>
      </c>
      <c r="C113" s="168"/>
      <c r="D113" s="168"/>
      <c r="E113" s="168">
        <v>1</v>
      </c>
      <c r="F113" s="168"/>
      <c r="G113" s="168"/>
      <c r="H113" s="168" t="s">
        <v>134</v>
      </c>
      <c r="I113" s="168"/>
      <c r="J113" s="168"/>
      <c r="K113" s="168" t="s">
        <v>134</v>
      </c>
      <c r="L113" s="168"/>
    </row>
    <row r="114" spans="1:12" x14ac:dyDescent="0.35">
      <c r="A114" s="166" t="s">
        <v>197</v>
      </c>
      <c r="B114" s="167" t="s">
        <v>135</v>
      </c>
      <c r="C114" s="168"/>
      <c r="D114" s="168">
        <v>1</v>
      </c>
      <c r="E114" s="168"/>
      <c r="F114" s="168"/>
      <c r="G114" s="168"/>
      <c r="H114" s="168" t="s">
        <v>134</v>
      </c>
      <c r="I114" s="168"/>
      <c r="J114" s="168"/>
      <c r="K114" s="168">
        <v>1</v>
      </c>
      <c r="L114" s="168"/>
    </row>
    <row r="115" spans="1:12" x14ac:dyDescent="0.35">
      <c r="A115" s="166" t="s">
        <v>411</v>
      </c>
      <c r="B115" s="167" t="s">
        <v>133</v>
      </c>
      <c r="C115" s="168"/>
      <c r="D115" s="168"/>
      <c r="E115" s="168"/>
      <c r="F115" s="168"/>
      <c r="G115" s="168"/>
      <c r="H115" s="168" t="s">
        <v>134</v>
      </c>
      <c r="I115" s="168"/>
      <c r="J115" s="168"/>
      <c r="K115" s="168" t="s">
        <v>134</v>
      </c>
      <c r="L115" s="168">
        <v>1</v>
      </c>
    </row>
    <row r="116" spans="1:12" ht="14.5" customHeight="1" x14ac:dyDescent="0.35">
      <c r="A116" s="138" t="s">
        <v>198</v>
      </c>
      <c r="B116" s="167" t="s">
        <v>135</v>
      </c>
      <c r="C116" s="168">
        <v>1</v>
      </c>
      <c r="D116" s="168"/>
      <c r="E116" s="168"/>
      <c r="F116" s="168"/>
      <c r="G116" s="168"/>
      <c r="H116" s="168">
        <v>1</v>
      </c>
      <c r="I116" s="168"/>
      <c r="J116" s="168"/>
      <c r="K116" s="168">
        <v>1</v>
      </c>
      <c r="L116" s="168"/>
    </row>
    <row r="117" spans="1:12" x14ac:dyDescent="0.35">
      <c r="A117" s="166" t="s">
        <v>199</v>
      </c>
      <c r="B117" s="167" t="s">
        <v>135</v>
      </c>
      <c r="C117" s="168"/>
      <c r="D117" s="168">
        <v>1</v>
      </c>
      <c r="E117" s="168"/>
      <c r="F117" s="168"/>
      <c r="G117" s="168"/>
      <c r="H117" s="168" t="s">
        <v>134</v>
      </c>
      <c r="I117" s="168"/>
      <c r="J117" s="168"/>
      <c r="K117" s="168">
        <v>1</v>
      </c>
      <c r="L117" s="168"/>
    </row>
    <row r="118" spans="1:12" x14ac:dyDescent="0.35">
      <c r="A118" s="138" t="s">
        <v>200</v>
      </c>
      <c r="B118" s="167" t="s">
        <v>138</v>
      </c>
      <c r="C118" s="168"/>
      <c r="D118" s="168">
        <v>1</v>
      </c>
      <c r="E118" s="168"/>
      <c r="F118" s="168"/>
      <c r="G118" s="168"/>
      <c r="H118" s="168">
        <v>1</v>
      </c>
      <c r="I118" s="168"/>
      <c r="J118" s="168"/>
      <c r="K118" s="168">
        <v>1</v>
      </c>
      <c r="L118" s="168"/>
    </row>
    <row r="119" spans="1:12" ht="25" x14ac:dyDescent="0.35">
      <c r="A119" s="166" t="s">
        <v>201</v>
      </c>
      <c r="B119" s="167" t="s">
        <v>135</v>
      </c>
      <c r="C119" s="168">
        <v>1</v>
      </c>
      <c r="D119" s="168"/>
      <c r="E119" s="168"/>
      <c r="F119" s="168"/>
      <c r="G119" s="168"/>
      <c r="H119" s="168" t="s">
        <v>134</v>
      </c>
      <c r="I119" s="168"/>
      <c r="J119" s="168"/>
      <c r="K119" s="168" t="s">
        <v>134</v>
      </c>
      <c r="L119" s="168"/>
    </row>
    <row r="120" spans="1:12" x14ac:dyDescent="0.35">
      <c r="A120" s="166" t="s">
        <v>412</v>
      </c>
      <c r="B120" s="167" t="s">
        <v>138</v>
      </c>
      <c r="C120" s="168">
        <v>1</v>
      </c>
      <c r="D120" s="168"/>
      <c r="E120" s="168"/>
      <c r="F120" s="168"/>
      <c r="G120" s="168"/>
      <c r="H120" s="168"/>
      <c r="I120" s="168"/>
      <c r="J120" s="168"/>
      <c r="K120" s="168">
        <v>1</v>
      </c>
      <c r="L120" s="168"/>
    </row>
    <row r="121" spans="1:12" x14ac:dyDescent="0.35">
      <c r="A121" s="166" t="s">
        <v>202</v>
      </c>
      <c r="B121" s="167" t="s">
        <v>138</v>
      </c>
      <c r="C121" s="168"/>
      <c r="D121" s="168"/>
      <c r="E121" s="168">
        <v>1</v>
      </c>
      <c r="F121" s="168"/>
      <c r="G121" s="168"/>
      <c r="H121" s="168" t="s">
        <v>134</v>
      </c>
      <c r="I121" s="168"/>
      <c r="J121" s="168"/>
      <c r="K121" s="168" t="s">
        <v>134</v>
      </c>
      <c r="L121" s="168"/>
    </row>
    <row r="122" spans="1:12" ht="14.5" customHeight="1" x14ac:dyDescent="0.35">
      <c r="A122" s="138" t="s">
        <v>203</v>
      </c>
      <c r="B122" s="167" t="s">
        <v>135</v>
      </c>
      <c r="C122" s="168"/>
      <c r="D122" s="168"/>
      <c r="E122" s="168">
        <v>1</v>
      </c>
      <c r="F122" s="168"/>
      <c r="G122" s="168"/>
      <c r="H122" s="168">
        <v>1</v>
      </c>
      <c r="I122" s="168"/>
      <c r="J122" s="168"/>
      <c r="K122" s="168">
        <v>1</v>
      </c>
      <c r="L122" s="168"/>
    </row>
    <row r="123" spans="1:12" x14ac:dyDescent="0.35">
      <c r="A123" s="138" t="s">
        <v>204</v>
      </c>
      <c r="B123" s="167" t="s">
        <v>138</v>
      </c>
      <c r="C123" s="168"/>
      <c r="D123" s="168">
        <v>1</v>
      </c>
      <c r="E123" s="168"/>
      <c r="F123" s="168"/>
      <c r="G123" s="168"/>
      <c r="H123" s="168">
        <v>1</v>
      </c>
      <c r="I123" s="168">
        <v>1</v>
      </c>
      <c r="J123" s="168"/>
      <c r="K123" s="168">
        <v>1</v>
      </c>
      <c r="L123" s="168"/>
    </row>
    <row r="124" spans="1:12" x14ac:dyDescent="0.35">
      <c r="A124" s="166" t="s">
        <v>413</v>
      </c>
      <c r="B124" s="167" t="s">
        <v>135</v>
      </c>
      <c r="C124" s="168">
        <v>1</v>
      </c>
      <c r="D124" s="168"/>
      <c r="E124" s="168"/>
      <c r="F124" s="168"/>
      <c r="G124" s="168"/>
      <c r="H124" s="168" t="s">
        <v>134</v>
      </c>
      <c r="I124" s="168"/>
      <c r="J124" s="168"/>
      <c r="K124" s="168">
        <v>1</v>
      </c>
      <c r="L124" s="168"/>
    </row>
    <row r="125" spans="1:12" ht="14.15" customHeight="1" x14ac:dyDescent="0.35">
      <c r="A125" s="166" t="s">
        <v>414</v>
      </c>
      <c r="B125" s="167" t="s">
        <v>133</v>
      </c>
      <c r="C125" s="168">
        <v>1</v>
      </c>
      <c r="D125" s="168"/>
      <c r="E125" s="168"/>
      <c r="F125" s="168"/>
      <c r="G125" s="168"/>
      <c r="H125" s="168" t="s">
        <v>134</v>
      </c>
      <c r="I125" s="168"/>
      <c r="J125" s="168"/>
      <c r="K125" s="168" t="s">
        <v>134</v>
      </c>
      <c r="L125" s="168"/>
    </row>
    <row r="126" spans="1:12" x14ac:dyDescent="0.35">
      <c r="A126" s="138" t="s">
        <v>205</v>
      </c>
      <c r="B126" s="167" t="s">
        <v>133</v>
      </c>
      <c r="C126" s="168">
        <v>1</v>
      </c>
      <c r="D126" s="168"/>
      <c r="E126" s="168"/>
      <c r="F126" s="168"/>
      <c r="G126" s="168"/>
      <c r="H126" s="168">
        <v>1</v>
      </c>
      <c r="I126" s="168"/>
      <c r="J126" s="168"/>
      <c r="K126" s="168">
        <v>1</v>
      </c>
      <c r="L126" s="168"/>
    </row>
    <row r="127" spans="1:12" x14ac:dyDescent="0.35">
      <c r="A127" s="138" t="s">
        <v>206</v>
      </c>
      <c r="B127" s="167" t="s">
        <v>135</v>
      </c>
      <c r="C127" s="168"/>
      <c r="D127" s="168"/>
      <c r="E127" s="168"/>
      <c r="F127" s="168"/>
      <c r="G127" s="168"/>
      <c r="H127" s="168">
        <v>1</v>
      </c>
      <c r="I127" s="168"/>
      <c r="J127" s="168"/>
      <c r="K127" s="168">
        <v>1</v>
      </c>
      <c r="L127" s="168"/>
    </row>
    <row r="128" spans="1:12" x14ac:dyDescent="0.35">
      <c r="A128" s="138" t="s">
        <v>207</v>
      </c>
      <c r="B128" s="167" t="s">
        <v>133</v>
      </c>
      <c r="C128" s="168">
        <v>1</v>
      </c>
      <c r="D128" s="168"/>
      <c r="E128" s="168"/>
      <c r="F128" s="168"/>
      <c r="G128" s="168"/>
      <c r="H128" s="168">
        <v>1</v>
      </c>
      <c r="I128" s="168"/>
      <c r="J128" s="168"/>
      <c r="K128" s="168">
        <v>1</v>
      </c>
      <c r="L128" s="168"/>
    </row>
    <row r="129" spans="1:12" x14ac:dyDescent="0.35">
      <c r="A129" s="138" t="s">
        <v>415</v>
      </c>
      <c r="B129" s="167" t="s">
        <v>138</v>
      </c>
      <c r="C129" s="168">
        <v>1</v>
      </c>
      <c r="D129" s="168"/>
      <c r="E129" s="168"/>
      <c r="F129" s="168"/>
      <c r="G129" s="168"/>
      <c r="H129" s="168">
        <v>1</v>
      </c>
      <c r="I129" s="168"/>
      <c r="J129" s="168"/>
      <c r="K129" s="168">
        <v>1</v>
      </c>
      <c r="L129" s="168"/>
    </row>
    <row r="130" spans="1:12" x14ac:dyDescent="0.35">
      <c r="A130" s="138" t="s">
        <v>208</v>
      </c>
      <c r="B130" s="167" t="s">
        <v>138</v>
      </c>
      <c r="C130" s="168">
        <v>1</v>
      </c>
      <c r="D130" s="168"/>
      <c r="E130" s="168"/>
      <c r="F130" s="168"/>
      <c r="G130" s="168"/>
      <c r="H130" s="168">
        <v>1</v>
      </c>
      <c r="I130" s="168"/>
      <c r="J130" s="168"/>
      <c r="K130" s="168" t="s">
        <v>134</v>
      </c>
      <c r="L130" s="168"/>
    </row>
    <row r="131" spans="1:12" ht="14.5" customHeight="1" x14ac:dyDescent="0.35">
      <c r="A131" s="138" t="s">
        <v>209</v>
      </c>
      <c r="B131" s="167" t="s">
        <v>138</v>
      </c>
      <c r="C131" s="168">
        <v>1</v>
      </c>
      <c r="D131" s="168"/>
      <c r="E131" s="168"/>
      <c r="F131" s="168"/>
      <c r="G131" s="168"/>
      <c r="H131" s="168">
        <v>1</v>
      </c>
      <c r="I131" s="168"/>
      <c r="J131" s="168"/>
      <c r="K131" s="168">
        <v>1</v>
      </c>
      <c r="L131" s="168"/>
    </row>
    <row r="132" spans="1:12" x14ac:dyDescent="0.35">
      <c r="A132" s="166" t="s">
        <v>210</v>
      </c>
      <c r="B132" s="167" t="s">
        <v>133</v>
      </c>
      <c r="C132" s="168">
        <v>1</v>
      </c>
      <c r="D132" s="168"/>
      <c r="E132" s="168"/>
      <c r="F132" s="168"/>
      <c r="G132" s="168"/>
      <c r="H132" s="168" t="s">
        <v>134</v>
      </c>
      <c r="I132" s="168"/>
      <c r="J132" s="168"/>
      <c r="K132" s="168" t="s">
        <v>134</v>
      </c>
      <c r="L132" s="168"/>
    </row>
    <row r="133" spans="1:12" x14ac:dyDescent="0.35">
      <c r="A133" s="166" t="s">
        <v>211</v>
      </c>
      <c r="B133" s="167" t="s">
        <v>138</v>
      </c>
      <c r="C133" s="168">
        <v>1</v>
      </c>
      <c r="D133" s="168"/>
      <c r="E133" s="168"/>
      <c r="F133" s="168"/>
      <c r="G133" s="168"/>
      <c r="H133" s="168" t="s">
        <v>134</v>
      </c>
      <c r="I133" s="168"/>
      <c r="J133" s="168"/>
      <c r="K133" s="168" t="s">
        <v>134</v>
      </c>
      <c r="L133" s="168"/>
    </row>
    <row r="134" spans="1:12" x14ac:dyDescent="0.35">
      <c r="A134" s="166" t="s">
        <v>416</v>
      </c>
      <c r="B134" s="167" t="s">
        <v>138</v>
      </c>
      <c r="C134" s="168">
        <v>1</v>
      </c>
      <c r="D134" s="168"/>
      <c r="E134" s="168"/>
      <c r="F134" s="168"/>
      <c r="G134" s="168"/>
      <c r="H134" s="168" t="s">
        <v>134</v>
      </c>
      <c r="I134" s="168"/>
      <c r="J134" s="168"/>
      <c r="K134" s="168" t="s">
        <v>134</v>
      </c>
      <c r="L134" s="168"/>
    </row>
    <row r="135" spans="1:12" ht="14.5" customHeight="1" x14ac:dyDescent="0.35">
      <c r="A135" s="138" t="s">
        <v>417</v>
      </c>
      <c r="B135" s="167" t="s">
        <v>133</v>
      </c>
      <c r="C135" s="168"/>
      <c r="D135" s="168">
        <v>1</v>
      </c>
      <c r="E135" s="168"/>
      <c r="F135" s="168"/>
      <c r="G135" s="168"/>
      <c r="H135" s="168">
        <v>1</v>
      </c>
      <c r="I135" s="168"/>
      <c r="J135" s="168"/>
      <c r="K135" s="168">
        <v>1</v>
      </c>
      <c r="L135" s="168"/>
    </row>
  </sheetData>
  <sheetProtection algorithmName="SHA-512" hashValue="GE0w6LUvnXTgwQ9mHcV1sqoPyClMySXlY2lK/ifCvTyizliFR/Ue/oJMivPuKbfjHjr1FwBjCUCT3VgTx6p9TQ==" saltValue="pYoJJ435LrWxNKMf0J03Dw==" spinCount="100000" sheet="1" objects="1" scenarios="1"/>
  <autoFilter ref="A3:K135" xr:uid="{00000000-0001-0000-0000-000000000000}">
    <sortState xmlns:xlrd2="http://schemas.microsoft.com/office/spreadsheetml/2017/richdata2" ref="A4:K135">
      <sortCondition ref="A3:A135"/>
    </sortState>
  </autoFilter>
  <pageMargins left="0.7" right="0.7" top="0.75" bottom="0.75" header="0.3" footer="0.3"/>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2BC3-3F00-46D1-80D4-35E80BC418BF}">
  <dimension ref="A1:F17"/>
  <sheetViews>
    <sheetView zoomScale="130" zoomScaleNormal="130" workbookViewId="0">
      <selection activeCell="I13" sqref="I13"/>
    </sheetView>
  </sheetViews>
  <sheetFormatPr defaultRowHeight="14.5" x14ac:dyDescent="0.35"/>
  <cols>
    <col min="1" max="1" width="37" customWidth="1"/>
    <col min="2" max="6" width="23.81640625" customWidth="1"/>
  </cols>
  <sheetData>
    <row r="1" spans="1:6" ht="18.5" x14ac:dyDescent="0.35">
      <c r="A1" s="58" t="s">
        <v>423</v>
      </c>
    </row>
    <row r="3" spans="1:6" ht="29" x14ac:dyDescent="0.35">
      <c r="A3" s="49" t="s">
        <v>430</v>
      </c>
      <c r="B3" s="74" t="s">
        <v>119</v>
      </c>
      <c r="C3" s="75" t="s">
        <v>94</v>
      </c>
      <c r="D3" s="75" t="s">
        <v>212</v>
      </c>
      <c r="E3" s="75" t="s">
        <v>213</v>
      </c>
      <c r="F3" s="75" t="s">
        <v>214</v>
      </c>
    </row>
    <row r="4" spans="1:6" x14ac:dyDescent="0.35">
      <c r="A4" s="72" t="s">
        <v>215</v>
      </c>
      <c r="B4" s="96">
        <f>Lijsten!F38</f>
        <v>73.2</v>
      </c>
      <c r="C4" s="96">
        <f>Lijsten!F45</f>
        <v>78</v>
      </c>
      <c r="D4" s="96">
        <f>Lijsten!F52</f>
        <v>78</v>
      </c>
      <c r="E4" s="96">
        <f>Lijsten!F59</f>
        <v>78</v>
      </c>
      <c r="F4" s="96">
        <f>Lijsten!F66</f>
        <v>78</v>
      </c>
    </row>
    <row r="5" spans="1:6" x14ac:dyDescent="0.35">
      <c r="A5" s="72" t="s">
        <v>216</v>
      </c>
      <c r="B5" s="96">
        <f>Lijsten!F39</f>
        <v>82.2</v>
      </c>
      <c r="C5" s="96">
        <f>Lijsten!F46</f>
        <v>93</v>
      </c>
      <c r="D5" s="96">
        <f>Lijsten!F53</f>
        <v>98.399999999999991</v>
      </c>
      <c r="E5" s="96">
        <f>Lijsten!F60</f>
        <v>105</v>
      </c>
      <c r="F5" s="96">
        <f>Lijsten!F67</f>
        <v>117</v>
      </c>
    </row>
    <row r="6" spans="1:6" x14ac:dyDescent="0.35">
      <c r="A6" s="72" t="s">
        <v>217</v>
      </c>
      <c r="B6" s="96">
        <f>Lijsten!F40</f>
        <v>97.8</v>
      </c>
      <c r="C6" s="96">
        <f>Lijsten!F47</f>
        <v>103.8</v>
      </c>
      <c r="D6" s="96">
        <f>Lijsten!F54</f>
        <v>109.2</v>
      </c>
      <c r="E6" s="96">
        <f>Lijsten!F61</f>
        <v>116.39999999999999</v>
      </c>
      <c r="F6" s="96">
        <f>Lijsten!F68</f>
        <v>128.4</v>
      </c>
    </row>
    <row r="7" spans="1:6" x14ac:dyDescent="0.35">
      <c r="A7" s="72" t="s">
        <v>218</v>
      </c>
      <c r="B7" s="96">
        <f>Lijsten!F41</f>
        <v>109.2</v>
      </c>
      <c r="C7" s="96">
        <f>Lijsten!F48</f>
        <v>115.19999999999999</v>
      </c>
      <c r="D7" s="96">
        <f>Lijsten!F55</f>
        <v>120.6</v>
      </c>
      <c r="E7" s="96">
        <f>Lijsten!F62</f>
        <v>127.2</v>
      </c>
      <c r="F7" s="96">
        <f>Lijsten!F69</f>
        <v>139.80000000000001</v>
      </c>
    </row>
    <row r="8" spans="1:6" x14ac:dyDescent="0.35">
      <c r="A8" s="72" t="s">
        <v>219</v>
      </c>
      <c r="B8" s="96">
        <f>Lijsten!F42</f>
        <v>126</v>
      </c>
      <c r="C8" s="96">
        <f>Lijsten!F49</f>
        <v>132</v>
      </c>
      <c r="D8" s="96">
        <f>Lijsten!F56</f>
        <v>137.4</v>
      </c>
      <c r="E8" s="96">
        <f>Lijsten!F63</f>
        <v>144</v>
      </c>
      <c r="F8" s="96">
        <f>Lijsten!F70</f>
        <v>157.20000000000002</v>
      </c>
    </row>
    <row r="9" spans="1:6" x14ac:dyDescent="0.35">
      <c r="A9" s="72" t="s">
        <v>220</v>
      </c>
      <c r="B9" s="96">
        <f>Lijsten!F43</f>
        <v>150</v>
      </c>
      <c r="C9" s="96">
        <f>Lijsten!F50</f>
        <v>156</v>
      </c>
      <c r="D9" s="96">
        <f>Lijsten!F57</f>
        <v>161.4</v>
      </c>
      <c r="E9" s="96">
        <f>Lijsten!F64</f>
        <v>168.6</v>
      </c>
      <c r="F9" s="96">
        <f>Lijsten!F71</f>
        <v>181.2</v>
      </c>
    </row>
    <row r="10" spans="1:6" x14ac:dyDescent="0.35">
      <c r="A10" s="72" t="s">
        <v>221</v>
      </c>
      <c r="B10" s="96">
        <f>Lijsten!F44</f>
        <v>211.2</v>
      </c>
      <c r="C10" s="96">
        <f>Lijsten!F51</f>
        <v>217.79999999999998</v>
      </c>
      <c r="D10" s="96">
        <f>Lijsten!F58</f>
        <v>223.20000000000002</v>
      </c>
      <c r="E10" s="96">
        <f>Lijsten!F65</f>
        <v>229.8</v>
      </c>
      <c r="F10" s="96">
        <f>Lijsten!F72</f>
        <v>244.20000000000002</v>
      </c>
    </row>
    <row r="11" spans="1:6" x14ac:dyDescent="0.35">
      <c r="A11" s="153" t="s">
        <v>428</v>
      </c>
      <c r="B11" s="152"/>
      <c r="C11" s="152"/>
      <c r="D11" s="152"/>
      <c r="E11" s="152"/>
      <c r="F11" s="152"/>
    </row>
    <row r="12" spans="1:6" x14ac:dyDescent="0.35">
      <c r="A12" s="73" t="s">
        <v>427</v>
      </c>
      <c r="B12" s="154">
        <v>3.7400000000000003E-2</v>
      </c>
      <c r="C12" s="154">
        <v>3.4799999999999998E-2</v>
      </c>
      <c r="D12" s="154">
        <v>3.3599999999999998E-2</v>
      </c>
      <c r="E12" s="154">
        <v>3.0300000000000001E-2</v>
      </c>
      <c r="F12" s="154">
        <v>2.86E-2</v>
      </c>
    </row>
    <row r="13" spans="1:6" ht="29" x14ac:dyDescent="0.35">
      <c r="A13" s="73" t="s">
        <v>429</v>
      </c>
      <c r="B13" s="73">
        <f>91.97*(1+B12)</f>
        <v>95.409678000000014</v>
      </c>
      <c r="C13" s="73">
        <f>100.39*(1+C12)</f>
        <v>103.883572</v>
      </c>
      <c r="D13" s="73">
        <f>103.74*(1+D12)</f>
        <v>107.22566400000001</v>
      </c>
      <c r="E13" s="73">
        <f>131.61*(1+E12)</f>
        <v>135.59778300000002</v>
      </c>
      <c r="F13" s="73">
        <f>142.58*(1+F12)</f>
        <v>146.65778800000001</v>
      </c>
    </row>
    <row r="14" spans="1:6" x14ac:dyDescent="0.35">
      <c r="A14" s="76" t="s">
        <v>424</v>
      </c>
      <c r="B14" s="76">
        <v>95</v>
      </c>
      <c r="C14" s="76">
        <v>104</v>
      </c>
      <c r="D14" s="76">
        <v>107</v>
      </c>
      <c r="E14" s="76">
        <v>136</v>
      </c>
      <c r="F14" s="76">
        <v>147</v>
      </c>
    </row>
    <row r="15" spans="1:6" x14ac:dyDescent="0.35">
      <c r="B15" s="2"/>
      <c r="C15" s="2"/>
      <c r="D15" s="2"/>
      <c r="E15" s="2"/>
      <c r="F15" s="2"/>
    </row>
    <row r="16" spans="1:6" x14ac:dyDescent="0.35">
      <c r="A16" t="s">
        <v>425</v>
      </c>
      <c r="B16" s="2"/>
      <c r="C16" s="2"/>
      <c r="D16" s="2"/>
      <c r="E16" s="2"/>
      <c r="F16" s="2"/>
    </row>
    <row r="17" spans="1:6" x14ac:dyDescent="0.35">
      <c r="A17" t="s">
        <v>426</v>
      </c>
      <c r="B17" s="2"/>
      <c r="C17" s="2"/>
      <c r="D17" s="2"/>
      <c r="E17" s="2"/>
      <c r="F17" s="2"/>
    </row>
  </sheetData>
  <sheetProtection algorithmName="SHA-512" hashValue="zZo4ojlouh6eFa5qQEHAvnFJRiJtUcisCvxOSY1SQYiA1T31+hHpIK314UXNqd8sGiFnPQCbYEgCcfAiN4Qv7Q==" saltValue="bpxJCbgVQmEToi2DNu2z8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716C-9E63-4F4E-8CC4-BEF7B7BBDE2A}">
  <dimension ref="A1:E118"/>
  <sheetViews>
    <sheetView zoomScale="145" zoomScaleNormal="145" workbookViewId="0">
      <pane ySplit="6" topLeftCell="A33" activePane="bottomLeft" state="frozen"/>
      <selection pane="bottomLeft" activeCell="E6" sqref="E6"/>
    </sheetView>
  </sheetViews>
  <sheetFormatPr defaultRowHeight="14.5" x14ac:dyDescent="0.35"/>
  <cols>
    <col min="1" max="1" width="17.453125" customWidth="1"/>
    <col min="2" max="2" width="50" bestFit="1" customWidth="1"/>
    <col min="3" max="3" width="21.1796875" bestFit="1" customWidth="1"/>
    <col min="5" max="5" width="78.81640625" customWidth="1"/>
  </cols>
  <sheetData>
    <row r="1" spans="1:5" x14ac:dyDescent="0.35">
      <c r="A1" s="182" t="s">
        <v>592</v>
      </c>
    </row>
    <row r="2" spans="1:5" x14ac:dyDescent="0.35">
      <c r="A2" s="183"/>
    </row>
    <row r="3" spans="1:5" x14ac:dyDescent="0.35">
      <c r="A3" s="184" t="s">
        <v>593</v>
      </c>
    </row>
    <row r="4" spans="1:5" x14ac:dyDescent="0.35">
      <c r="A4" s="185" t="s">
        <v>594</v>
      </c>
    </row>
    <row r="5" spans="1:5" ht="15" thickBot="1" x14ac:dyDescent="0.4">
      <c r="A5" s="185"/>
    </row>
    <row r="6" spans="1:5" s="93" customFormat="1" ht="39.5" thickBot="1" x14ac:dyDescent="0.4">
      <c r="A6" s="180" t="s">
        <v>451</v>
      </c>
      <c r="B6" s="170" t="s">
        <v>452</v>
      </c>
      <c r="C6" s="171" t="s">
        <v>453</v>
      </c>
      <c r="E6" s="181" t="s">
        <v>591</v>
      </c>
    </row>
    <row r="7" spans="1:5" ht="15" thickBot="1" x14ac:dyDescent="0.4">
      <c r="A7" s="172" t="s">
        <v>454</v>
      </c>
      <c r="B7" s="175" t="s">
        <v>456</v>
      </c>
      <c r="C7" s="176" t="s">
        <v>457</v>
      </c>
    </row>
    <row r="8" spans="1:5" ht="15" thickBot="1" x14ac:dyDescent="0.4">
      <c r="A8" s="172"/>
      <c r="B8" s="175" t="s">
        <v>459</v>
      </c>
      <c r="C8" s="177"/>
    </row>
    <row r="9" spans="1:5" ht="15" thickBot="1" x14ac:dyDescent="0.4">
      <c r="A9" s="172" t="s">
        <v>455</v>
      </c>
      <c r="B9" s="175" t="s">
        <v>460</v>
      </c>
      <c r="C9" s="176" t="s">
        <v>458</v>
      </c>
    </row>
    <row r="10" spans="1:5" ht="15" thickBot="1" x14ac:dyDescent="0.4">
      <c r="A10" s="173"/>
      <c r="B10" s="175" t="s">
        <v>461</v>
      </c>
      <c r="C10" s="178"/>
    </row>
    <row r="11" spans="1:5" ht="15" thickBot="1" x14ac:dyDescent="0.4">
      <c r="A11" s="173"/>
      <c r="B11" s="175" t="s">
        <v>462</v>
      </c>
      <c r="C11" s="178"/>
    </row>
    <row r="12" spans="1:5" ht="15" thickBot="1" x14ac:dyDescent="0.4">
      <c r="A12" s="173"/>
      <c r="B12" s="175" t="s">
        <v>463</v>
      </c>
      <c r="C12" s="178"/>
    </row>
    <row r="13" spans="1:5" ht="15" thickBot="1" x14ac:dyDescent="0.4">
      <c r="A13" s="173"/>
      <c r="B13" s="175" t="s">
        <v>464</v>
      </c>
      <c r="C13" s="178"/>
    </row>
    <row r="14" spans="1:5" ht="15" thickBot="1" x14ac:dyDescent="0.4">
      <c r="A14" s="173"/>
      <c r="B14" s="175" t="s">
        <v>465</v>
      </c>
      <c r="C14" s="178"/>
    </row>
    <row r="15" spans="1:5" ht="15" thickBot="1" x14ac:dyDescent="0.4">
      <c r="A15" s="174"/>
      <c r="B15" s="175" t="s">
        <v>466</v>
      </c>
      <c r="C15" s="179"/>
    </row>
    <row r="16" spans="1:5" ht="15" thickBot="1" x14ac:dyDescent="0.4">
      <c r="A16" s="172" t="s">
        <v>467</v>
      </c>
      <c r="B16" s="175" t="s">
        <v>469</v>
      </c>
      <c r="C16" s="176" t="s">
        <v>470</v>
      </c>
    </row>
    <row r="17" spans="1:3" ht="15" thickBot="1" x14ac:dyDescent="0.4">
      <c r="A17" s="172"/>
      <c r="B17" s="175" t="s">
        <v>472</v>
      </c>
      <c r="C17" s="177"/>
    </row>
    <row r="18" spans="1:3" ht="15" thickBot="1" x14ac:dyDescent="0.4">
      <c r="A18" s="172" t="s">
        <v>468</v>
      </c>
      <c r="B18" s="175" t="s">
        <v>473</v>
      </c>
      <c r="C18" s="176" t="s">
        <v>471</v>
      </c>
    </row>
    <row r="19" spans="1:3" ht="15" thickBot="1" x14ac:dyDescent="0.4">
      <c r="A19" s="173"/>
      <c r="B19" s="175" t="s">
        <v>474</v>
      </c>
      <c r="C19" s="178"/>
    </row>
    <row r="20" spans="1:3" ht="15" thickBot="1" x14ac:dyDescent="0.4">
      <c r="A20" s="173"/>
      <c r="B20" s="175" t="s">
        <v>475</v>
      </c>
      <c r="C20" s="178"/>
    </row>
    <row r="21" spans="1:3" ht="15" thickBot="1" x14ac:dyDescent="0.4">
      <c r="A21" s="173"/>
      <c r="B21" s="175" t="s">
        <v>476</v>
      </c>
      <c r="C21" s="178"/>
    </row>
    <row r="22" spans="1:3" ht="15" thickBot="1" x14ac:dyDescent="0.4">
      <c r="A22" s="173"/>
      <c r="B22" s="175" t="s">
        <v>477</v>
      </c>
      <c r="C22" s="178"/>
    </row>
    <row r="23" spans="1:3" ht="15" thickBot="1" x14ac:dyDescent="0.4">
      <c r="A23" s="173"/>
      <c r="B23" s="175" t="s">
        <v>478</v>
      </c>
      <c r="C23" s="178"/>
    </row>
    <row r="24" spans="1:3" ht="15" thickBot="1" x14ac:dyDescent="0.4">
      <c r="A24" s="173"/>
      <c r="B24" s="175" t="s">
        <v>479</v>
      </c>
      <c r="C24" s="178"/>
    </row>
    <row r="25" spans="1:3" ht="15" thickBot="1" x14ac:dyDescent="0.4">
      <c r="A25" s="173"/>
      <c r="B25" s="175" t="s">
        <v>480</v>
      </c>
      <c r="C25" s="178"/>
    </row>
    <row r="26" spans="1:3" ht="15" thickBot="1" x14ac:dyDescent="0.4">
      <c r="A26" s="173"/>
      <c r="B26" s="175" t="s">
        <v>481</v>
      </c>
      <c r="C26" s="178"/>
    </row>
    <row r="27" spans="1:3" ht="15" thickBot="1" x14ac:dyDescent="0.4">
      <c r="A27" s="173"/>
      <c r="B27" s="175" t="s">
        <v>482</v>
      </c>
      <c r="C27" s="178"/>
    </row>
    <row r="28" spans="1:3" ht="15" thickBot="1" x14ac:dyDescent="0.4">
      <c r="A28" s="173"/>
      <c r="B28" s="175" t="s">
        <v>483</v>
      </c>
      <c r="C28" s="178"/>
    </row>
    <row r="29" spans="1:3" ht="15" thickBot="1" x14ac:dyDescent="0.4">
      <c r="A29" s="173"/>
      <c r="B29" s="175" t="s">
        <v>484</v>
      </c>
      <c r="C29" s="178"/>
    </row>
    <row r="30" spans="1:3" ht="15" thickBot="1" x14ac:dyDescent="0.4">
      <c r="A30" s="173"/>
      <c r="B30" s="175" t="s">
        <v>485</v>
      </c>
      <c r="C30" s="178"/>
    </row>
    <row r="31" spans="1:3" ht="15" thickBot="1" x14ac:dyDescent="0.4">
      <c r="A31" s="173"/>
      <c r="B31" s="175" t="s">
        <v>486</v>
      </c>
      <c r="C31" s="178"/>
    </row>
    <row r="32" spans="1:3" ht="15" thickBot="1" x14ac:dyDescent="0.4">
      <c r="A32" s="173"/>
      <c r="B32" s="175" t="s">
        <v>487</v>
      </c>
      <c r="C32" s="178"/>
    </row>
    <row r="33" spans="1:3" ht="15" thickBot="1" x14ac:dyDescent="0.4">
      <c r="A33" s="173"/>
      <c r="B33" s="175" t="s">
        <v>488</v>
      </c>
      <c r="C33" s="178"/>
    </row>
    <row r="34" spans="1:3" ht="15" thickBot="1" x14ac:dyDescent="0.4">
      <c r="A34" s="173"/>
      <c r="B34" s="175" t="s">
        <v>489</v>
      </c>
      <c r="C34" s="178"/>
    </row>
    <row r="35" spans="1:3" ht="15" thickBot="1" x14ac:dyDescent="0.4">
      <c r="A35" s="174"/>
      <c r="B35" s="175" t="s">
        <v>477</v>
      </c>
      <c r="C35" s="179"/>
    </row>
    <row r="36" spans="1:3" ht="15" thickBot="1" x14ac:dyDescent="0.4">
      <c r="A36" s="172" t="s">
        <v>490</v>
      </c>
      <c r="B36" s="175" t="s">
        <v>492</v>
      </c>
      <c r="C36" s="176" t="s">
        <v>493</v>
      </c>
    </row>
    <row r="37" spans="1:3" ht="15" thickBot="1" x14ac:dyDescent="0.4">
      <c r="A37" s="172"/>
      <c r="B37" s="175" t="s">
        <v>495</v>
      </c>
      <c r="C37" s="177"/>
    </row>
    <row r="38" spans="1:3" ht="15" thickBot="1" x14ac:dyDescent="0.4">
      <c r="A38" s="172" t="s">
        <v>491</v>
      </c>
      <c r="B38" s="175" t="s">
        <v>496</v>
      </c>
      <c r="C38" s="176" t="s">
        <v>494</v>
      </c>
    </row>
    <row r="39" spans="1:3" ht="15" thickBot="1" x14ac:dyDescent="0.4">
      <c r="A39" s="173"/>
      <c r="B39" s="175" t="s">
        <v>497</v>
      </c>
      <c r="C39" s="178"/>
    </row>
    <row r="40" spans="1:3" ht="15" thickBot="1" x14ac:dyDescent="0.4">
      <c r="A40" s="173"/>
      <c r="B40" s="175" t="s">
        <v>498</v>
      </c>
      <c r="C40" s="178"/>
    </row>
    <row r="41" spans="1:3" ht="15" thickBot="1" x14ac:dyDescent="0.4">
      <c r="A41" s="173"/>
      <c r="B41" s="175" t="s">
        <v>499</v>
      </c>
      <c r="C41" s="178"/>
    </row>
    <row r="42" spans="1:3" ht="15" thickBot="1" x14ac:dyDescent="0.4">
      <c r="A42" s="173"/>
      <c r="B42" s="175" t="s">
        <v>500</v>
      </c>
      <c r="C42" s="178"/>
    </row>
    <row r="43" spans="1:3" ht="15" thickBot="1" x14ac:dyDescent="0.4">
      <c r="A43" s="173"/>
      <c r="B43" s="175" t="s">
        <v>501</v>
      </c>
      <c r="C43" s="178"/>
    </row>
    <row r="44" spans="1:3" ht="15" thickBot="1" x14ac:dyDescent="0.4">
      <c r="A44" s="173"/>
      <c r="B44" s="175" t="s">
        <v>502</v>
      </c>
      <c r="C44" s="178"/>
    </row>
    <row r="45" spans="1:3" ht="15" thickBot="1" x14ac:dyDescent="0.4">
      <c r="A45" s="173"/>
      <c r="B45" s="175" t="s">
        <v>503</v>
      </c>
      <c r="C45" s="178"/>
    </row>
    <row r="46" spans="1:3" ht="15" thickBot="1" x14ac:dyDescent="0.4">
      <c r="A46" s="173"/>
      <c r="B46" s="175" t="s">
        <v>504</v>
      </c>
      <c r="C46" s="178"/>
    </row>
    <row r="47" spans="1:3" ht="15" thickBot="1" x14ac:dyDescent="0.4">
      <c r="A47" s="173"/>
      <c r="B47" s="175" t="s">
        <v>505</v>
      </c>
      <c r="C47" s="178"/>
    </row>
    <row r="48" spans="1:3" ht="15" thickBot="1" x14ac:dyDescent="0.4">
      <c r="A48" s="173"/>
      <c r="B48" s="175" t="s">
        <v>506</v>
      </c>
      <c r="C48" s="178"/>
    </row>
    <row r="49" spans="1:3" ht="15" thickBot="1" x14ac:dyDescent="0.4">
      <c r="A49" s="173"/>
      <c r="B49" s="175" t="s">
        <v>507</v>
      </c>
      <c r="C49" s="178"/>
    </row>
    <row r="50" spans="1:3" ht="15" thickBot="1" x14ac:dyDescent="0.4">
      <c r="A50" s="173"/>
      <c r="B50" s="175" t="s">
        <v>508</v>
      </c>
      <c r="C50" s="178"/>
    </row>
    <row r="51" spans="1:3" ht="15" thickBot="1" x14ac:dyDescent="0.4">
      <c r="A51" s="173"/>
      <c r="B51" s="175" t="s">
        <v>509</v>
      </c>
      <c r="C51" s="178"/>
    </row>
    <row r="52" spans="1:3" ht="15" thickBot="1" x14ac:dyDescent="0.4">
      <c r="A52" s="173"/>
      <c r="B52" s="175" t="s">
        <v>510</v>
      </c>
      <c r="C52" s="178"/>
    </row>
    <row r="53" spans="1:3" ht="15" thickBot="1" x14ac:dyDescent="0.4">
      <c r="A53" s="173"/>
      <c r="B53" s="175" t="s">
        <v>511</v>
      </c>
      <c r="C53" s="178"/>
    </row>
    <row r="54" spans="1:3" ht="15" thickBot="1" x14ac:dyDescent="0.4">
      <c r="A54" s="173"/>
      <c r="B54" s="175" t="s">
        <v>512</v>
      </c>
      <c r="C54" s="178"/>
    </row>
    <row r="55" spans="1:3" ht="15" thickBot="1" x14ac:dyDescent="0.4">
      <c r="A55" s="173"/>
      <c r="B55" s="175" t="s">
        <v>513</v>
      </c>
      <c r="C55" s="178"/>
    </row>
    <row r="56" spans="1:3" ht="15" thickBot="1" x14ac:dyDescent="0.4">
      <c r="A56" s="173"/>
      <c r="B56" s="175" t="s">
        <v>514</v>
      </c>
      <c r="C56" s="178"/>
    </row>
    <row r="57" spans="1:3" ht="15" thickBot="1" x14ac:dyDescent="0.4">
      <c r="A57" s="173"/>
      <c r="B57" s="175" t="s">
        <v>515</v>
      </c>
      <c r="C57" s="178"/>
    </row>
    <row r="58" spans="1:3" ht="15" thickBot="1" x14ac:dyDescent="0.4">
      <c r="A58" s="173"/>
      <c r="B58" s="175" t="s">
        <v>516</v>
      </c>
      <c r="C58" s="178"/>
    </row>
    <row r="59" spans="1:3" ht="15" thickBot="1" x14ac:dyDescent="0.4">
      <c r="A59" s="173"/>
      <c r="B59" s="175" t="s">
        <v>517</v>
      </c>
      <c r="C59" s="178"/>
    </row>
    <row r="60" spans="1:3" ht="15" thickBot="1" x14ac:dyDescent="0.4">
      <c r="A60" s="173"/>
      <c r="B60" s="175" t="s">
        <v>518</v>
      </c>
      <c r="C60" s="178"/>
    </row>
    <row r="61" spans="1:3" ht="15" thickBot="1" x14ac:dyDescent="0.4">
      <c r="A61" s="173"/>
      <c r="B61" s="175" t="s">
        <v>519</v>
      </c>
      <c r="C61" s="178"/>
    </row>
    <row r="62" spans="1:3" ht="15" thickBot="1" x14ac:dyDescent="0.4">
      <c r="A62" s="173"/>
      <c r="B62" s="175" t="s">
        <v>520</v>
      </c>
      <c r="C62" s="178"/>
    </row>
    <row r="63" spans="1:3" ht="15" thickBot="1" x14ac:dyDescent="0.4">
      <c r="A63" s="173"/>
      <c r="B63" s="175" t="s">
        <v>521</v>
      </c>
      <c r="C63" s="178"/>
    </row>
    <row r="64" spans="1:3" ht="15" thickBot="1" x14ac:dyDescent="0.4">
      <c r="A64" s="173"/>
      <c r="B64" s="175" t="s">
        <v>522</v>
      </c>
      <c r="C64" s="178"/>
    </row>
    <row r="65" spans="1:3" ht="15" thickBot="1" x14ac:dyDescent="0.4">
      <c r="A65" s="173"/>
      <c r="B65" s="175" t="s">
        <v>523</v>
      </c>
      <c r="C65" s="178"/>
    </row>
    <row r="66" spans="1:3" ht="15" thickBot="1" x14ac:dyDescent="0.4">
      <c r="A66" s="173"/>
      <c r="B66" s="175" t="s">
        <v>524</v>
      </c>
      <c r="C66" s="178"/>
    </row>
    <row r="67" spans="1:3" ht="15" thickBot="1" x14ac:dyDescent="0.4">
      <c r="A67" s="173"/>
      <c r="B67" s="175" t="s">
        <v>525</v>
      </c>
      <c r="C67" s="178"/>
    </row>
    <row r="68" spans="1:3" ht="15" thickBot="1" x14ac:dyDescent="0.4">
      <c r="A68" s="173"/>
      <c r="B68" s="175" t="s">
        <v>526</v>
      </c>
      <c r="C68" s="178"/>
    </row>
    <row r="69" spans="1:3" ht="15" thickBot="1" x14ac:dyDescent="0.4">
      <c r="A69" s="173"/>
      <c r="B69" s="175" t="s">
        <v>527</v>
      </c>
      <c r="C69" s="178"/>
    </row>
    <row r="70" spans="1:3" ht="15" thickBot="1" x14ac:dyDescent="0.4">
      <c r="A70" s="173"/>
      <c r="B70" s="175" t="s">
        <v>528</v>
      </c>
      <c r="C70" s="178"/>
    </row>
    <row r="71" spans="1:3" ht="15" thickBot="1" x14ac:dyDescent="0.4">
      <c r="A71" s="173"/>
      <c r="B71" s="175" t="s">
        <v>529</v>
      </c>
      <c r="C71" s="178"/>
    </row>
    <row r="72" spans="1:3" ht="15" thickBot="1" x14ac:dyDescent="0.4">
      <c r="A72" s="173"/>
      <c r="B72" s="175" t="s">
        <v>530</v>
      </c>
      <c r="C72" s="178"/>
    </row>
    <row r="73" spans="1:3" ht="15" thickBot="1" x14ac:dyDescent="0.4">
      <c r="A73" s="173"/>
      <c r="B73" s="175" t="s">
        <v>531</v>
      </c>
      <c r="C73" s="178"/>
    </row>
    <row r="74" spans="1:3" ht="15" thickBot="1" x14ac:dyDescent="0.4">
      <c r="A74" s="173"/>
      <c r="B74" s="175" t="s">
        <v>532</v>
      </c>
      <c r="C74" s="178"/>
    </row>
    <row r="75" spans="1:3" ht="15" thickBot="1" x14ac:dyDescent="0.4">
      <c r="A75" s="173"/>
      <c r="B75" s="175" t="s">
        <v>533</v>
      </c>
      <c r="C75" s="178"/>
    </row>
    <row r="76" spans="1:3" ht="15" thickBot="1" x14ac:dyDescent="0.4">
      <c r="A76" s="173"/>
      <c r="B76" s="175" t="s">
        <v>534</v>
      </c>
      <c r="C76" s="178"/>
    </row>
    <row r="77" spans="1:3" ht="15" thickBot="1" x14ac:dyDescent="0.4">
      <c r="A77" s="173"/>
      <c r="B77" s="175" t="s">
        <v>535</v>
      </c>
      <c r="C77" s="178"/>
    </row>
    <row r="78" spans="1:3" ht="15" thickBot="1" x14ac:dyDescent="0.4">
      <c r="A78" s="173"/>
      <c r="B78" s="175" t="s">
        <v>536</v>
      </c>
      <c r="C78" s="178"/>
    </row>
    <row r="79" spans="1:3" ht="15" thickBot="1" x14ac:dyDescent="0.4">
      <c r="A79" s="173"/>
      <c r="B79" s="175" t="s">
        <v>537</v>
      </c>
      <c r="C79" s="178"/>
    </row>
    <row r="80" spans="1:3" ht="15" thickBot="1" x14ac:dyDescent="0.4">
      <c r="A80" s="173"/>
      <c r="B80" s="175" t="s">
        <v>538</v>
      </c>
      <c r="C80" s="178"/>
    </row>
    <row r="81" spans="1:3" ht="15" thickBot="1" x14ac:dyDescent="0.4">
      <c r="A81" s="174"/>
      <c r="B81" s="175" t="s">
        <v>539</v>
      </c>
      <c r="C81" s="179"/>
    </row>
    <row r="82" spans="1:3" ht="15" thickBot="1" x14ac:dyDescent="0.4">
      <c r="A82" s="172" t="s">
        <v>540</v>
      </c>
      <c r="B82" s="175" t="s">
        <v>542</v>
      </c>
      <c r="C82" s="176" t="s">
        <v>543</v>
      </c>
    </row>
    <row r="83" spans="1:3" ht="15" thickBot="1" x14ac:dyDescent="0.4">
      <c r="A83" s="172"/>
      <c r="B83" s="175" t="s">
        <v>545</v>
      </c>
      <c r="C83" s="176" t="s">
        <v>64</v>
      </c>
    </row>
    <row r="84" spans="1:3" ht="15" thickBot="1" x14ac:dyDescent="0.4">
      <c r="A84" s="172" t="s">
        <v>541</v>
      </c>
      <c r="B84" s="175" t="s">
        <v>546</v>
      </c>
      <c r="C84" s="176" t="s">
        <v>544</v>
      </c>
    </row>
    <row r="85" spans="1:3" ht="15" thickBot="1" x14ac:dyDescent="0.4">
      <c r="A85" s="173"/>
      <c r="B85" s="175" t="s">
        <v>547</v>
      </c>
      <c r="C85" s="178"/>
    </row>
    <row r="86" spans="1:3" ht="15" thickBot="1" x14ac:dyDescent="0.4">
      <c r="A86" s="173"/>
      <c r="B86" s="175" t="s">
        <v>548</v>
      </c>
      <c r="C86" s="178"/>
    </row>
    <row r="87" spans="1:3" ht="15" thickBot="1" x14ac:dyDescent="0.4">
      <c r="A87" s="173"/>
      <c r="B87" s="175" t="s">
        <v>549</v>
      </c>
      <c r="C87" s="178"/>
    </row>
    <row r="88" spans="1:3" ht="15" thickBot="1" x14ac:dyDescent="0.4">
      <c r="A88" s="173"/>
      <c r="B88" s="175" t="s">
        <v>550</v>
      </c>
      <c r="C88" s="178"/>
    </row>
    <row r="89" spans="1:3" ht="15" thickBot="1" x14ac:dyDescent="0.4">
      <c r="A89" s="173"/>
      <c r="B89" s="175" t="s">
        <v>551</v>
      </c>
      <c r="C89" s="178"/>
    </row>
    <row r="90" spans="1:3" ht="15" thickBot="1" x14ac:dyDescent="0.4">
      <c r="A90" s="173"/>
      <c r="B90" s="175" t="s">
        <v>502</v>
      </c>
      <c r="C90" s="178"/>
    </row>
    <row r="91" spans="1:3" ht="15" thickBot="1" x14ac:dyDescent="0.4">
      <c r="A91" s="173"/>
      <c r="B91" s="175" t="s">
        <v>552</v>
      </c>
      <c r="C91" s="178"/>
    </row>
    <row r="92" spans="1:3" ht="15" thickBot="1" x14ac:dyDescent="0.4">
      <c r="A92" s="173"/>
      <c r="B92" s="175" t="s">
        <v>553</v>
      </c>
      <c r="C92" s="178"/>
    </row>
    <row r="93" spans="1:3" ht="15" thickBot="1" x14ac:dyDescent="0.4">
      <c r="A93" s="173"/>
      <c r="B93" s="175" t="s">
        <v>554</v>
      </c>
      <c r="C93" s="178"/>
    </row>
    <row r="94" spans="1:3" ht="15" thickBot="1" x14ac:dyDescent="0.4">
      <c r="A94" s="174"/>
      <c r="B94" s="175" t="s">
        <v>555</v>
      </c>
      <c r="C94" s="179"/>
    </row>
    <row r="95" spans="1:3" ht="15" thickBot="1" x14ac:dyDescent="0.4">
      <c r="A95" s="172" t="s">
        <v>556</v>
      </c>
      <c r="B95" s="175" t="s">
        <v>558</v>
      </c>
      <c r="C95" s="176" t="s">
        <v>559</v>
      </c>
    </row>
    <row r="96" spans="1:3" ht="15" thickBot="1" x14ac:dyDescent="0.4">
      <c r="A96" s="172"/>
      <c r="B96" s="175" t="s">
        <v>561</v>
      </c>
      <c r="C96" s="177"/>
    </row>
    <row r="97" spans="1:3" ht="15" thickBot="1" x14ac:dyDescent="0.4">
      <c r="A97" s="172" t="s">
        <v>557</v>
      </c>
      <c r="B97" s="175" t="s">
        <v>562</v>
      </c>
      <c r="C97" s="176" t="s">
        <v>560</v>
      </c>
    </row>
    <row r="98" spans="1:3" ht="15" thickBot="1" x14ac:dyDescent="0.4">
      <c r="A98" s="173"/>
      <c r="B98" s="175" t="s">
        <v>563</v>
      </c>
      <c r="C98" s="178"/>
    </row>
    <row r="99" spans="1:3" ht="15" thickBot="1" x14ac:dyDescent="0.4">
      <c r="A99" s="173"/>
      <c r="B99" s="175" t="s">
        <v>564</v>
      </c>
      <c r="C99" s="178"/>
    </row>
    <row r="100" spans="1:3" ht="15" thickBot="1" x14ac:dyDescent="0.4">
      <c r="A100" s="173"/>
      <c r="B100" s="175" t="s">
        <v>565</v>
      </c>
      <c r="C100" s="178"/>
    </row>
    <row r="101" spans="1:3" ht="15" thickBot="1" x14ac:dyDescent="0.4">
      <c r="A101" s="173"/>
      <c r="B101" s="175" t="s">
        <v>566</v>
      </c>
      <c r="C101" s="178"/>
    </row>
    <row r="102" spans="1:3" ht="15" thickBot="1" x14ac:dyDescent="0.4">
      <c r="A102" s="173"/>
      <c r="B102" s="175" t="s">
        <v>567</v>
      </c>
      <c r="C102" s="178"/>
    </row>
    <row r="103" spans="1:3" ht="15" thickBot="1" x14ac:dyDescent="0.4">
      <c r="A103" s="173"/>
      <c r="B103" s="175" t="s">
        <v>568</v>
      </c>
      <c r="C103" s="178"/>
    </row>
    <row r="104" spans="1:3" ht="15" thickBot="1" x14ac:dyDescent="0.4">
      <c r="A104" s="173"/>
      <c r="B104" s="175" t="s">
        <v>569</v>
      </c>
      <c r="C104" s="178"/>
    </row>
    <row r="105" spans="1:3" ht="15" thickBot="1" x14ac:dyDescent="0.4">
      <c r="A105" s="173"/>
      <c r="B105" s="175" t="s">
        <v>570</v>
      </c>
      <c r="C105" s="178"/>
    </row>
    <row r="106" spans="1:3" ht="15" thickBot="1" x14ac:dyDescent="0.4">
      <c r="A106" s="174"/>
      <c r="B106" s="175" t="s">
        <v>571</v>
      </c>
      <c r="C106" s="179"/>
    </row>
    <row r="107" spans="1:3" ht="15" thickBot="1" x14ac:dyDescent="0.4">
      <c r="A107" s="172" t="s">
        <v>572</v>
      </c>
      <c r="B107" s="175" t="s">
        <v>574</v>
      </c>
      <c r="C107" s="210" t="s">
        <v>575</v>
      </c>
    </row>
    <row r="108" spans="1:3" ht="15" thickBot="1" x14ac:dyDescent="0.4">
      <c r="A108" s="172"/>
      <c r="B108" s="175" t="s">
        <v>576</v>
      </c>
      <c r="C108" s="211"/>
    </row>
    <row r="109" spans="1:3" ht="15" thickBot="1" x14ac:dyDescent="0.4">
      <c r="A109" s="172" t="s">
        <v>573</v>
      </c>
      <c r="B109" s="175" t="s">
        <v>577</v>
      </c>
      <c r="C109" s="211"/>
    </row>
    <row r="110" spans="1:3" ht="15" thickBot="1" x14ac:dyDescent="0.4">
      <c r="A110" s="173"/>
      <c r="B110" s="175" t="s">
        <v>578</v>
      </c>
      <c r="C110" s="211"/>
    </row>
    <row r="111" spans="1:3" ht="15" thickBot="1" x14ac:dyDescent="0.4">
      <c r="A111" s="173"/>
      <c r="B111" s="175" t="s">
        <v>579</v>
      </c>
      <c r="C111" s="211"/>
    </row>
    <row r="112" spans="1:3" ht="15" thickBot="1" x14ac:dyDescent="0.4">
      <c r="A112" s="173"/>
      <c r="B112" s="175" t="s">
        <v>580</v>
      </c>
      <c r="C112" s="211"/>
    </row>
    <row r="113" spans="1:3" ht="15" thickBot="1" x14ac:dyDescent="0.4">
      <c r="A113" s="174"/>
      <c r="B113" s="175" t="s">
        <v>581</v>
      </c>
      <c r="C113" s="212"/>
    </row>
    <row r="114" spans="1:3" ht="15" thickBot="1" x14ac:dyDescent="0.4">
      <c r="A114" s="172" t="s">
        <v>582</v>
      </c>
      <c r="B114" s="175" t="s">
        <v>584</v>
      </c>
      <c r="C114" s="176" t="s">
        <v>585</v>
      </c>
    </row>
    <row r="115" spans="1:3" ht="15" thickBot="1" x14ac:dyDescent="0.4">
      <c r="A115" s="172"/>
      <c r="B115" s="175" t="s">
        <v>587</v>
      </c>
      <c r="C115" s="177"/>
    </row>
    <row r="116" spans="1:3" ht="15" thickBot="1" x14ac:dyDescent="0.4">
      <c r="A116" s="172" t="s">
        <v>583</v>
      </c>
      <c r="B116" s="175" t="s">
        <v>588</v>
      </c>
      <c r="C116" s="176" t="s">
        <v>586</v>
      </c>
    </row>
    <row r="117" spans="1:3" ht="15" thickBot="1" x14ac:dyDescent="0.4">
      <c r="A117" s="173"/>
      <c r="B117" s="175" t="s">
        <v>589</v>
      </c>
      <c r="C117" s="178"/>
    </row>
    <row r="118" spans="1:3" ht="15" thickBot="1" x14ac:dyDescent="0.4">
      <c r="A118" s="174"/>
      <c r="B118" s="175" t="s">
        <v>590</v>
      </c>
      <c r="C118" s="179"/>
    </row>
  </sheetData>
  <sheetProtection algorithmName="SHA-512" hashValue="yqYuCXL9cR/nDBKVyCOVppT6AmHvUE9kkiOsTIVg5fHhtPCPJp+K3xauYwXthFg1exUqh2t+dZTpUdQgSCr5WA==" saltValue="Fzin5DoUroLnrKQWdEBoRg==" spinCount="100000" sheet="1" objects="1" scenarios="1"/>
  <autoFilter ref="A6:C6" xr:uid="{38CA716C-9E63-4F4E-8CC4-BEF7B7BBDE2A}"/>
  <mergeCells count="1">
    <mergeCell ref="C107:C113"/>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sheetPr codeName="Blad6" filterMode="1">
    <tabColor rgb="FFFF0000"/>
  </sheetPr>
  <dimension ref="A2:I104"/>
  <sheetViews>
    <sheetView zoomScale="115" zoomScaleNormal="115" workbookViewId="0">
      <pane ySplit="2" topLeftCell="A22" activePane="bottomLeft" state="frozen"/>
      <selection pane="bottomLeft" activeCell="B35" sqref="B35"/>
    </sheetView>
  </sheetViews>
  <sheetFormatPr defaultColWidth="9.1796875" defaultRowHeight="14.5" x14ac:dyDescent="0.35"/>
  <cols>
    <col min="1" max="1" width="4" style="47" bestFit="1" customWidth="1"/>
    <col min="2" max="2" width="9.453125" style="47" bestFit="1" customWidth="1"/>
    <col min="3" max="3" width="50.54296875" style="47" customWidth="1"/>
    <col min="4" max="4" width="17.453125" style="52" customWidth="1"/>
    <col min="5" max="5" width="16.453125" style="47" customWidth="1"/>
    <col min="6" max="6" width="47" style="47" customWidth="1"/>
    <col min="7" max="7" width="15.453125" style="47" customWidth="1"/>
    <col min="8" max="8" width="15.1796875" style="47" customWidth="1"/>
    <col min="9" max="9" width="9.1796875" style="47"/>
    <col min="10" max="16384" width="9.1796875" style="40"/>
  </cols>
  <sheetData>
    <row r="2" spans="1:9" s="39" customFormat="1" x14ac:dyDescent="0.35">
      <c r="A2" s="49" t="s">
        <v>223</v>
      </c>
      <c r="B2" s="49" t="s">
        <v>224</v>
      </c>
      <c r="C2" s="49" t="s">
        <v>338</v>
      </c>
      <c r="D2" s="134" t="s">
        <v>345</v>
      </c>
      <c r="E2" s="49" t="s">
        <v>225</v>
      </c>
      <c r="F2" s="49" t="s">
        <v>226</v>
      </c>
      <c r="G2" s="49" t="s">
        <v>282</v>
      </c>
      <c r="H2" s="49" t="s">
        <v>222</v>
      </c>
      <c r="I2" s="49" t="s">
        <v>227</v>
      </c>
    </row>
    <row r="3" spans="1:9" ht="43.5" hidden="1" x14ac:dyDescent="0.35">
      <c r="A3" s="47">
        <v>1</v>
      </c>
      <c r="B3" s="47" t="s">
        <v>228</v>
      </c>
      <c r="C3" s="47" t="s">
        <v>229</v>
      </c>
      <c r="D3" s="47"/>
      <c r="E3" s="47" t="s">
        <v>230</v>
      </c>
      <c r="F3" s="48" t="s">
        <v>231</v>
      </c>
      <c r="G3" s="47" t="s">
        <v>232</v>
      </c>
      <c r="H3" s="47" t="s">
        <v>228</v>
      </c>
      <c r="I3" s="47" t="s">
        <v>234</v>
      </c>
    </row>
    <row r="4" spans="1:9" ht="29" hidden="1" x14ac:dyDescent="0.35">
      <c r="A4" s="67">
        <v>2</v>
      </c>
      <c r="B4" s="67" t="s">
        <v>228</v>
      </c>
      <c r="C4" s="67" t="s">
        <v>235</v>
      </c>
      <c r="D4" s="135"/>
      <c r="E4" s="67" t="s">
        <v>236</v>
      </c>
      <c r="F4" s="67" t="s">
        <v>237</v>
      </c>
      <c r="G4" s="67" t="s">
        <v>348</v>
      </c>
      <c r="H4" s="67"/>
      <c r="I4" s="67" t="s">
        <v>234</v>
      </c>
    </row>
    <row r="5" spans="1:9" ht="87" hidden="1" x14ac:dyDescent="0.35">
      <c r="A5" s="47">
        <v>3</v>
      </c>
      <c r="B5" s="47" t="s">
        <v>228</v>
      </c>
      <c r="C5" s="47" t="s">
        <v>239</v>
      </c>
      <c r="D5" s="47"/>
      <c r="E5" s="47" t="s">
        <v>240</v>
      </c>
      <c r="F5" s="47" t="s">
        <v>241</v>
      </c>
      <c r="G5" s="47" t="s">
        <v>232</v>
      </c>
      <c r="H5" s="47" t="s">
        <v>228</v>
      </c>
      <c r="I5" s="47" t="s">
        <v>234</v>
      </c>
    </row>
    <row r="6" spans="1:9" ht="43.5" hidden="1" x14ac:dyDescent="0.35">
      <c r="A6" s="67">
        <v>4</v>
      </c>
      <c r="B6" s="67" t="s">
        <v>228</v>
      </c>
      <c r="C6" s="67" t="s">
        <v>242</v>
      </c>
      <c r="D6" s="67">
        <v>12</v>
      </c>
      <c r="E6" s="67" t="s">
        <v>243</v>
      </c>
      <c r="F6" s="67" t="s">
        <v>244</v>
      </c>
      <c r="G6" s="67" t="s">
        <v>245</v>
      </c>
      <c r="H6" s="67"/>
      <c r="I6" s="67" t="s">
        <v>234</v>
      </c>
    </row>
    <row r="7" spans="1:9" ht="29" hidden="1" x14ac:dyDescent="0.35">
      <c r="A7" s="47">
        <v>5</v>
      </c>
      <c r="B7" s="47" t="s">
        <v>233</v>
      </c>
      <c r="C7" s="47" t="s">
        <v>246</v>
      </c>
      <c r="D7" s="52" t="s">
        <v>247</v>
      </c>
      <c r="F7" s="47" t="s">
        <v>248</v>
      </c>
      <c r="G7" s="47" t="s">
        <v>238</v>
      </c>
      <c r="I7" s="47" t="s">
        <v>234</v>
      </c>
    </row>
    <row r="8" spans="1:9" ht="29" hidden="1" x14ac:dyDescent="0.35">
      <c r="A8" s="47">
        <v>6</v>
      </c>
      <c r="B8" s="47" t="s">
        <v>249</v>
      </c>
      <c r="C8" s="47" t="s">
        <v>250</v>
      </c>
      <c r="D8" s="47"/>
      <c r="E8" s="47" t="s">
        <v>251</v>
      </c>
      <c r="F8" s="47" t="s">
        <v>252</v>
      </c>
      <c r="G8" s="47" t="s">
        <v>232</v>
      </c>
      <c r="H8" s="47" t="s">
        <v>228</v>
      </c>
      <c r="I8" s="47" t="s">
        <v>234</v>
      </c>
    </row>
    <row r="9" spans="1:9" ht="72.5" hidden="1" x14ac:dyDescent="0.35">
      <c r="A9" s="47">
        <v>7</v>
      </c>
      <c r="B9" s="47" t="s">
        <v>249</v>
      </c>
      <c r="C9" s="52" t="s">
        <v>253</v>
      </c>
      <c r="D9" s="47"/>
      <c r="E9" s="47" t="s">
        <v>254</v>
      </c>
      <c r="F9" s="47" t="s">
        <v>255</v>
      </c>
      <c r="G9" s="47" t="s">
        <v>232</v>
      </c>
      <c r="H9" s="47" t="s">
        <v>228</v>
      </c>
      <c r="I9" s="47" t="s">
        <v>234</v>
      </c>
    </row>
    <row r="10" spans="1:9" ht="72.5" hidden="1" x14ac:dyDescent="0.35">
      <c r="A10" s="67">
        <v>8</v>
      </c>
      <c r="B10" s="67" t="s">
        <v>249</v>
      </c>
      <c r="C10" s="67" t="s">
        <v>256</v>
      </c>
      <c r="D10" s="67"/>
      <c r="E10" s="67"/>
      <c r="F10" s="67" t="s">
        <v>257</v>
      </c>
      <c r="G10" s="67" t="s">
        <v>232</v>
      </c>
      <c r="H10" s="67"/>
      <c r="I10" s="67" t="s">
        <v>234</v>
      </c>
    </row>
    <row r="11" spans="1:9" ht="43.5" hidden="1" x14ac:dyDescent="0.35">
      <c r="A11" s="47">
        <v>9</v>
      </c>
      <c r="B11" s="47" t="s">
        <v>258</v>
      </c>
      <c r="C11" s="47" t="s">
        <v>259</v>
      </c>
      <c r="D11" s="47"/>
      <c r="F11" s="47" t="s">
        <v>260</v>
      </c>
      <c r="G11" s="47" t="s">
        <v>238</v>
      </c>
      <c r="H11" s="47" t="s">
        <v>228</v>
      </c>
      <c r="I11" s="47" t="s">
        <v>234</v>
      </c>
    </row>
    <row r="12" spans="1:9" hidden="1" x14ac:dyDescent="0.35">
      <c r="A12" s="47">
        <v>10</v>
      </c>
      <c r="B12" s="47" t="s">
        <v>258</v>
      </c>
      <c r="C12" s="47" t="s">
        <v>261</v>
      </c>
      <c r="D12" s="47">
        <v>7</v>
      </c>
      <c r="E12" s="47" t="s">
        <v>262</v>
      </c>
      <c r="F12" s="47" t="s">
        <v>263</v>
      </c>
      <c r="G12" s="47" t="s">
        <v>232</v>
      </c>
      <c r="H12" s="47" t="s">
        <v>233</v>
      </c>
      <c r="I12" s="47" t="s">
        <v>234</v>
      </c>
    </row>
    <row r="13" spans="1:9" hidden="1" x14ac:dyDescent="0.35">
      <c r="A13" s="47">
        <v>11</v>
      </c>
      <c r="B13" s="47" t="s">
        <v>258</v>
      </c>
      <c r="C13" s="47" t="s">
        <v>264</v>
      </c>
      <c r="D13" s="47">
        <v>12</v>
      </c>
      <c r="F13" s="47" t="s">
        <v>265</v>
      </c>
      <c r="G13" s="47" t="s">
        <v>232</v>
      </c>
      <c r="H13" s="47" t="s">
        <v>233</v>
      </c>
      <c r="I13" s="47" t="s">
        <v>234</v>
      </c>
    </row>
    <row r="14" spans="1:9" ht="29" hidden="1" x14ac:dyDescent="0.35">
      <c r="A14" s="67">
        <v>12</v>
      </c>
      <c r="B14" s="67" t="s">
        <v>258</v>
      </c>
      <c r="C14" s="67" t="s">
        <v>266</v>
      </c>
      <c r="D14" s="67">
        <v>4</v>
      </c>
      <c r="E14" s="67" t="s">
        <v>267</v>
      </c>
      <c r="F14" s="67" t="s">
        <v>268</v>
      </c>
      <c r="G14" s="67" t="s">
        <v>245</v>
      </c>
      <c r="H14" s="67"/>
      <c r="I14" s="67" t="s">
        <v>234</v>
      </c>
    </row>
    <row r="15" spans="1:9" ht="29" hidden="1" x14ac:dyDescent="0.35">
      <c r="A15" s="47">
        <v>13</v>
      </c>
      <c r="B15" s="47" t="s">
        <v>269</v>
      </c>
      <c r="C15" s="47" t="s">
        <v>270</v>
      </c>
      <c r="D15" s="47"/>
      <c r="E15" s="47" t="s">
        <v>271</v>
      </c>
      <c r="F15" s="47" t="s">
        <v>272</v>
      </c>
      <c r="G15" s="47" t="s">
        <v>232</v>
      </c>
      <c r="H15" s="47" t="s">
        <v>228</v>
      </c>
      <c r="I15" s="47" t="s">
        <v>234</v>
      </c>
    </row>
    <row r="16" spans="1:9" hidden="1" x14ac:dyDescent="0.35">
      <c r="A16" s="47">
        <v>14</v>
      </c>
      <c r="B16" s="47" t="s">
        <v>269</v>
      </c>
      <c r="C16" s="47" t="s">
        <v>273</v>
      </c>
      <c r="D16" s="47">
        <v>7</v>
      </c>
      <c r="E16" s="47" t="s">
        <v>262</v>
      </c>
      <c r="F16" s="47" t="s">
        <v>263</v>
      </c>
      <c r="G16" s="47" t="s">
        <v>232</v>
      </c>
      <c r="H16" s="47" t="s">
        <v>233</v>
      </c>
      <c r="I16" s="47" t="s">
        <v>234</v>
      </c>
    </row>
    <row r="17" spans="1:9" ht="29" hidden="1" x14ac:dyDescent="0.35">
      <c r="A17" s="47">
        <v>15</v>
      </c>
      <c r="B17" s="47" t="s">
        <v>269</v>
      </c>
      <c r="C17" s="47" t="s">
        <v>274</v>
      </c>
      <c r="D17" s="47"/>
      <c r="E17" s="47" t="s">
        <v>275</v>
      </c>
      <c r="F17" s="48" t="s">
        <v>231</v>
      </c>
      <c r="G17" s="47" t="s">
        <v>232</v>
      </c>
      <c r="H17" s="47" t="s">
        <v>228</v>
      </c>
      <c r="I17" s="47" t="s">
        <v>234</v>
      </c>
    </row>
    <row r="18" spans="1:9" ht="29" x14ac:dyDescent="0.35">
      <c r="A18" s="67">
        <v>16</v>
      </c>
      <c r="B18" s="67" t="s">
        <v>228</v>
      </c>
      <c r="C18" s="67" t="s">
        <v>276</v>
      </c>
      <c r="D18" s="135"/>
      <c r="E18" s="67" t="s">
        <v>347</v>
      </c>
      <c r="F18" s="67" t="s">
        <v>277</v>
      </c>
      <c r="G18" s="67" t="s">
        <v>337</v>
      </c>
      <c r="H18" s="67" t="s">
        <v>279</v>
      </c>
      <c r="I18" s="67" t="s">
        <v>234</v>
      </c>
    </row>
    <row r="19" spans="1:9" ht="29" x14ac:dyDescent="0.35">
      <c r="A19" s="47">
        <v>17</v>
      </c>
      <c r="B19" s="47" t="s">
        <v>228</v>
      </c>
      <c r="C19" s="47" t="s">
        <v>349</v>
      </c>
      <c r="D19" s="52" t="s">
        <v>350</v>
      </c>
      <c r="F19" s="47" t="s">
        <v>419</v>
      </c>
      <c r="H19" s="47" t="s">
        <v>279</v>
      </c>
      <c r="I19" s="47" t="s">
        <v>433</v>
      </c>
    </row>
    <row r="20" spans="1:9" x14ac:dyDescent="0.35">
      <c r="A20" s="101" t="s">
        <v>278</v>
      </c>
      <c r="B20" s="101"/>
      <c r="C20" s="101"/>
      <c r="D20" s="136"/>
      <c r="E20" s="101"/>
      <c r="F20" s="101"/>
      <c r="G20" s="101"/>
      <c r="H20" s="101"/>
      <c r="I20" s="101"/>
    </row>
    <row r="21" spans="1:9" x14ac:dyDescent="0.35">
      <c r="A21" s="47">
        <v>18</v>
      </c>
      <c r="B21" s="47" t="s">
        <v>335</v>
      </c>
      <c r="C21" s="47" t="s">
        <v>342</v>
      </c>
      <c r="D21" s="52">
        <v>1</v>
      </c>
      <c r="E21" s="47" t="s">
        <v>361</v>
      </c>
      <c r="F21" s="47" t="s">
        <v>360</v>
      </c>
      <c r="G21" s="47" t="s">
        <v>337</v>
      </c>
      <c r="H21" s="47" t="s">
        <v>279</v>
      </c>
      <c r="I21" s="47" t="s">
        <v>234</v>
      </c>
    </row>
    <row r="22" spans="1:9" x14ac:dyDescent="0.35">
      <c r="A22" s="47">
        <v>19</v>
      </c>
      <c r="B22" s="47" t="s">
        <v>335</v>
      </c>
      <c r="C22" s="47" t="s">
        <v>343</v>
      </c>
      <c r="E22" s="47" t="s">
        <v>344</v>
      </c>
      <c r="G22" s="47" t="s">
        <v>337</v>
      </c>
      <c r="H22" s="47" t="s">
        <v>279</v>
      </c>
      <c r="I22" s="47" t="s">
        <v>234</v>
      </c>
    </row>
    <row r="23" spans="1:9" ht="29" x14ac:dyDescent="0.35">
      <c r="A23" s="47">
        <v>20</v>
      </c>
      <c r="B23" s="47" t="s">
        <v>335</v>
      </c>
      <c r="C23" s="47" t="s">
        <v>363</v>
      </c>
      <c r="F23" s="47" t="s">
        <v>367</v>
      </c>
      <c r="G23" s="47" t="s">
        <v>337</v>
      </c>
      <c r="H23" s="47" t="s">
        <v>280</v>
      </c>
      <c r="I23" s="47" t="s">
        <v>234</v>
      </c>
    </row>
    <row r="24" spans="1:9" ht="29" x14ac:dyDescent="0.35">
      <c r="A24" s="47">
        <v>21</v>
      </c>
      <c r="B24" s="47" t="s">
        <v>335</v>
      </c>
      <c r="C24" s="47" t="s">
        <v>362</v>
      </c>
      <c r="D24" s="52" t="s">
        <v>432</v>
      </c>
      <c r="G24" s="47" t="s">
        <v>337</v>
      </c>
      <c r="H24" s="47" t="s">
        <v>280</v>
      </c>
      <c r="I24" s="47" t="s">
        <v>234</v>
      </c>
    </row>
    <row r="25" spans="1:9" x14ac:dyDescent="0.35">
      <c r="A25" s="47">
        <v>22</v>
      </c>
      <c r="B25" s="47" t="s">
        <v>335</v>
      </c>
      <c r="C25" s="47" t="s">
        <v>281</v>
      </c>
      <c r="F25" s="47" t="s">
        <v>419</v>
      </c>
      <c r="G25" s="47" t="s">
        <v>337</v>
      </c>
      <c r="H25" s="47" t="s">
        <v>280</v>
      </c>
      <c r="I25" s="47" t="s">
        <v>433</v>
      </c>
    </row>
    <row r="26" spans="1:9" x14ac:dyDescent="0.35">
      <c r="A26" s="47">
        <v>23</v>
      </c>
      <c r="B26" s="47" t="s">
        <v>335</v>
      </c>
      <c r="C26" s="47" t="s">
        <v>346</v>
      </c>
      <c r="G26" s="47" t="s">
        <v>337</v>
      </c>
      <c r="H26" s="47" t="s">
        <v>280</v>
      </c>
      <c r="I26" s="47" t="s">
        <v>234</v>
      </c>
    </row>
    <row r="27" spans="1:9" ht="29" x14ac:dyDescent="0.35">
      <c r="A27" s="47">
        <v>24</v>
      </c>
      <c r="B27" s="47" t="s">
        <v>335</v>
      </c>
      <c r="C27" s="47" t="s">
        <v>283</v>
      </c>
      <c r="F27" s="47" t="s">
        <v>368</v>
      </c>
      <c r="G27" s="47" t="s">
        <v>337</v>
      </c>
      <c r="H27" s="47" t="s">
        <v>279</v>
      </c>
      <c r="I27" s="47" t="s">
        <v>433</v>
      </c>
    </row>
    <row r="28" spans="1:9" x14ac:dyDescent="0.35">
      <c r="A28" s="47">
        <v>25</v>
      </c>
      <c r="B28" s="47" t="s">
        <v>335</v>
      </c>
      <c r="C28" s="47" t="s">
        <v>284</v>
      </c>
      <c r="G28" s="47" t="s">
        <v>337</v>
      </c>
      <c r="H28" s="47" t="s">
        <v>280</v>
      </c>
      <c r="I28" s="47" t="s">
        <v>234</v>
      </c>
    </row>
    <row r="29" spans="1:9" x14ac:dyDescent="0.35">
      <c r="A29" s="47">
        <v>26</v>
      </c>
      <c r="B29" s="47" t="s">
        <v>335</v>
      </c>
      <c r="C29" s="47" t="s">
        <v>336</v>
      </c>
      <c r="F29" s="47" t="s">
        <v>434</v>
      </c>
      <c r="G29" s="47" t="s">
        <v>337</v>
      </c>
      <c r="H29" s="47" t="s">
        <v>280</v>
      </c>
      <c r="I29" s="47" t="s">
        <v>433</v>
      </c>
    </row>
    <row r="30" spans="1:9" x14ac:dyDescent="0.35">
      <c r="A30" s="47">
        <v>27</v>
      </c>
      <c r="B30" s="47" t="s">
        <v>280</v>
      </c>
      <c r="C30" s="47" t="s">
        <v>358</v>
      </c>
      <c r="D30" s="52">
        <v>12</v>
      </c>
      <c r="E30" s="47" t="s">
        <v>359</v>
      </c>
      <c r="G30" s="47" t="s">
        <v>337</v>
      </c>
      <c r="H30" s="47" t="s">
        <v>279</v>
      </c>
      <c r="I30" s="47" t="s">
        <v>234</v>
      </c>
    </row>
    <row r="31" spans="1:9" ht="29" x14ac:dyDescent="0.35">
      <c r="A31" s="47">
        <v>28</v>
      </c>
      <c r="B31" s="47" t="s">
        <v>280</v>
      </c>
      <c r="C31" s="47" t="s">
        <v>365</v>
      </c>
      <c r="H31" s="47" t="s">
        <v>279</v>
      </c>
      <c r="I31" s="47" t="s">
        <v>234</v>
      </c>
    </row>
    <row r="32" spans="1:9" x14ac:dyDescent="0.35">
      <c r="A32" s="47">
        <v>29</v>
      </c>
      <c r="B32" s="47" t="s">
        <v>280</v>
      </c>
      <c r="C32" s="47" t="s">
        <v>439</v>
      </c>
      <c r="G32" s="47" t="s">
        <v>337</v>
      </c>
      <c r="H32" s="47" t="s">
        <v>279</v>
      </c>
      <c r="I32" s="47" t="s">
        <v>433</v>
      </c>
    </row>
    <row r="33" spans="1:9" x14ac:dyDescent="0.35">
      <c r="A33" s="47">
        <v>30</v>
      </c>
      <c r="B33" s="47" t="s">
        <v>280</v>
      </c>
      <c r="C33" s="47" t="s">
        <v>440</v>
      </c>
      <c r="G33" s="47" t="s">
        <v>441</v>
      </c>
      <c r="H33" s="47" t="s">
        <v>279</v>
      </c>
      <c r="I33" s="47" t="s">
        <v>433</v>
      </c>
    </row>
    <row r="34" spans="1:9" ht="29" x14ac:dyDescent="0.35">
      <c r="A34" s="47">
        <v>31</v>
      </c>
      <c r="B34" s="47" t="s">
        <v>595</v>
      </c>
      <c r="C34" s="47" t="s">
        <v>596</v>
      </c>
    </row>
    <row r="35" spans="1:9" x14ac:dyDescent="0.35">
      <c r="A35" s="47">
        <v>32</v>
      </c>
    </row>
    <row r="36" spans="1:9" x14ac:dyDescent="0.35">
      <c r="A36" s="47">
        <v>33</v>
      </c>
    </row>
    <row r="37" spans="1:9" x14ac:dyDescent="0.35">
      <c r="A37" s="47">
        <v>34</v>
      </c>
    </row>
    <row r="38" spans="1:9" x14ac:dyDescent="0.35">
      <c r="A38" s="47">
        <v>35</v>
      </c>
    </row>
    <row r="39" spans="1:9" x14ac:dyDescent="0.35">
      <c r="A39" s="47">
        <v>36</v>
      </c>
    </row>
    <row r="40" spans="1:9" x14ac:dyDescent="0.35">
      <c r="A40" s="47">
        <v>37</v>
      </c>
    </row>
    <row r="41" spans="1:9" x14ac:dyDescent="0.35">
      <c r="A41" s="47">
        <v>38</v>
      </c>
    </row>
    <row r="42" spans="1:9" x14ac:dyDescent="0.35">
      <c r="A42" s="47">
        <v>39</v>
      </c>
    </row>
    <row r="43" spans="1:9" x14ac:dyDescent="0.35">
      <c r="A43" s="47">
        <v>40</v>
      </c>
    </row>
    <row r="44" spans="1:9" x14ac:dyDescent="0.35">
      <c r="A44" s="47">
        <v>41</v>
      </c>
    </row>
    <row r="45" spans="1:9" x14ac:dyDescent="0.35">
      <c r="A45" s="47">
        <v>42</v>
      </c>
    </row>
    <row r="46" spans="1:9" x14ac:dyDescent="0.35">
      <c r="A46" s="47">
        <v>43</v>
      </c>
    </row>
    <row r="47" spans="1:9" x14ac:dyDescent="0.35">
      <c r="A47" s="47">
        <v>44</v>
      </c>
    </row>
    <row r="48" spans="1:9" x14ac:dyDescent="0.35">
      <c r="A48" s="47">
        <v>45</v>
      </c>
    </row>
    <row r="49" spans="1:1" x14ac:dyDescent="0.35">
      <c r="A49" s="47">
        <v>46</v>
      </c>
    </row>
    <row r="50" spans="1:1" x14ac:dyDescent="0.35">
      <c r="A50" s="47">
        <v>47</v>
      </c>
    </row>
    <row r="51" spans="1:1" x14ac:dyDescent="0.35">
      <c r="A51" s="47">
        <v>48</v>
      </c>
    </row>
    <row r="52" spans="1:1" x14ac:dyDescent="0.35">
      <c r="A52" s="47">
        <v>49</v>
      </c>
    </row>
    <row r="53" spans="1:1" x14ac:dyDescent="0.35">
      <c r="A53" s="47">
        <v>50</v>
      </c>
    </row>
    <row r="54" spans="1:1" x14ac:dyDescent="0.35">
      <c r="A54" s="47">
        <v>51</v>
      </c>
    </row>
    <row r="55" spans="1:1" x14ac:dyDescent="0.35">
      <c r="A55" s="47">
        <v>52</v>
      </c>
    </row>
    <row r="56" spans="1:1" x14ac:dyDescent="0.35">
      <c r="A56" s="47">
        <v>53</v>
      </c>
    </row>
    <row r="57" spans="1:1" x14ac:dyDescent="0.35">
      <c r="A57" s="47">
        <v>54</v>
      </c>
    </row>
    <row r="58" spans="1:1" x14ac:dyDescent="0.35">
      <c r="A58" s="47">
        <v>55</v>
      </c>
    </row>
    <row r="59" spans="1:1" x14ac:dyDescent="0.35">
      <c r="A59" s="47">
        <v>56</v>
      </c>
    </row>
    <row r="60" spans="1:1" x14ac:dyDescent="0.35">
      <c r="A60" s="47">
        <v>57</v>
      </c>
    </row>
    <row r="61" spans="1:1" x14ac:dyDescent="0.35">
      <c r="A61" s="47">
        <v>58</v>
      </c>
    </row>
    <row r="62" spans="1:1" x14ac:dyDescent="0.35">
      <c r="A62" s="47">
        <v>59</v>
      </c>
    </row>
    <row r="63" spans="1:1" x14ac:dyDescent="0.35">
      <c r="A63" s="47">
        <v>60</v>
      </c>
    </row>
    <row r="64" spans="1:1" x14ac:dyDescent="0.35">
      <c r="A64" s="47">
        <v>61</v>
      </c>
    </row>
    <row r="65" spans="1:1" x14ac:dyDescent="0.35">
      <c r="A65" s="47">
        <v>62</v>
      </c>
    </row>
    <row r="66" spans="1:1" x14ac:dyDescent="0.35">
      <c r="A66" s="47">
        <v>63</v>
      </c>
    </row>
    <row r="67" spans="1:1" x14ac:dyDescent="0.35">
      <c r="A67" s="47">
        <v>64</v>
      </c>
    </row>
    <row r="68" spans="1:1" x14ac:dyDescent="0.35">
      <c r="A68" s="47">
        <v>65</v>
      </c>
    </row>
    <row r="69" spans="1:1" x14ac:dyDescent="0.35">
      <c r="A69" s="47">
        <v>66</v>
      </c>
    </row>
    <row r="70" spans="1:1" x14ac:dyDescent="0.35">
      <c r="A70" s="47">
        <v>67</v>
      </c>
    </row>
    <row r="71" spans="1:1" x14ac:dyDescent="0.35">
      <c r="A71" s="47">
        <v>68</v>
      </c>
    </row>
    <row r="72" spans="1:1" x14ac:dyDescent="0.35">
      <c r="A72" s="47">
        <v>69</v>
      </c>
    </row>
    <row r="73" spans="1:1" x14ac:dyDescent="0.35">
      <c r="A73" s="47">
        <v>70</v>
      </c>
    </row>
    <row r="74" spans="1:1" x14ac:dyDescent="0.35">
      <c r="A74" s="47">
        <v>71</v>
      </c>
    </row>
    <row r="75" spans="1:1" x14ac:dyDescent="0.35">
      <c r="A75" s="47">
        <v>72</v>
      </c>
    </row>
    <row r="76" spans="1:1" x14ac:dyDescent="0.35">
      <c r="A76" s="47">
        <v>73</v>
      </c>
    </row>
    <row r="77" spans="1:1" x14ac:dyDescent="0.35">
      <c r="A77" s="47">
        <v>74</v>
      </c>
    </row>
    <row r="78" spans="1:1" x14ac:dyDescent="0.35">
      <c r="A78" s="47">
        <v>75</v>
      </c>
    </row>
    <row r="79" spans="1:1" x14ac:dyDescent="0.35">
      <c r="A79" s="47">
        <v>76</v>
      </c>
    </row>
    <row r="80" spans="1:1" x14ac:dyDescent="0.35">
      <c r="A80" s="47">
        <v>77</v>
      </c>
    </row>
    <row r="81" spans="1:8" x14ac:dyDescent="0.35">
      <c r="A81" s="47">
        <v>78</v>
      </c>
    </row>
    <row r="82" spans="1:8" x14ac:dyDescent="0.35">
      <c r="A82" s="47">
        <v>79</v>
      </c>
    </row>
    <row r="83" spans="1:8" x14ac:dyDescent="0.35">
      <c r="A83" s="47">
        <v>80</v>
      </c>
    </row>
    <row r="84" spans="1:8" x14ac:dyDescent="0.35">
      <c r="A84" s="47">
        <v>81</v>
      </c>
    </row>
    <row r="85" spans="1:8" x14ac:dyDescent="0.35">
      <c r="A85" s="47">
        <v>82</v>
      </c>
    </row>
    <row r="86" spans="1:8" x14ac:dyDescent="0.35">
      <c r="A86" s="47">
        <v>83</v>
      </c>
    </row>
    <row r="87" spans="1:8" x14ac:dyDescent="0.35">
      <c r="A87" s="47">
        <v>84</v>
      </c>
      <c r="H87" s="40"/>
    </row>
    <row r="88" spans="1:8" x14ac:dyDescent="0.35">
      <c r="A88" s="47">
        <v>85</v>
      </c>
      <c r="H88" s="40"/>
    </row>
    <row r="89" spans="1:8" x14ac:dyDescent="0.35">
      <c r="A89" s="47">
        <v>86</v>
      </c>
      <c r="H89" s="40"/>
    </row>
    <row r="90" spans="1:8" x14ac:dyDescent="0.35">
      <c r="A90" s="47">
        <v>87</v>
      </c>
      <c r="H90" s="40"/>
    </row>
    <row r="91" spans="1:8" x14ac:dyDescent="0.35">
      <c r="A91" s="47">
        <v>88</v>
      </c>
      <c r="H91" s="40"/>
    </row>
    <row r="92" spans="1:8" x14ac:dyDescent="0.35">
      <c r="A92" s="47">
        <v>89</v>
      </c>
      <c r="H92" s="40"/>
    </row>
    <row r="93" spans="1:8" x14ac:dyDescent="0.35">
      <c r="A93" s="47">
        <v>90</v>
      </c>
      <c r="H93" s="40"/>
    </row>
    <row r="94" spans="1:8" x14ac:dyDescent="0.35">
      <c r="A94" s="47">
        <v>91</v>
      </c>
      <c r="H94" s="40"/>
    </row>
    <row r="95" spans="1:8" x14ac:dyDescent="0.35">
      <c r="A95" s="47">
        <v>92</v>
      </c>
      <c r="H95" s="40"/>
    </row>
    <row r="96" spans="1:8" x14ac:dyDescent="0.35">
      <c r="A96" s="47">
        <v>93</v>
      </c>
      <c r="H96" s="40"/>
    </row>
    <row r="97" spans="1:8" x14ac:dyDescent="0.35">
      <c r="A97" s="47">
        <v>94</v>
      </c>
      <c r="H97" s="40"/>
    </row>
    <row r="98" spans="1:8" x14ac:dyDescent="0.35">
      <c r="A98" s="47">
        <v>95</v>
      </c>
      <c r="H98" s="40"/>
    </row>
    <row r="99" spans="1:8" x14ac:dyDescent="0.35">
      <c r="A99" s="47">
        <v>96</v>
      </c>
      <c r="H99" s="40"/>
    </row>
    <row r="100" spans="1:8" x14ac:dyDescent="0.35">
      <c r="A100" s="47">
        <v>97</v>
      </c>
      <c r="H100" s="40"/>
    </row>
    <row r="101" spans="1:8" x14ac:dyDescent="0.35">
      <c r="A101" s="47">
        <v>98</v>
      </c>
      <c r="H101" s="40"/>
    </row>
    <row r="102" spans="1:8" x14ac:dyDescent="0.35">
      <c r="A102" s="47">
        <v>99</v>
      </c>
      <c r="H102" s="40"/>
    </row>
    <row r="103" spans="1:8" x14ac:dyDescent="0.35">
      <c r="A103" s="47">
        <v>100</v>
      </c>
      <c r="H103" s="40"/>
    </row>
    <row r="104" spans="1:8" x14ac:dyDescent="0.35">
      <c r="H104" s="40"/>
    </row>
  </sheetData>
  <autoFilter ref="A2:I104" xr:uid="{2A148325-CDA8-407B-B18C-B9620BEEB0B8}">
    <filterColumn colId="8">
      <filters blank="1"/>
    </filterColumn>
  </autoFilter>
  <phoneticPr fontId="10"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8" ma:contentTypeDescription="Een nieuw document maken." ma:contentTypeScope="" ma:versionID="8633107fff4b450e30705345046d1793">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c09772ddf5f351bcd188367657c164c8"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883DB-E445-49F5-8D78-2115B3498D6E}">
  <ds:schemaRefs>
    <ds:schemaRef ds:uri="http://schemas.microsoft.com/office/2006/metadata/properties"/>
    <ds:schemaRef ds:uri="http://www.w3.org/XML/1998/namespace"/>
    <ds:schemaRef ds:uri="http://purl.org/dc/dcmitype/"/>
    <ds:schemaRef ds:uri="93ccd8f4-8b3b-401f-9181-a7e3484732b7"/>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2831109-93e2-45f4-9ef2-f68b578c7fc0"/>
    <ds:schemaRef ds:uri="http://purl.org/dc/terms/"/>
  </ds:schemaRefs>
</ds:datastoreItem>
</file>

<file path=customXml/itemProps2.xml><?xml version="1.0" encoding="utf-8"?>
<ds:datastoreItem xmlns:ds="http://schemas.openxmlformats.org/officeDocument/2006/customXml" ds:itemID="{A3F4EF58-8AC6-4563-B260-66859970E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C3AE4-6EAC-4E62-8A65-E3E85BE78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14</vt:i4>
      </vt:variant>
    </vt:vector>
  </HeadingPairs>
  <TitlesOfParts>
    <vt:vector size="22" baseType="lpstr">
      <vt:lpstr>Versiebeheer</vt:lpstr>
      <vt:lpstr>Invulinstructie</vt:lpstr>
      <vt:lpstr>Rekenhulp ambulant budget</vt:lpstr>
      <vt:lpstr>Lijsten</vt:lpstr>
      <vt:lpstr>Aanbieders ROK SJH IJsselland</vt:lpstr>
      <vt:lpstr>Tarieven</vt:lpstr>
      <vt:lpstr>Beroepentabel</vt:lpstr>
      <vt:lpstr>Testbevindingen</vt:lpstr>
      <vt:lpstr>Beroepentabel!_Toc101773169</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Gebby Lewerissa</cp:lastModifiedBy>
  <cp:revision/>
  <cp:lastPrinted>2024-10-25T08:02:03Z</cp:lastPrinted>
  <dcterms:created xsi:type="dcterms:W3CDTF">2022-04-08T08:09:13Z</dcterms:created>
  <dcterms:modified xsi:type="dcterms:W3CDTF">2024-12-04T12:08:09Z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